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5 annual report/For upload with report/"/>
    </mc:Choice>
  </mc:AlternateContent>
  <xr:revisionPtr revIDLastSave="0" documentId="8_{2F458224-1A0B-8A44-832B-0099935B2984}" xr6:coauthVersionLast="47" xr6:coauthVersionMax="47" xr10:uidLastSave="{00000000-0000-0000-0000-000000000000}"/>
  <workbookProtection workbookAlgorithmName="SHA-512" workbookHashValue="S8F/bHwVClDvAdqNM4/yFP2yhz5oV39eOow+wTj7Q5EhOnn3i7mvZ6SwZZbIb598UfhzVqX4WTQHQ77jUN39sA==" workbookSaltValue="+coqvH8RSxhm121kgU6/UA==" workbookSpinCount="100000" lockStructure="1"/>
  <bookViews>
    <workbookView xWindow="-110" yWindow="-110" windowWidth="19420" windowHeight="11500" activeTab="3" xr2:uid="{54159FD5-221C-584C-B406-141E468CF231}"/>
  </bookViews>
  <sheets>
    <sheet name="805080 2024" sheetId="12" state="hidden" r:id="rId1"/>
    <sheet name="2024 discharge bone treatment" sheetId="9" r:id="rId2"/>
    <sheet name="On injectables 2024" sheetId="10" r:id="rId3"/>
    <sheet name="On medication 2024" sheetId="8" r:id="rId4"/>
    <sheet name="Runchart to 2024" sheetId="11" r:id="rId5"/>
    <sheet name="Injectables" sheetId="6" state="hidden" r:id="rId6"/>
    <sheet name="Sheet1" sheetId="1" state="hidden" r:id="rId7"/>
    <sheet name="Columns" sheetId="4" state="hidden" r:id="rId8"/>
    <sheet name="Runcharts" sheetId="2" state="hidden" r:id="rId9"/>
    <sheet name="80 50 80" sheetId="7" state="hidden" r:id="rId10"/>
    <sheet name="BPTq12-2024" sheetId="5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2" l="1"/>
  <c r="N21" i="12"/>
  <c r="N14" i="12"/>
  <c r="M13" i="12"/>
  <c r="M12" i="12"/>
  <c r="N12" i="12" s="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E32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E33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E34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E35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E36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E37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E38" i="11"/>
  <c r="AE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AE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AE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AE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AE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AE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AE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AE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AE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AE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AE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AE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AE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AE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AE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AE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AE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AE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AE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AE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AE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AE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AE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AE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AE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AE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AE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AE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AE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S65" i="10"/>
  <c r="T65" i="10"/>
  <c r="U65" i="10"/>
  <c r="V65" i="10"/>
  <c r="W65" i="10"/>
  <c r="S173" i="10"/>
  <c r="T173" i="10"/>
  <c r="U173" i="10"/>
  <c r="V173" i="10"/>
  <c r="W173" i="10"/>
  <c r="P65" i="10"/>
  <c r="P173" i="10"/>
  <c r="R173" i="10" s="1"/>
  <c r="Q140" i="10"/>
  <c r="Q161" i="10"/>
  <c r="Q47" i="10"/>
  <c r="Q66" i="10"/>
  <c r="Q100" i="10"/>
  <c r="Q152" i="10"/>
  <c r="Q82" i="10"/>
  <c r="Q21" i="10"/>
  <c r="Q61" i="10"/>
  <c r="Q52" i="10"/>
  <c r="Q62" i="10"/>
  <c r="Q106" i="10"/>
  <c r="Q49" i="10"/>
  <c r="Q97" i="10"/>
  <c r="Q156" i="10"/>
  <c r="Q171" i="10"/>
  <c r="Q15" i="10"/>
  <c r="Q92" i="10"/>
  <c r="Q105" i="10"/>
  <c r="Q29" i="10"/>
  <c r="Q72" i="10"/>
  <c r="Q48" i="10"/>
  <c r="Q58" i="10"/>
  <c r="Q75" i="10"/>
  <c r="Q155" i="10"/>
  <c r="Q17" i="10"/>
  <c r="Q55" i="10"/>
  <c r="Q63" i="10"/>
  <c r="Q166" i="10"/>
  <c r="Q102" i="10"/>
  <c r="Q91" i="10"/>
  <c r="Q76" i="10"/>
  <c r="Q127" i="10"/>
  <c r="Q148" i="10"/>
  <c r="Q89" i="10"/>
  <c r="Q108" i="10"/>
  <c r="Q151" i="10"/>
  <c r="Q158" i="10"/>
  <c r="Q116" i="10"/>
  <c r="Q133" i="10"/>
  <c r="Q170" i="10"/>
  <c r="Q30" i="10"/>
  <c r="Q74" i="10"/>
  <c r="Q3" i="10"/>
  <c r="Q157" i="10"/>
  <c r="Q26" i="10"/>
  <c r="Q168" i="10"/>
  <c r="Q78" i="10"/>
  <c r="Q46" i="10"/>
  <c r="Q4" i="10"/>
  <c r="Q40" i="10"/>
  <c r="Q93" i="10"/>
  <c r="Q96" i="10"/>
  <c r="Q35" i="10"/>
  <c r="Q150" i="10"/>
  <c r="Q138" i="10"/>
  <c r="Q144" i="10"/>
  <c r="Q124" i="10"/>
  <c r="Q115" i="10"/>
  <c r="Q16" i="10"/>
  <c r="Q84" i="10"/>
  <c r="Q135" i="10"/>
  <c r="Q5" i="10"/>
  <c r="Q149" i="10"/>
  <c r="Q101" i="10"/>
  <c r="Q6" i="10"/>
  <c r="Q143" i="10"/>
  <c r="Q153" i="10"/>
  <c r="Q130" i="10"/>
  <c r="Q94" i="10"/>
  <c r="Q128" i="10"/>
  <c r="Q11" i="10"/>
  <c r="Q88" i="10"/>
  <c r="Q70" i="10"/>
  <c r="Q79" i="10"/>
  <c r="Q164" i="10"/>
  <c r="Q32" i="10"/>
  <c r="Q107" i="10"/>
  <c r="Q24" i="10"/>
  <c r="Q114" i="10"/>
  <c r="Q33" i="10"/>
  <c r="Q38" i="10"/>
  <c r="Q10" i="10"/>
  <c r="Q19" i="10"/>
  <c r="Q12" i="10"/>
  <c r="Q22" i="10"/>
  <c r="Q80" i="10"/>
  <c r="Q20" i="10"/>
  <c r="Q8" i="10"/>
  <c r="Q111" i="10"/>
  <c r="Q9" i="10"/>
  <c r="Q87" i="10"/>
  <c r="Q13" i="10"/>
  <c r="Q145" i="10"/>
  <c r="Q160" i="10"/>
  <c r="Q147" i="10"/>
  <c r="Q85" i="10"/>
  <c r="Q146" i="10"/>
  <c r="Q27" i="10"/>
  <c r="Q109" i="10"/>
  <c r="Q23" i="10"/>
  <c r="Q86" i="10"/>
  <c r="Q154" i="10"/>
  <c r="Q113" i="10"/>
  <c r="Q83" i="10"/>
  <c r="Q90" i="10"/>
  <c r="Q42" i="10"/>
  <c r="Q25" i="10"/>
  <c r="Q112" i="10"/>
  <c r="Q167" i="10"/>
  <c r="Q71" i="10"/>
  <c r="Q118" i="10"/>
  <c r="Q123" i="10"/>
  <c r="Q110" i="10"/>
  <c r="Q95" i="10"/>
  <c r="Q129" i="10"/>
  <c r="Q50" i="10"/>
  <c r="Q142" i="10"/>
  <c r="Q104" i="10"/>
  <c r="Q57" i="10"/>
  <c r="Q53" i="10"/>
  <c r="Q7" i="10"/>
  <c r="Q163" i="10"/>
  <c r="Q69" i="10"/>
  <c r="Q117" i="10"/>
  <c r="Q34" i="10"/>
  <c r="Q54" i="10"/>
  <c r="Q99" i="10"/>
  <c r="Q18" i="10"/>
  <c r="Q98" i="10"/>
  <c r="Q64" i="10"/>
  <c r="Q134" i="10"/>
  <c r="Q73" i="10"/>
  <c r="Q44" i="10"/>
  <c r="Q169" i="10"/>
  <c r="Q137" i="10"/>
  <c r="Q43" i="10"/>
  <c r="Q139" i="10"/>
  <c r="Q120" i="10"/>
  <c r="Q131" i="10"/>
  <c r="Q51" i="10"/>
  <c r="Q41" i="10"/>
  <c r="Q119" i="10"/>
  <c r="Q132" i="10"/>
  <c r="Q28" i="10"/>
  <c r="Q165" i="10"/>
  <c r="Q36" i="10"/>
  <c r="Q81" i="10"/>
  <c r="Q68" i="10"/>
  <c r="Q59" i="10"/>
  <c r="Q77" i="10"/>
  <c r="Q39" i="10"/>
  <c r="Q159" i="10"/>
  <c r="Q103" i="10"/>
  <c r="Q37" i="10"/>
  <c r="Q122" i="10"/>
  <c r="Q14" i="10"/>
  <c r="Q31" i="10"/>
  <c r="Q162" i="10"/>
  <c r="Q60" i="10"/>
  <c r="Q121" i="10"/>
  <c r="Q45" i="10"/>
  <c r="Q136" i="10"/>
  <c r="Q67" i="10"/>
  <c r="Q125" i="10"/>
  <c r="Q56" i="10"/>
  <c r="Q126" i="10"/>
  <c r="Q65" i="10"/>
  <c r="Q173" i="10"/>
  <c r="Q141" i="10"/>
  <c r="W126" i="10"/>
  <c r="V126" i="10"/>
  <c r="U126" i="10"/>
  <c r="T126" i="10"/>
  <c r="S126" i="10"/>
  <c r="P126" i="10"/>
  <c r="W56" i="10"/>
  <c r="V56" i="10"/>
  <c r="U56" i="10"/>
  <c r="T56" i="10"/>
  <c r="S56" i="10"/>
  <c r="P56" i="10"/>
  <c r="W125" i="10"/>
  <c r="V125" i="10"/>
  <c r="U125" i="10"/>
  <c r="T125" i="10"/>
  <c r="S125" i="10"/>
  <c r="P125" i="10"/>
  <c r="W67" i="10"/>
  <c r="V67" i="10"/>
  <c r="U67" i="10"/>
  <c r="T67" i="10"/>
  <c r="S67" i="10"/>
  <c r="P67" i="10"/>
  <c r="W136" i="10"/>
  <c r="V136" i="10"/>
  <c r="U136" i="10"/>
  <c r="T136" i="10"/>
  <c r="S136" i="10"/>
  <c r="P136" i="10"/>
  <c r="W45" i="10"/>
  <c r="V45" i="10"/>
  <c r="U45" i="10"/>
  <c r="T45" i="10"/>
  <c r="S45" i="10"/>
  <c r="P45" i="10"/>
  <c r="W121" i="10"/>
  <c r="V121" i="10"/>
  <c r="U121" i="10"/>
  <c r="T121" i="10"/>
  <c r="S121" i="10"/>
  <c r="P121" i="10"/>
  <c r="W60" i="10"/>
  <c r="V60" i="10"/>
  <c r="U60" i="10"/>
  <c r="T60" i="10"/>
  <c r="S60" i="10"/>
  <c r="P60" i="10"/>
  <c r="W162" i="10"/>
  <c r="V162" i="10"/>
  <c r="U162" i="10"/>
  <c r="T162" i="10"/>
  <c r="S162" i="10"/>
  <c r="P162" i="10"/>
  <c r="W31" i="10"/>
  <c r="V31" i="10"/>
  <c r="U31" i="10"/>
  <c r="T31" i="10"/>
  <c r="S31" i="10"/>
  <c r="P31" i="10"/>
  <c r="W14" i="10"/>
  <c r="V14" i="10"/>
  <c r="U14" i="10"/>
  <c r="T14" i="10"/>
  <c r="S14" i="10"/>
  <c r="P14" i="10"/>
  <c r="W122" i="10"/>
  <c r="V122" i="10"/>
  <c r="U122" i="10"/>
  <c r="T122" i="10"/>
  <c r="S122" i="10"/>
  <c r="P122" i="10"/>
  <c r="W37" i="10"/>
  <c r="V37" i="10"/>
  <c r="U37" i="10"/>
  <c r="T37" i="10"/>
  <c r="S37" i="10"/>
  <c r="P37" i="10"/>
  <c r="W103" i="10"/>
  <c r="V103" i="10"/>
  <c r="U103" i="10"/>
  <c r="T103" i="10"/>
  <c r="S103" i="10"/>
  <c r="P103" i="10"/>
  <c r="W159" i="10"/>
  <c r="V159" i="10"/>
  <c r="U159" i="10"/>
  <c r="T159" i="10"/>
  <c r="S159" i="10"/>
  <c r="P159" i="10"/>
  <c r="W39" i="10"/>
  <c r="V39" i="10"/>
  <c r="U39" i="10"/>
  <c r="T39" i="10"/>
  <c r="S39" i="10"/>
  <c r="P39" i="10"/>
  <c r="W77" i="10"/>
  <c r="V77" i="10"/>
  <c r="U77" i="10"/>
  <c r="T77" i="10"/>
  <c r="S77" i="10"/>
  <c r="P77" i="10"/>
  <c r="W59" i="10"/>
  <c r="V59" i="10"/>
  <c r="U59" i="10"/>
  <c r="T59" i="10"/>
  <c r="S59" i="10"/>
  <c r="P59" i="10"/>
  <c r="W68" i="10"/>
  <c r="V68" i="10"/>
  <c r="U68" i="10"/>
  <c r="T68" i="10"/>
  <c r="S68" i="10"/>
  <c r="P68" i="10"/>
  <c r="W81" i="10"/>
  <c r="V81" i="10"/>
  <c r="U81" i="10"/>
  <c r="T81" i="10"/>
  <c r="S81" i="10"/>
  <c r="P81" i="10"/>
  <c r="W36" i="10"/>
  <c r="V36" i="10"/>
  <c r="U36" i="10"/>
  <c r="T36" i="10"/>
  <c r="S36" i="10"/>
  <c r="P36" i="10"/>
  <c r="W165" i="10"/>
  <c r="V165" i="10"/>
  <c r="U165" i="10"/>
  <c r="T165" i="10"/>
  <c r="S165" i="10"/>
  <c r="P165" i="10"/>
  <c r="W28" i="10"/>
  <c r="V28" i="10"/>
  <c r="U28" i="10"/>
  <c r="T28" i="10"/>
  <c r="S28" i="10"/>
  <c r="P28" i="10"/>
  <c r="W132" i="10"/>
  <c r="V132" i="10"/>
  <c r="U132" i="10"/>
  <c r="T132" i="10"/>
  <c r="S132" i="10"/>
  <c r="P132" i="10"/>
  <c r="W119" i="10"/>
  <c r="V119" i="10"/>
  <c r="U119" i="10"/>
  <c r="T119" i="10"/>
  <c r="S119" i="10"/>
  <c r="P119" i="10"/>
  <c r="W41" i="10"/>
  <c r="V41" i="10"/>
  <c r="U41" i="10"/>
  <c r="T41" i="10"/>
  <c r="S41" i="10"/>
  <c r="P41" i="10"/>
  <c r="W51" i="10"/>
  <c r="V51" i="10"/>
  <c r="U51" i="10"/>
  <c r="T51" i="10"/>
  <c r="S51" i="10"/>
  <c r="P51" i="10"/>
  <c r="W131" i="10"/>
  <c r="V131" i="10"/>
  <c r="U131" i="10"/>
  <c r="T131" i="10"/>
  <c r="S131" i="10"/>
  <c r="P131" i="10"/>
  <c r="W120" i="10"/>
  <c r="V120" i="10"/>
  <c r="U120" i="10"/>
  <c r="T120" i="10"/>
  <c r="S120" i="10"/>
  <c r="P120" i="10"/>
  <c r="W139" i="10"/>
  <c r="V139" i="10"/>
  <c r="U139" i="10"/>
  <c r="T139" i="10"/>
  <c r="S139" i="10"/>
  <c r="P139" i="10"/>
  <c r="W43" i="10"/>
  <c r="V43" i="10"/>
  <c r="U43" i="10"/>
  <c r="T43" i="10"/>
  <c r="S43" i="10"/>
  <c r="P43" i="10"/>
  <c r="W137" i="10"/>
  <c r="V137" i="10"/>
  <c r="U137" i="10"/>
  <c r="T137" i="10"/>
  <c r="S137" i="10"/>
  <c r="P137" i="10"/>
  <c r="W169" i="10"/>
  <c r="V169" i="10"/>
  <c r="U169" i="10"/>
  <c r="T169" i="10"/>
  <c r="S169" i="10"/>
  <c r="P169" i="10"/>
  <c r="W44" i="10"/>
  <c r="V44" i="10"/>
  <c r="U44" i="10"/>
  <c r="T44" i="10"/>
  <c r="S44" i="10"/>
  <c r="P44" i="10"/>
  <c r="W73" i="10"/>
  <c r="V73" i="10"/>
  <c r="U73" i="10"/>
  <c r="T73" i="10"/>
  <c r="S73" i="10"/>
  <c r="P73" i="10"/>
  <c r="W134" i="10"/>
  <c r="V134" i="10"/>
  <c r="U134" i="10"/>
  <c r="T134" i="10"/>
  <c r="S134" i="10"/>
  <c r="P134" i="10"/>
  <c r="W64" i="10"/>
  <c r="V64" i="10"/>
  <c r="U64" i="10"/>
  <c r="T64" i="10"/>
  <c r="S64" i="10"/>
  <c r="P64" i="10"/>
  <c r="W98" i="10"/>
  <c r="V98" i="10"/>
  <c r="U98" i="10"/>
  <c r="T98" i="10"/>
  <c r="S98" i="10"/>
  <c r="P98" i="10"/>
  <c r="W18" i="10"/>
  <c r="V18" i="10"/>
  <c r="U18" i="10"/>
  <c r="T18" i="10"/>
  <c r="S18" i="10"/>
  <c r="P18" i="10"/>
  <c r="W99" i="10"/>
  <c r="V99" i="10"/>
  <c r="U99" i="10"/>
  <c r="T99" i="10"/>
  <c r="S99" i="10"/>
  <c r="P99" i="10"/>
  <c r="W54" i="10"/>
  <c r="V54" i="10"/>
  <c r="U54" i="10"/>
  <c r="T54" i="10"/>
  <c r="S54" i="10"/>
  <c r="P54" i="10"/>
  <c r="W34" i="10"/>
  <c r="V34" i="10"/>
  <c r="U34" i="10"/>
  <c r="T34" i="10"/>
  <c r="S34" i="10"/>
  <c r="P34" i="10"/>
  <c r="W117" i="10"/>
  <c r="V117" i="10"/>
  <c r="U117" i="10"/>
  <c r="T117" i="10"/>
  <c r="S117" i="10"/>
  <c r="P117" i="10"/>
  <c r="W69" i="10"/>
  <c r="V69" i="10"/>
  <c r="U69" i="10"/>
  <c r="T69" i="10"/>
  <c r="S69" i="10"/>
  <c r="P69" i="10"/>
  <c r="W163" i="10"/>
  <c r="V163" i="10"/>
  <c r="U163" i="10"/>
  <c r="T163" i="10"/>
  <c r="S163" i="10"/>
  <c r="P163" i="10"/>
  <c r="W7" i="10"/>
  <c r="V7" i="10"/>
  <c r="U7" i="10"/>
  <c r="T7" i="10"/>
  <c r="S7" i="10"/>
  <c r="P7" i="10"/>
  <c r="W53" i="10"/>
  <c r="V53" i="10"/>
  <c r="U53" i="10"/>
  <c r="T53" i="10"/>
  <c r="S53" i="10"/>
  <c r="P53" i="10"/>
  <c r="W57" i="10"/>
  <c r="V57" i="10"/>
  <c r="U57" i="10"/>
  <c r="T57" i="10"/>
  <c r="S57" i="10"/>
  <c r="P57" i="10"/>
  <c r="W104" i="10"/>
  <c r="V104" i="10"/>
  <c r="U104" i="10"/>
  <c r="T104" i="10"/>
  <c r="S104" i="10"/>
  <c r="P104" i="10"/>
  <c r="W142" i="10"/>
  <c r="V142" i="10"/>
  <c r="U142" i="10"/>
  <c r="T142" i="10"/>
  <c r="S142" i="10"/>
  <c r="P142" i="10"/>
  <c r="W50" i="10"/>
  <c r="V50" i="10"/>
  <c r="U50" i="10"/>
  <c r="T50" i="10"/>
  <c r="S50" i="10"/>
  <c r="P50" i="10"/>
  <c r="W129" i="10"/>
  <c r="V129" i="10"/>
  <c r="U129" i="10"/>
  <c r="T129" i="10"/>
  <c r="S129" i="10"/>
  <c r="P129" i="10"/>
  <c r="W95" i="10"/>
  <c r="V95" i="10"/>
  <c r="U95" i="10"/>
  <c r="T95" i="10"/>
  <c r="S95" i="10"/>
  <c r="P95" i="10"/>
  <c r="W110" i="10"/>
  <c r="V110" i="10"/>
  <c r="U110" i="10"/>
  <c r="T110" i="10"/>
  <c r="S110" i="10"/>
  <c r="P110" i="10"/>
  <c r="W123" i="10"/>
  <c r="V123" i="10"/>
  <c r="U123" i="10"/>
  <c r="T123" i="10"/>
  <c r="S123" i="10"/>
  <c r="P123" i="10"/>
  <c r="W118" i="10"/>
  <c r="V118" i="10"/>
  <c r="U118" i="10"/>
  <c r="T118" i="10"/>
  <c r="S118" i="10"/>
  <c r="P118" i="10"/>
  <c r="W71" i="10"/>
  <c r="V71" i="10"/>
  <c r="U71" i="10"/>
  <c r="T71" i="10"/>
  <c r="S71" i="10"/>
  <c r="P71" i="10"/>
  <c r="W167" i="10"/>
  <c r="V167" i="10"/>
  <c r="U167" i="10"/>
  <c r="T167" i="10"/>
  <c r="S167" i="10"/>
  <c r="P167" i="10"/>
  <c r="W112" i="10"/>
  <c r="V112" i="10"/>
  <c r="U112" i="10"/>
  <c r="T112" i="10"/>
  <c r="S112" i="10"/>
  <c r="P112" i="10"/>
  <c r="W25" i="10"/>
  <c r="V25" i="10"/>
  <c r="U25" i="10"/>
  <c r="T25" i="10"/>
  <c r="S25" i="10"/>
  <c r="P25" i="10"/>
  <c r="W42" i="10"/>
  <c r="V42" i="10"/>
  <c r="U42" i="10"/>
  <c r="T42" i="10"/>
  <c r="S42" i="10"/>
  <c r="P42" i="10"/>
  <c r="W90" i="10"/>
  <c r="V90" i="10"/>
  <c r="U90" i="10"/>
  <c r="T90" i="10"/>
  <c r="S90" i="10"/>
  <c r="P90" i="10"/>
  <c r="W83" i="10"/>
  <c r="V83" i="10"/>
  <c r="U83" i="10"/>
  <c r="T83" i="10"/>
  <c r="S83" i="10"/>
  <c r="P83" i="10"/>
  <c r="W113" i="10"/>
  <c r="V113" i="10"/>
  <c r="U113" i="10"/>
  <c r="T113" i="10"/>
  <c r="S113" i="10"/>
  <c r="P113" i="10"/>
  <c r="W154" i="10"/>
  <c r="V154" i="10"/>
  <c r="U154" i="10"/>
  <c r="T154" i="10"/>
  <c r="S154" i="10"/>
  <c r="P154" i="10"/>
  <c r="W86" i="10"/>
  <c r="V86" i="10"/>
  <c r="U86" i="10"/>
  <c r="T86" i="10"/>
  <c r="S86" i="10"/>
  <c r="P86" i="10"/>
  <c r="W23" i="10"/>
  <c r="V23" i="10"/>
  <c r="U23" i="10"/>
  <c r="T23" i="10"/>
  <c r="S23" i="10"/>
  <c r="P23" i="10"/>
  <c r="W109" i="10"/>
  <c r="V109" i="10"/>
  <c r="U109" i="10"/>
  <c r="T109" i="10"/>
  <c r="S109" i="10"/>
  <c r="P109" i="10"/>
  <c r="W27" i="10"/>
  <c r="V27" i="10"/>
  <c r="U27" i="10"/>
  <c r="T27" i="10"/>
  <c r="S27" i="10"/>
  <c r="P27" i="10"/>
  <c r="W146" i="10"/>
  <c r="V146" i="10"/>
  <c r="U146" i="10"/>
  <c r="T146" i="10"/>
  <c r="S146" i="10"/>
  <c r="P146" i="10"/>
  <c r="W85" i="10"/>
  <c r="V85" i="10"/>
  <c r="U85" i="10"/>
  <c r="T85" i="10"/>
  <c r="S85" i="10"/>
  <c r="P85" i="10"/>
  <c r="W147" i="10"/>
  <c r="V147" i="10"/>
  <c r="U147" i="10"/>
  <c r="T147" i="10"/>
  <c r="S147" i="10"/>
  <c r="P147" i="10"/>
  <c r="W160" i="10"/>
  <c r="V160" i="10"/>
  <c r="U160" i="10"/>
  <c r="T160" i="10"/>
  <c r="S160" i="10"/>
  <c r="P160" i="10"/>
  <c r="W145" i="10"/>
  <c r="V145" i="10"/>
  <c r="U145" i="10"/>
  <c r="T145" i="10"/>
  <c r="S145" i="10"/>
  <c r="P145" i="10"/>
  <c r="W13" i="10"/>
  <c r="V13" i="10"/>
  <c r="U13" i="10"/>
  <c r="T13" i="10"/>
  <c r="S13" i="10"/>
  <c r="P13" i="10"/>
  <c r="W87" i="10"/>
  <c r="V87" i="10"/>
  <c r="U87" i="10"/>
  <c r="T87" i="10"/>
  <c r="S87" i="10"/>
  <c r="P87" i="10"/>
  <c r="W9" i="10"/>
  <c r="V9" i="10"/>
  <c r="U9" i="10"/>
  <c r="T9" i="10"/>
  <c r="S9" i="10"/>
  <c r="P9" i="10"/>
  <c r="W111" i="10"/>
  <c r="V111" i="10"/>
  <c r="U111" i="10"/>
  <c r="T111" i="10"/>
  <c r="S111" i="10"/>
  <c r="P111" i="10"/>
  <c r="W8" i="10"/>
  <c r="V8" i="10"/>
  <c r="U8" i="10"/>
  <c r="T8" i="10"/>
  <c r="S8" i="10"/>
  <c r="P8" i="10"/>
  <c r="W20" i="10"/>
  <c r="V20" i="10"/>
  <c r="U20" i="10"/>
  <c r="T20" i="10"/>
  <c r="S20" i="10"/>
  <c r="P20" i="10"/>
  <c r="W80" i="10"/>
  <c r="V80" i="10"/>
  <c r="U80" i="10"/>
  <c r="T80" i="10"/>
  <c r="S80" i="10"/>
  <c r="P80" i="10"/>
  <c r="W22" i="10"/>
  <c r="V22" i="10"/>
  <c r="U22" i="10"/>
  <c r="T22" i="10"/>
  <c r="S22" i="10"/>
  <c r="P22" i="10"/>
  <c r="W12" i="10"/>
  <c r="V12" i="10"/>
  <c r="U12" i="10"/>
  <c r="T12" i="10"/>
  <c r="S12" i="10"/>
  <c r="P12" i="10"/>
  <c r="W19" i="10"/>
  <c r="V19" i="10"/>
  <c r="U19" i="10"/>
  <c r="T19" i="10"/>
  <c r="S19" i="10"/>
  <c r="P19" i="10"/>
  <c r="W10" i="10"/>
  <c r="V10" i="10"/>
  <c r="U10" i="10"/>
  <c r="T10" i="10"/>
  <c r="S10" i="10"/>
  <c r="P10" i="10"/>
  <c r="W38" i="10"/>
  <c r="V38" i="10"/>
  <c r="U38" i="10"/>
  <c r="T38" i="10"/>
  <c r="S38" i="10"/>
  <c r="P38" i="10"/>
  <c r="W33" i="10"/>
  <c r="V33" i="10"/>
  <c r="U33" i="10"/>
  <c r="T33" i="10"/>
  <c r="S33" i="10"/>
  <c r="P33" i="10"/>
  <c r="W114" i="10"/>
  <c r="V114" i="10"/>
  <c r="U114" i="10"/>
  <c r="T114" i="10"/>
  <c r="S114" i="10"/>
  <c r="P114" i="10"/>
  <c r="W24" i="10"/>
  <c r="V24" i="10"/>
  <c r="U24" i="10"/>
  <c r="T24" i="10"/>
  <c r="S24" i="10"/>
  <c r="P24" i="10"/>
  <c r="W107" i="10"/>
  <c r="V107" i="10"/>
  <c r="U107" i="10"/>
  <c r="T107" i="10"/>
  <c r="S107" i="10"/>
  <c r="P107" i="10"/>
  <c r="W32" i="10"/>
  <c r="V32" i="10"/>
  <c r="U32" i="10"/>
  <c r="T32" i="10"/>
  <c r="S32" i="10"/>
  <c r="P32" i="10"/>
  <c r="W164" i="10"/>
  <c r="V164" i="10"/>
  <c r="U164" i="10"/>
  <c r="T164" i="10"/>
  <c r="S164" i="10"/>
  <c r="P164" i="10"/>
  <c r="W79" i="10"/>
  <c r="V79" i="10"/>
  <c r="U79" i="10"/>
  <c r="T79" i="10"/>
  <c r="S79" i="10"/>
  <c r="P79" i="10"/>
  <c r="W70" i="10"/>
  <c r="V70" i="10"/>
  <c r="U70" i="10"/>
  <c r="T70" i="10"/>
  <c r="S70" i="10"/>
  <c r="P70" i="10"/>
  <c r="W88" i="10"/>
  <c r="V88" i="10"/>
  <c r="U88" i="10"/>
  <c r="T88" i="10"/>
  <c r="S88" i="10"/>
  <c r="P88" i="10"/>
  <c r="W11" i="10"/>
  <c r="V11" i="10"/>
  <c r="U11" i="10"/>
  <c r="T11" i="10"/>
  <c r="S11" i="10"/>
  <c r="P11" i="10"/>
  <c r="W128" i="10"/>
  <c r="V128" i="10"/>
  <c r="U128" i="10"/>
  <c r="T128" i="10"/>
  <c r="S128" i="10"/>
  <c r="P128" i="10"/>
  <c r="W94" i="10"/>
  <c r="V94" i="10"/>
  <c r="U94" i="10"/>
  <c r="T94" i="10"/>
  <c r="S94" i="10"/>
  <c r="P94" i="10"/>
  <c r="W130" i="10"/>
  <c r="V130" i="10"/>
  <c r="U130" i="10"/>
  <c r="T130" i="10"/>
  <c r="S130" i="10"/>
  <c r="P130" i="10"/>
  <c r="W153" i="10"/>
  <c r="V153" i="10"/>
  <c r="U153" i="10"/>
  <c r="T153" i="10"/>
  <c r="S153" i="10"/>
  <c r="P153" i="10"/>
  <c r="W143" i="10"/>
  <c r="V143" i="10"/>
  <c r="U143" i="10"/>
  <c r="T143" i="10"/>
  <c r="S143" i="10"/>
  <c r="P143" i="10"/>
  <c r="W6" i="10"/>
  <c r="V6" i="10"/>
  <c r="U6" i="10"/>
  <c r="T6" i="10"/>
  <c r="S6" i="10"/>
  <c r="P6" i="10"/>
  <c r="W101" i="10"/>
  <c r="V101" i="10"/>
  <c r="U101" i="10"/>
  <c r="T101" i="10"/>
  <c r="S101" i="10"/>
  <c r="P101" i="10"/>
  <c r="W149" i="10"/>
  <c r="V149" i="10"/>
  <c r="U149" i="10"/>
  <c r="T149" i="10"/>
  <c r="S149" i="10"/>
  <c r="P149" i="10"/>
  <c r="W5" i="10"/>
  <c r="V5" i="10"/>
  <c r="U5" i="10"/>
  <c r="T5" i="10"/>
  <c r="S5" i="10"/>
  <c r="P5" i="10"/>
  <c r="W135" i="10"/>
  <c r="V135" i="10"/>
  <c r="U135" i="10"/>
  <c r="T135" i="10"/>
  <c r="S135" i="10"/>
  <c r="P135" i="10"/>
  <c r="W84" i="10"/>
  <c r="V84" i="10"/>
  <c r="U84" i="10"/>
  <c r="T84" i="10"/>
  <c r="S84" i="10"/>
  <c r="P84" i="10"/>
  <c r="W16" i="10"/>
  <c r="V16" i="10"/>
  <c r="U16" i="10"/>
  <c r="T16" i="10"/>
  <c r="S16" i="10"/>
  <c r="P16" i="10"/>
  <c r="W115" i="10"/>
  <c r="V115" i="10"/>
  <c r="U115" i="10"/>
  <c r="T115" i="10"/>
  <c r="S115" i="10"/>
  <c r="P115" i="10"/>
  <c r="W124" i="10"/>
  <c r="V124" i="10"/>
  <c r="U124" i="10"/>
  <c r="T124" i="10"/>
  <c r="S124" i="10"/>
  <c r="P124" i="10"/>
  <c r="W144" i="10"/>
  <c r="V144" i="10"/>
  <c r="U144" i="10"/>
  <c r="T144" i="10"/>
  <c r="S144" i="10"/>
  <c r="P144" i="10"/>
  <c r="W138" i="10"/>
  <c r="V138" i="10"/>
  <c r="U138" i="10"/>
  <c r="T138" i="10"/>
  <c r="S138" i="10"/>
  <c r="P138" i="10"/>
  <c r="W150" i="10"/>
  <c r="V150" i="10"/>
  <c r="U150" i="10"/>
  <c r="T150" i="10"/>
  <c r="S150" i="10"/>
  <c r="P150" i="10"/>
  <c r="W35" i="10"/>
  <c r="V35" i="10"/>
  <c r="U35" i="10"/>
  <c r="T35" i="10"/>
  <c r="S35" i="10"/>
  <c r="P35" i="10"/>
  <c r="W96" i="10"/>
  <c r="V96" i="10"/>
  <c r="U96" i="10"/>
  <c r="T96" i="10"/>
  <c r="S96" i="10"/>
  <c r="P96" i="10"/>
  <c r="W93" i="10"/>
  <c r="V93" i="10"/>
  <c r="U93" i="10"/>
  <c r="T93" i="10"/>
  <c r="S93" i="10"/>
  <c r="P93" i="10"/>
  <c r="W40" i="10"/>
  <c r="V40" i="10"/>
  <c r="U40" i="10"/>
  <c r="T40" i="10"/>
  <c r="S40" i="10"/>
  <c r="P40" i="10"/>
  <c r="W4" i="10"/>
  <c r="V4" i="10"/>
  <c r="U4" i="10"/>
  <c r="T4" i="10"/>
  <c r="S4" i="10"/>
  <c r="P4" i="10"/>
  <c r="W46" i="10"/>
  <c r="V46" i="10"/>
  <c r="U46" i="10"/>
  <c r="T46" i="10"/>
  <c r="S46" i="10"/>
  <c r="P46" i="10"/>
  <c r="W78" i="10"/>
  <c r="V78" i="10"/>
  <c r="U78" i="10"/>
  <c r="T78" i="10"/>
  <c r="S78" i="10"/>
  <c r="P78" i="10"/>
  <c r="W168" i="10"/>
  <c r="V168" i="10"/>
  <c r="U168" i="10"/>
  <c r="T168" i="10"/>
  <c r="S168" i="10"/>
  <c r="P168" i="10"/>
  <c r="W26" i="10"/>
  <c r="V26" i="10"/>
  <c r="U26" i="10"/>
  <c r="T26" i="10"/>
  <c r="S26" i="10"/>
  <c r="P26" i="10"/>
  <c r="W157" i="10"/>
  <c r="V157" i="10"/>
  <c r="U157" i="10"/>
  <c r="T157" i="10"/>
  <c r="S157" i="10"/>
  <c r="P157" i="10"/>
  <c r="W3" i="10"/>
  <c r="V3" i="10"/>
  <c r="U3" i="10"/>
  <c r="T3" i="10"/>
  <c r="S3" i="10"/>
  <c r="P3" i="10"/>
  <c r="W74" i="10"/>
  <c r="V74" i="10"/>
  <c r="U74" i="10"/>
  <c r="T74" i="10"/>
  <c r="S74" i="10"/>
  <c r="P74" i="10"/>
  <c r="W30" i="10"/>
  <c r="V30" i="10"/>
  <c r="U30" i="10"/>
  <c r="T30" i="10"/>
  <c r="S30" i="10"/>
  <c r="P30" i="10"/>
  <c r="W170" i="10"/>
  <c r="V170" i="10"/>
  <c r="U170" i="10"/>
  <c r="T170" i="10"/>
  <c r="S170" i="10"/>
  <c r="P170" i="10"/>
  <c r="W133" i="10"/>
  <c r="V133" i="10"/>
  <c r="U133" i="10"/>
  <c r="T133" i="10"/>
  <c r="S133" i="10"/>
  <c r="P133" i="10"/>
  <c r="W116" i="10"/>
  <c r="V116" i="10"/>
  <c r="U116" i="10"/>
  <c r="T116" i="10"/>
  <c r="S116" i="10"/>
  <c r="P116" i="10"/>
  <c r="W158" i="10"/>
  <c r="V158" i="10"/>
  <c r="U158" i="10"/>
  <c r="T158" i="10"/>
  <c r="S158" i="10"/>
  <c r="P158" i="10"/>
  <c r="W151" i="10"/>
  <c r="V151" i="10"/>
  <c r="U151" i="10"/>
  <c r="T151" i="10"/>
  <c r="S151" i="10"/>
  <c r="P151" i="10"/>
  <c r="W108" i="10"/>
  <c r="V108" i="10"/>
  <c r="U108" i="10"/>
  <c r="T108" i="10"/>
  <c r="S108" i="10"/>
  <c r="P108" i="10"/>
  <c r="W89" i="10"/>
  <c r="V89" i="10"/>
  <c r="U89" i="10"/>
  <c r="T89" i="10"/>
  <c r="S89" i="10"/>
  <c r="P89" i="10"/>
  <c r="W148" i="10"/>
  <c r="V148" i="10"/>
  <c r="U148" i="10"/>
  <c r="T148" i="10"/>
  <c r="S148" i="10"/>
  <c r="P148" i="10"/>
  <c r="W127" i="10"/>
  <c r="V127" i="10"/>
  <c r="U127" i="10"/>
  <c r="T127" i="10"/>
  <c r="S127" i="10"/>
  <c r="P127" i="10"/>
  <c r="W76" i="10"/>
  <c r="V76" i="10"/>
  <c r="U76" i="10"/>
  <c r="T76" i="10"/>
  <c r="S76" i="10"/>
  <c r="P76" i="10"/>
  <c r="W91" i="10"/>
  <c r="V91" i="10"/>
  <c r="U91" i="10"/>
  <c r="T91" i="10"/>
  <c r="S91" i="10"/>
  <c r="P91" i="10"/>
  <c r="W102" i="10"/>
  <c r="V102" i="10"/>
  <c r="U102" i="10"/>
  <c r="T102" i="10"/>
  <c r="S102" i="10"/>
  <c r="P102" i="10"/>
  <c r="W166" i="10"/>
  <c r="V166" i="10"/>
  <c r="U166" i="10"/>
  <c r="T166" i="10"/>
  <c r="S166" i="10"/>
  <c r="P166" i="10"/>
  <c r="W63" i="10"/>
  <c r="V63" i="10"/>
  <c r="U63" i="10"/>
  <c r="T63" i="10"/>
  <c r="S63" i="10"/>
  <c r="P63" i="10"/>
  <c r="W55" i="10"/>
  <c r="V55" i="10"/>
  <c r="U55" i="10"/>
  <c r="T55" i="10"/>
  <c r="S55" i="10"/>
  <c r="P55" i="10"/>
  <c r="W17" i="10"/>
  <c r="V17" i="10"/>
  <c r="U17" i="10"/>
  <c r="T17" i="10"/>
  <c r="S17" i="10"/>
  <c r="P17" i="10"/>
  <c r="W155" i="10"/>
  <c r="V155" i="10"/>
  <c r="U155" i="10"/>
  <c r="T155" i="10"/>
  <c r="S155" i="10"/>
  <c r="P155" i="10"/>
  <c r="W75" i="10"/>
  <c r="V75" i="10"/>
  <c r="U75" i="10"/>
  <c r="T75" i="10"/>
  <c r="S75" i="10"/>
  <c r="P75" i="10"/>
  <c r="W58" i="10"/>
  <c r="V58" i="10"/>
  <c r="U58" i="10"/>
  <c r="T58" i="10"/>
  <c r="S58" i="10"/>
  <c r="P58" i="10"/>
  <c r="W48" i="10"/>
  <c r="V48" i="10"/>
  <c r="U48" i="10"/>
  <c r="T48" i="10"/>
  <c r="S48" i="10"/>
  <c r="P48" i="10"/>
  <c r="W72" i="10"/>
  <c r="V72" i="10"/>
  <c r="U72" i="10"/>
  <c r="T72" i="10"/>
  <c r="S72" i="10"/>
  <c r="P72" i="10"/>
  <c r="W29" i="10"/>
  <c r="V29" i="10"/>
  <c r="U29" i="10"/>
  <c r="T29" i="10"/>
  <c r="S29" i="10"/>
  <c r="P29" i="10"/>
  <c r="W105" i="10"/>
  <c r="V105" i="10"/>
  <c r="U105" i="10"/>
  <c r="T105" i="10"/>
  <c r="S105" i="10"/>
  <c r="P105" i="10"/>
  <c r="W92" i="10"/>
  <c r="V92" i="10"/>
  <c r="U92" i="10"/>
  <c r="T92" i="10"/>
  <c r="S92" i="10"/>
  <c r="P92" i="10"/>
  <c r="W15" i="10"/>
  <c r="V15" i="10"/>
  <c r="U15" i="10"/>
  <c r="T15" i="10"/>
  <c r="S15" i="10"/>
  <c r="P15" i="10"/>
  <c r="W171" i="10"/>
  <c r="V171" i="10"/>
  <c r="U171" i="10"/>
  <c r="T171" i="10"/>
  <c r="S171" i="10"/>
  <c r="P171" i="10"/>
  <c r="W156" i="10"/>
  <c r="V156" i="10"/>
  <c r="U156" i="10"/>
  <c r="T156" i="10"/>
  <c r="S156" i="10"/>
  <c r="P156" i="10"/>
  <c r="W97" i="10"/>
  <c r="V97" i="10"/>
  <c r="U97" i="10"/>
  <c r="T97" i="10"/>
  <c r="S97" i="10"/>
  <c r="P97" i="10"/>
  <c r="W49" i="10"/>
  <c r="V49" i="10"/>
  <c r="U49" i="10"/>
  <c r="T49" i="10"/>
  <c r="S49" i="10"/>
  <c r="P49" i="10"/>
  <c r="W106" i="10"/>
  <c r="V106" i="10"/>
  <c r="U106" i="10"/>
  <c r="T106" i="10"/>
  <c r="S106" i="10"/>
  <c r="P106" i="10"/>
  <c r="W62" i="10"/>
  <c r="V62" i="10"/>
  <c r="U62" i="10"/>
  <c r="T62" i="10"/>
  <c r="S62" i="10"/>
  <c r="P62" i="10"/>
  <c r="W52" i="10"/>
  <c r="V52" i="10"/>
  <c r="U52" i="10"/>
  <c r="T52" i="10"/>
  <c r="S52" i="10"/>
  <c r="P52" i="10"/>
  <c r="W61" i="10"/>
  <c r="V61" i="10"/>
  <c r="U61" i="10"/>
  <c r="T61" i="10"/>
  <c r="S61" i="10"/>
  <c r="P61" i="10"/>
  <c r="W21" i="10"/>
  <c r="V21" i="10"/>
  <c r="U21" i="10"/>
  <c r="T21" i="10"/>
  <c r="S21" i="10"/>
  <c r="P21" i="10"/>
  <c r="W82" i="10"/>
  <c r="V82" i="10"/>
  <c r="U82" i="10"/>
  <c r="T82" i="10"/>
  <c r="S82" i="10"/>
  <c r="P82" i="10"/>
  <c r="W152" i="10"/>
  <c r="V152" i="10"/>
  <c r="U152" i="10"/>
  <c r="T152" i="10"/>
  <c r="S152" i="10"/>
  <c r="P152" i="10"/>
  <c r="W100" i="10"/>
  <c r="V100" i="10"/>
  <c r="U100" i="10"/>
  <c r="T100" i="10"/>
  <c r="S100" i="10"/>
  <c r="P100" i="10"/>
  <c r="W66" i="10"/>
  <c r="V66" i="10"/>
  <c r="U66" i="10"/>
  <c r="T66" i="10"/>
  <c r="S66" i="10"/>
  <c r="P66" i="10"/>
  <c r="W47" i="10"/>
  <c r="V47" i="10"/>
  <c r="U47" i="10"/>
  <c r="T47" i="10"/>
  <c r="S47" i="10"/>
  <c r="P47" i="10"/>
  <c r="W161" i="10"/>
  <c r="V161" i="10"/>
  <c r="U161" i="10"/>
  <c r="T161" i="10"/>
  <c r="S161" i="10"/>
  <c r="P161" i="10"/>
  <c r="W140" i="10"/>
  <c r="V140" i="10"/>
  <c r="U140" i="10"/>
  <c r="T140" i="10"/>
  <c r="S140" i="10"/>
  <c r="P140" i="10"/>
  <c r="W141" i="10"/>
  <c r="V141" i="10"/>
  <c r="U141" i="10"/>
  <c r="T141" i="10"/>
  <c r="S141" i="10"/>
  <c r="P141" i="10"/>
  <c r="S104" i="8"/>
  <c r="T104" i="8"/>
  <c r="U104" i="8"/>
  <c r="V104" i="8"/>
  <c r="W104" i="8"/>
  <c r="S43" i="8"/>
  <c r="T43" i="8"/>
  <c r="U43" i="8"/>
  <c r="V43" i="8"/>
  <c r="W43" i="8"/>
  <c r="S173" i="8"/>
  <c r="T173" i="8"/>
  <c r="U173" i="8"/>
  <c r="V173" i="8"/>
  <c r="W173" i="8"/>
  <c r="P104" i="8"/>
  <c r="P43" i="8"/>
  <c r="P173" i="8"/>
  <c r="Q104" i="8"/>
  <c r="Q43" i="8"/>
  <c r="Q173" i="8"/>
  <c r="Q128" i="8"/>
  <c r="Q146" i="8"/>
  <c r="Q97" i="8"/>
  <c r="Q34" i="8"/>
  <c r="Q101" i="8"/>
  <c r="Q142" i="8"/>
  <c r="Q41" i="8"/>
  <c r="Q99" i="8"/>
  <c r="Q51" i="8"/>
  <c r="Q47" i="8"/>
  <c r="Q67" i="8"/>
  <c r="Q63" i="8"/>
  <c r="Q16" i="8"/>
  <c r="Q50" i="8"/>
  <c r="Q166" i="8"/>
  <c r="Q168" i="8"/>
  <c r="Q18" i="8"/>
  <c r="Q54" i="8"/>
  <c r="Q73" i="8"/>
  <c r="Q40" i="8"/>
  <c r="Q108" i="8"/>
  <c r="Q33" i="8"/>
  <c r="Q75" i="8"/>
  <c r="Q65" i="8"/>
  <c r="Q140" i="8"/>
  <c r="Q15" i="8"/>
  <c r="Q92" i="8"/>
  <c r="Q64" i="8"/>
  <c r="Q164" i="8"/>
  <c r="Q149" i="8"/>
  <c r="Q70" i="8"/>
  <c r="Q57" i="8"/>
  <c r="Q94" i="8"/>
  <c r="Q135" i="8"/>
  <c r="Q48" i="8"/>
  <c r="Q68" i="8"/>
  <c r="Q122" i="8"/>
  <c r="Q131" i="8"/>
  <c r="Q130" i="8"/>
  <c r="Q129" i="8"/>
  <c r="Q171" i="8"/>
  <c r="Q39" i="8"/>
  <c r="Q36" i="8"/>
  <c r="Q12" i="8"/>
  <c r="Q143" i="8"/>
  <c r="Q56" i="8"/>
  <c r="Q167" i="8"/>
  <c r="Q95" i="8"/>
  <c r="Q19" i="8"/>
  <c r="Q4" i="8"/>
  <c r="Q74" i="8"/>
  <c r="Q109" i="8"/>
  <c r="Q53" i="8"/>
  <c r="Q117" i="8"/>
  <c r="Q162" i="8"/>
  <c r="Q103" i="8"/>
  <c r="Q137" i="8"/>
  <c r="Q87" i="8"/>
  <c r="Q88" i="8"/>
  <c r="Q37" i="8"/>
  <c r="Q44" i="8"/>
  <c r="Q124" i="8"/>
  <c r="Q3" i="8"/>
  <c r="Q133" i="8"/>
  <c r="Q114" i="8"/>
  <c r="Q139" i="8"/>
  <c r="Q123" i="8"/>
  <c r="Q138" i="8"/>
  <c r="Q102" i="8"/>
  <c r="Q78" i="8"/>
  <c r="Q116" i="8"/>
  <c r="Q11" i="8"/>
  <c r="Q82" i="8"/>
  <c r="Q35" i="8"/>
  <c r="Q100" i="8"/>
  <c r="Q147" i="8"/>
  <c r="Q10" i="8"/>
  <c r="Q66" i="8"/>
  <c r="Q46" i="8"/>
  <c r="Q110" i="8"/>
  <c r="Q28" i="8"/>
  <c r="Q14" i="8"/>
  <c r="Q60" i="8"/>
  <c r="Q86" i="8"/>
  <c r="Q98" i="8"/>
  <c r="Q7" i="8"/>
  <c r="Q161" i="8"/>
  <c r="Q9" i="8"/>
  <c r="Q6" i="8"/>
  <c r="Q120" i="8"/>
  <c r="Q8" i="8"/>
  <c r="Q58" i="8"/>
  <c r="Q5" i="8"/>
  <c r="Q126" i="8"/>
  <c r="Q144" i="8"/>
  <c r="Q150" i="8"/>
  <c r="Q141" i="8"/>
  <c r="Q148" i="8"/>
  <c r="Q27" i="8"/>
  <c r="Q77" i="8"/>
  <c r="Q165" i="8"/>
  <c r="Q76" i="8"/>
  <c r="Q127" i="8"/>
  <c r="Q136" i="8"/>
  <c r="Q105" i="8"/>
  <c r="Q62" i="8"/>
  <c r="Q159" i="8"/>
  <c r="Q13" i="8"/>
  <c r="Q89" i="8"/>
  <c r="Q158" i="8"/>
  <c r="Q83" i="8"/>
  <c r="Q80" i="8"/>
  <c r="Q91" i="8"/>
  <c r="Q71" i="8"/>
  <c r="Q106" i="8"/>
  <c r="Q155" i="8"/>
  <c r="Q59" i="8"/>
  <c r="Q119" i="8"/>
  <c r="Q113" i="8"/>
  <c r="Q121" i="8"/>
  <c r="Q31" i="8"/>
  <c r="Q170" i="8"/>
  <c r="Q163" i="8"/>
  <c r="Q52" i="8"/>
  <c r="Q84" i="8"/>
  <c r="Q24" i="8"/>
  <c r="Q45" i="8"/>
  <c r="Q93" i="8"/>
  <c r="Q49" i="8"/>
  <c r="Q169" i="8"/>
  <c r="Q32" i="8"/>
  <c r="Q107" i="8"/>
  <c r="Q38" i="8"/>
  <c r="Q30" i="8"/>
  <c r="Q160" i="8"/>
  <c r="Q153" i="8"/>
  <c r="Q81" i="8"/>
  <c r="Q151" i="8"/>
  <c r="Q79" i="8"/>
  <c r="Q118" i="8"/>
  <c r="Q25" i="8"/>
  <c r="Q72" i="8"/>
  <c r="Q115" i="8"/>
  <c r="Q111" i="8"/>
  <c r="Q17" i="8"/>
  <c r="Q152" i="8"/>
  <c r="Q145" i="8"/>
  <c r="Q132" i="8"/>
  <c r="Q157" i="8"/>
  <c r="Q26" i="8"/>
  <c r="Q55" i="8"/>
  <c r="Q22" i="8"/>
  <c r="Q134" i="8"/>
  <c r="Q125" i="8"/>
  <c r="Q21" i="8"/>
  <c r="Q90" i="8"/>
  <c r="Q23" i="8"/>
  <c r="Q42" i="8"/>
  <c r="Q154" i="8"/>
  <c r="Q61" i="8"/>
  <c r="Q96" i="8"/>
  <c r="Q29" i="8"/>
  <c r="Q156" i="8"/>
  <c r="Q69" i="8"/>
  <c r="Q85" i="8"/>
  <c r="Q20" i="8"/>
  <c r="Q112" i="8"/>
  <c r="W20" i="8"/>
  <c r="V20" i="8"/>
  <c r="U20" i="8"/>
  <c r="T20" i="8"/>
  <c r="S20" i="8"/>
  <c r="P20" i="8"/>
  <c r="W85" i="8"/>
  <c r="V85" i="8"/>
  <c r="U85" i="8"/>
  <c r="T85" i="8"/>
  <c r="S85" i="8"/>
  <c r="P85" i="8"/>
  <c r="W69" i="8"/>
  <c r="V69" i="8"/>
  <c r="U69" i="8"/>
  <c r="T69" i="8"/>
  <c r="S69" i="8"/>
  <c r="P69" i="8"/>
  <c r="W156" i="8"/>
  <c r="V156" i="8"/>
  <c r="U156" i="8"/>
  <c r="T156" i="8"/>
  <c r="S156" i="8"/>
  <c r="P156" i="8"/>
  <c r="W29" i="8"/>
  <c r="V29" i="8"/>
  <c r="U29" i="8"/>
  <c r="T29" i="8"/>
  <c r="S29" i="8"/>
  <c r="P29" i="8"/>
  <c r="W96" i="8"/>
  <c r="V96" i="8"/>
  <c r="U96" i="8"/>
  <c r="T96" i="8"/>
  <c r="S96" i="8"/>
  <c r="P96" i="8"/>
  <c r="W61" i="8"/>
  <c r="V61" i="8"/>
  <c r="U61" i="8"/>
  <c r="T61" i="8"/>
  <c r="S61" i="8"/>
  <c r="P61" i="8"/>
  <c r="W154" i="8"/>
  <c r="V154" i="8"/>
  <c r="U154" i="8"/>
  <c r="T154" i="8"/>
  <c r="S154" i="8"/>
  <c r="P154" i="8"/>
  <c r="W42" i="8"/>
  <c r="V42" i="8"/>
  <c r="U42" i="8"/>
  <c r="T42" i="8"/>
  <c r="S42" i="8"/>
  <c r="P42" i="8"/>
  <c r="W23" i="8"/>
  <c r="V23" i="8"/>
  <c r="U23" i="8"/>
  <c r="T23" i="8"/>
  <c r="S23" i="8"/>
  <c r="P23" i="8"/>
  <c r="W90" i="8"/>
  <c r="V90" i="8"/>
  <c r="U90" i="8"/>
  <c r="T90" i="8"/>
  <c r="S90" i="8"/>
  <c r="P90" i="8"/>
  <c r="W21" i="8"/>
  <c r="V21" i="8"/>
  <c r="U21" i="8"/>
  <c r="T21" i="8"/>
  <c r="S21" i="8"/>
  <c r="P21" i="8"/>
  <c r="W125" i="8"/>
  <c r="V125" i="8"/>
  <c r="U125" i="8"/>
  <c r="T125" i="8"/>
  <c r="S125" i="8"/>
  <c r="P125" i="8"/>
  <c r="W134" i="8"/>
  <c r="V134" i="8"/>
  <c r="U134" i="8"/>
  <c r="T134" i="8"/>
  <c r="S134" i="8"/>
  <c r="P134" i="8"/>
  <c r="W22" i="8"/>
  <c r="V22" i="8"/>
  <c r="U22" i="8"/>
  <c r="T22" i="8"/>
  <c r="S22" i="8"/>
  <c r="P22" i="8"/>
  <c r="W55" i="8"/>
  <c r="V55" i="8"/>
  <c r="U55" i="8"/>
  <c r="T55" i="8"/>
  <c r="S55" i="8"/>
  <c r="P55" i="8"/>
  <c r="W26" i="8"/>
  <c r="V26" i="8"/>
  <c r="U26" i="8"/>
  <c r="T26" i="8"/>
  <c r="S26" i="8"/>
  <c r="P26" i="8"/>
  <c r="W157" i="8"/>
  <c r="V157" i="8"/>
  <c r="U157" i="8"/>
  <c r="T157" i="8"/>
  <c r="S157" i="8"/>
  <c r="P157" i="8"/>
  <c r="W132" i="8"/>
  <c r="V132" i="8"/>
  <c r="U132" i="8"/>
  <c r="T132" i="8"/>
  <c r="S132" i="8"/>
  <c r="P132" i="8"/>
  <c r="W145" i="8"/>
  <c r="V145" i="8"/>
  <c r="U145" i="8"/>
  <c r="T145" i="8"/>
  <c r="S145" i="8"/>
  <c r="P145" i="8"/>
  <c r="W152" i="8"/>
  <c r="V152" i="8"/>
  <c r="U152" i="8"/>
  <c r="T152" i="8"/>
  <c r="S152" i="8"/>
  <c r="P152" i="8"/>
  <c r="W17" i="8"/>
  <c r="V17" i="8"/>
  <c r="U17" i="8"/>
  <c r="T17" i="8"/>
  <c r="S17" i="8"/>
  <c r="P17" i="8"/>
  <c r="W111" i="8"/>
  <c r="V111" i="8"/>
  <c r="U111" i="8"/>
  <c r="T111" i="8"/>
  <c r="S111" i="8"/>
  <c r="P111" i="8"/>
  <c r="W115" i="8"/>
  <c r="V115" i="8"/>
  <c r="U115" i="8"/>
  <c r="T115" i="8"/>
  <c r="S115" i="8"/>
  <c r="P115" i="8"/>
  <c r="W72" i="8"/>
  <c r="V72" i="8"/>
  <c r="U72" i="8"/>
  <c r="T72" i="8"/>
  <c r="S72" i="8"/>
  <c r="P72" i="8"/>
  <c r="W25" i="8"/>
  <c r="V25" i="8"/>
  <c r="U25" i="8"/>
  <c r="T25" i="8"/>
  <c r="S25" i="8"/>
  <c r="P25" i="8"/>
  <c r="W118" i="8"/>
  <c r="V118" i="8"/>
  <c r="U118" i="8"/>
  <c r="T118" i="8"/>
  <c r="S118" i="8"/>
  <c r="P118" i="8"/>
  <c r="W79" i="8"/>
  <c r="V79" i="8"/>
  <c r="U79" i="8"/>
  <c r="T79" i="8"/>
  <c r="S79" i="8"/>
  <c r="P79" i="8"/>
  <c r="W151" i="8"/>
  <c r="V151" i="8"/>
  <c r="U151" i="8"/>
  <c r="T151" i="8"/>
  <c r="S151" i="8"/>
  <c r="P151" i="8"/>
  <c r="W81" i="8"/>
  <c r="V81" i="8"/>
  <c r="U81" i="8"/>
  <c r="T81" i="8"/>
  <c r="S81" i="8"/>
  <c r="P81" i="8"/>
  <c r="W153" i="8"/>
  <c r="V153" i="8"/>
  <c r="U153" i="8"/>
  <c r="T153" i="8"/>
  <c r="S153" i="8"/>
  <c r="P153" i="8"/>
  <c r="W160" i="8"/>
  <c r="V160" i="8"/>
  <c r="U160" i="8"/>
  <c r="T160" i="8"/>
  <c r="S160" i="8"/>
  <c r="P160" i="8"/>
  <c r="W30" i="8"/>
  <c r="V30" i="8"/>
  <c r="U30" i="8"/>
  <c r="T30" i="8"/>
  <c r="S30" i="8"/>
  <c r="P30" i="8"/>
  <c r="W38" i="8"/>
  <c r="V38" i="8"/>
  <c r="U38" i="8"/>
  <c r="T38" i="8"/>
  <c r="S38" i="8"/>
  <c r="P38" i="8"/>
  <c r="W107" i="8"/>
  <c r="V107" i="8"/>
  <c r="U107" i="8"/>
  <c r="T107" i="8"/>
  <c r="S107" i="8"/>
  <c r="P107" i="8"/>
  <c r="W32" i="8"/>
  <c r="V32" i="8"/>
  <c r="U32" i="8"/>
  <c r="T32" i="8"/>
  <c r="S32" i="8"/>
  <c r="P32" i="8"/>
  <c r="W169" i="8"/>
  <c r="V169" i="8"/>
  <c r="U169" i="8"/>
  <c r="T169" i="8"/>
  <c r="S169" i="8"/>
  <c r="P169" i="8"/>
  <c r="W49" i="8"/>
  <c r="V49" i="8"/>
  <c r="U49" i="8"/>
  <c r="T49" i="8"/>
  <c r="S49" i="8"/>
  <c r="P49" i="8"/>
  <c r="W93" i="8"/>
  <c r="V93" i="8"/>
  <c r="U93" i="8"/>
  <c r="T93" i="8"/>
  <c r="S93" i="8"/>
  <c r="P93" i="8"/>
  <c r="W45" i="8"/>
  <c r="V45" i="8"/>
  <c r="U45" i="8"/>
  <c r="T45" i="8"/>
  <c r="S45" i="8"/>
  <c r="P45" i="8"/>
  <c r="W24" i="8"/>
  <c r="V24" i="8"/>
  <c r="U24" i="8"/>
  <c r="T24" i="8"/>
  <c r="S24" i="8"/>
  <c r="P24" i="8"/>
  <c r="W84" i="8"/>
  <c r="V84" i="8"/>
  <c r="U84" i="8"/>
  <c r="T84" i="8"/>
  <c r="S84" i="8"/>
  <c r="P84" i="8"/>
  <c r="W52" i="8"/>
  <c r="V52" i="8"/>
  <c r="U52" i="8"/>
  <c r="T52" i="8"/>
  <c r="S52" i="8"/>
  <c r="P52" i="8"/>
  <c r="W163" i="8"/>
  <c r="V163" i="8"/>
  <c r="U163" i="8"/>
  <c r="T163" i="8"/>
  <c r="S163" i="8"/>
  <c r="P163" i="8"/>
  <c r="W170" i="8"/>
  <c r="V170" i="8"/>
  <c r="U170" i="8"/>
  <c r="T170" i="8"/>
  <c r="S170" i="8"/>
  <c r="P170" i="8"/>
  <c r="W31" i="8"/>
  <c r="V31" i="8"/>
  <c r="U31" i="8"/>
  <c r="T31" i="8"/>
  <c r="S31" i="8"/>
  <c r="P31" i="8"/>
  <c r="W121" i="8"/>
  <c r="V121" i="8"/>
  <c r="U121" i="8"/>
  <c r="T121" i="8"/>
  <c r="S121" i="8"/>
  <c r="P121" i="8"/>
  <c r="W113" i="8"/>
  <c r="V113" i="8"/>
  <c r="U113" i="8"/>
  <c r="T113" i="8"/>
  <c r="S113" i="8"/>
  <c r="P113" i="8"/>
  <c r="W119" i="8"/>
  <c r="V119" i="8"/>
  <c r="U119" i="8"/>
  <c r="T119" i="8"/>
  <c r="S119" i="8"/>
  <c r="P119" i="8"/>
  <c r="W59" i="8"/>
  <c r="V59" i="8"/>
  <c r="U59" i="8"/>
  <c r="T59" i="8"/>
  <c r="S59" i="8"/>
  <c r="P59" i="8"/>
  <c r="W155" i="8"/>
  <c r="V155" i="8"/>
  <c r="U155" i="8"/>
  <c r="T155" i="8"/>
  <c r="S155" i="8"/>
  <c r="P155" i="8"/>
  <c r="W106" i="8"/>
  <c r="V106" i="8"/>
  <c r="U106" i="8"/>
  <c r="T106" i="8"/>
  <c r="S106" i="8"/>
  <c r="P106" i="8"/>
  <c r="W71" i="8"/>
  <c r="V71" i="8"/>
  <c r="U71" i="8"/>
  <c r="T71" i="8"/>
  <c r="S71" i="8"/>
  <c r="P71" i="8"/>
  <c r="W91" i="8"/>
  <c r="V91" i="8"/>
  <c r="U91" i="8"/>
  <c r="T91" i="8"/>
  <c r="S91" i="8"/>
  <c r="P91" i="8"/>
  <c r="W80" i="8"/>
  <c r="V80" i="8"/>
  <c r="U80" i="8"/>
  <c r="T80" i="8"/>
  <c r="S80" i="8"/>
  <c r="P80" i="8"/>
  <c r="W83" i="8"/>
  <c r="V83" i="8"/>
  <c r="U83" i="8"/>
  <c r="T83" i="8"/>
  <c r="S83" i="8"/>
  <c r="P83" i="8"/>
  <c r="W158" i="8"/>
  <c r="V158" i="8"/>
  <c r="U158" i="8"/>
  <c r="T158" i="8"/>
  <c r="S158" i="8"/>
  <c r="P158" i="8"/>
  <c r="W89" i="8"/>
  <c r="V89" i="8"/>
  <c r="U89" i="8"/>
  <c r="T89" i="8"/>
  <c r="S89" i="8"/>
  <c r="P89" i="8"/>
  <c r="W13" i="8"/>
  <c r="V13" i="8"/>
  <c r="U13" i="8"/>
  <c r="T13" i="8"/>
  <c r="S13" i="8"/>
  <c r="P13" i="8"/>
  <c r="W159" i="8"/>
  <c r="V159" i="8"/>
  <c r="U159" i="8"/>
  <c r="T159" i="8"/>
  <c r="S159" i="8"/>
  <c r="P159" i="8"/>
  <c r="W62" i="8"/>
  <c r="V62" i="8"/>
  <c r="U62" i="8"/>
  <c r="T62" i="8"/>
  <c r="S62" i="8"/>
  <c r="P62" i="8"/>
  <c r="W105" i="8"/>
  <c r="V105" i="8"/>
  <c r="U105" i="8"/>
  <c r="T105" i="8"/>
  <c r="S105" i="8"/>
  <c r="P105" i="8"/>
  <c r="W136" i="8"/>
  <c r="V136" i="8"/>
  <c r="U136" i="8"/>
  <c r="T136" i="8"/>
  <c r="S136" i="8"/>
  <c r="P136" i="8"/>
  <c r="W127" i="8"/>
  <c r="V127" i="8"/>
  <c r="U127" i="8"/>
  <c r="T127" i="8"/>
  <c r="S127" i="8"/>
  <c r="P127" i="8"/>
  <c r="W76" i="8"/>
  <c r="V76" i="8"/>
  <c r="U76" i="8"/>
  <c r="T76" i="8"/>
  <c r="S76" i="8"/>
  <c r="P76" i="8"/>
  <c r="W165" i="8"/>
  <c r="V165" i="8"/>
  <c r="U165" i="8"/>
  <c r="T165" i="8"/>
  <c r="S165" i="8"/>
  <c r="P165" i="8"/>
  <c r="W77" i="8"/>
  <c r="V77" i="8"/>
  <c r="U77" i="8"/>
  <c r="T77" i="8"/>
  <c r="S77" i="8"/>
  <c r="P77" i="8"/>
  <c r="W27" i="8"/>
  <c r="V27" i="8"/>
  <c r="U27" i="8"/>
  <c r="T27" i="8"/>
  <c r="S27" i="8"/>
  <c r="P27" i="8"/>
  <c r="W148" i="8"/>
  <c r="V148" i="8"/>
  <c r="U148" i="8"/>
  <c r="T148" i="8"/>
  <c r="S148" i="8"/>
  <c r="P148" i="8"/>
  <c r="W141" i="8"/>
  <c r="V141" i="8"/>
  <c r="U141" i="8"/>
  <c r="T141" i="8"/>
  <c r="S141" i="8"/>
  <c r="P141" i="8"/>
  <c r="W150" i="8"/>
  <c r="V150" i="8"/>
  <c r="U150" i="8"/>
  <c r="T150" i="8"/>
  <c r="S150" i="8"/>
  <c r="P150" i="8"/>
  <c r="W144" i="8"/>
  <c r="V144" i="8"/>
  <c r="U144" i="8"/>
  <c r="T144" i="8"/>
  <c r="S144" i="8"/>
  <c r="P144" i="8"/>
  <c r="W126" i="8"/>
  <c r="V126" i="8"/>
  <c r="U126" i="8"/>
  <c r="T126" i="8"/>
  <c r="S126" i="8"/>
  <c r="P126" i="8"/>
  <c r="W5" i="8"/>
  <c r="V5" i="8"/>
  <c r="U5" i="8"/>
  <c r="T5" i="8"/>
  <c r="S5" i="8"/>
  <c r="P5" i="8"/>
  <c r="W58" i="8"/>
  <c r="V58" i="8"/>
  <c r="U58" i="8"/>
  <c r="T58" i="8"/>
  <c r="S58" i="8"/>
  <c r="P58" i="8"/>
  <c r="W8" i="8"/>
  <c r="V8" i="8"/>
  <c r="U8" i="8"/>
  <c r="T8" i="8"/>
  <c r="S8" i="8"/>
  <c r="P8" i="8"/>
  <c r="W120" i="8"/>
  <c r="V120" i="8"/>
  <c r="U120" i="8"/>
  <c r="T120" i="8"/>
  <c r="S120" i="8"/>
  <c r="P120" i="8"/>
  <c r="W6" i="8"/>
  <c r="V6" i="8"/>
  <c r="U6" i="8"/>
  <c r="T6" i="8"/>
  <c r="S6" i="8"/>
  <c r="P6" i="8"/>
  <c r="W9" i="8"/>
  <c r="V9" i="8"/>
  <c r="U9" i="8"/>
  <c r="T9" i="8"/>
  <c r="S9" i="8"/>
  <c r="P9" i="8"/>
  <c r="W161" i="8"/>
  <c r="V161" i="8"/>
  <c r="U161" i="8"/>
  <c r="T161" i="8"/>
  <c r="S161" i="8"/>
  <c r="P161" i="8"/>
  <c r="W7" i="8"/>
  <c r="V7" i="8"/>
  <c r="U7" i="8"/>
  <c r="T7" i="8"/>
  <c r="S7" i="8"/>
  <c r="P7" i="8"/>
  <c r="W98" i="8"/>
  <c r="V98" i="8"/>
  <c r="U98" i="8"/>
  <c r="T98" i="8"/>
  <c r="S98" i="8"/>
  <c r="P98" i="8"/>
  <c r="W86" i="8"/>
  <c r="V86" i="8"/>
  <c r="U86" i="8"/>
  <c r="T86" i="8"/>
  <c r="S86" i="8"/>
  <c r="P86" i="8"/>
  <c r="W60" i="8"/>
  <c r="V60" i="8"/>
  <c r="U60" i="8"/>
  <c r="T60" i="8"/>
  <c r="S60" i="8"/>
  <c r="P60" i="8"/>
  <c r="W14" i="8"/>
  <c r="V14" i="8"/>
  <c r="U14" i="8"/>
  <c r="T14" i="8"/>
  <c r="S14" i="8"/>
  <c r="P14" i="8"/>
  <c r="W28" i="8"/>
  <c r="V28" i="8"/>
  <c r="U28" i="8"/>
  <c r="T28" i="8"/>
  <c r="S28" i="8"/>
  <c r="P28" i="8"/>
  <c r="W110" i="8"/>
  <c r="V110" i="8"/>
  <c r="U110" i="8"/>
  <c r="T110" i="8"/>
  <c r="S110" i="8"/>
  <c r="P110" i="8"/>
  <c r="W46" i="8"/>
  <c r="V46" i="8"/>
  <c r="U46" i="8"/>
  <c r="T46" i="8"/>
  <c r="S46" i="8"/>
  <c r="P46" i="8"/>
  <c r="W66" i="8"/>
  <c r="V66" i="8"/>
  <c r="U66" i="8"/>
  <c r="T66" i="8"/>
  <c r="S66" i="8"/>
  <c r="P66" i="8"/>
  <c r="W10" i="8"/>
  <c r="V10" i="8"/>
  <c r="U10" i="8"/>
  <c r="T10" i="8"/>
  <c r="S10" i="8"/>
  <c r="P10" i="8"/>
  <c r="W147" i="8"/>
  <c r="V147" i="8"/>
  <c r="U147" i="8"/>
  <c r="T147" i="8"/>
  <c r="S147" i="8"/>
  <c r="P147" i="8"/>
  <c r="W100" i="8"/>
  <c r="V100" i="8"/>
  <c r="U100" i="8"/>
  <c r="T100" i="8"/>
  <c r="S100" i="8"/>
  <c r="P100" i="8"/>
  <c r="W35" i="8"/>
  <c r="V35" i="8"/>
  <c r="U35" i="8"/>
  <c r="T35" i="8"/>
  <c r="S35" i="8"/>
  <c r="P35" i="8"/>
  <c r="W82" i="8"/>
  <c r="V82" i="8"/>
  <c r="U82" i="8"/>
  <c r="T82" i="8"/>
  <c r="S82" i="8"/>
  <c r="P82" i="8"/>
  <c r="W11" i="8"/>
  <c r="V11" i="8"/>
  <c r="U11" i="8"/>
  <c r="T11" i="8"/>
  <c r="S11" i="8"/>
  <c r="P11" i="8"/>
  <c r="W116" i="8"/>
  <c r="V116" i="8"/>
  <c r="U116" i="8"/>
  <c r="T116" i="8"/>
  <c r="S116" i="8"/>
  <c r="P116" i="8"/>
  <c r="W78" i="8"/>
  <c r="V78" i="8"/>
  <c r="U78" i="8"/>
  <c r="T78" i="8"/>
  <c r="S78" i="8"/>
  <c r="P78" i="8"/>
  <c r="W102" i="8"/>
  <c r="V102" i="8"/>
  <c r="U102" i="8"/>
  <c r="T102" i="8"/>
  <c r="S102" i="8"/>
  <c r="P102" i="8"/>
  <c r="W138" i="8"/>
  <c r="V138" i="8"/>
  <c r="U138" i="8"/>
  <c r="T138" i="8"/>
  <c r="S138" i="8"/>
  <c r="P138" i="8"/>
  <c r="W123" i="8"/>
  <c r="V123" i="8"/>
  <c r="U123" i="8"/>
  <c r="T123" i="8"/>
  <c r="S123" i="8"/>
  <c r="P123" i="8"/>
  <c r="W139" i="8"/>
  <c r="V139" i="8"/>
  <c r="U139" i="8"/>
  <c r="T139" i="8"/>
  <c r="S139" i="8"/>
  <c r="P139" i="8"/>
  <c r="W114" i="8"/>
  <c r="V114" i="8"/>
  <c r="U114" i="8"/>
  <c r="T114" i="8"/>
  <c r="S114" i="8"/>
  <c r="P114" i="8"/>
  <c r="W133" i="8"/>
  <c r="V133" i="8"/>
  <c r="U133" i="8"/>
  <c r="T133" i="8"/>
  <c r="S133" i="8"/>
  <c r="P133" i="8"/>
  <c r="W3" i="8"/>
  <c r="V3" i="8"/>
  <c r="U3" i="8"/>
  <c r="T3" i="8"/>
  <c r="S3" i="8"/>
  <c r="P3" i="8"/>
  <c r="W124" i="8"/>
  <c r="V124" i="8"/>
  <c r="U124" i="8"/>
  <c r="T124" i="8"/>
  <c r="S124" i="8"/>
  <c r="P124" i="8"/>
  <c r="W44" i="8"/>
  <c r="V44" i="8"/>
  <c r="U44" i="8"/>
  <c r="T44" i="8"/>
  <c r="S44" i="8"/>
  <c r="P44" i="8"/>
  <c r="W37" i="8"/>
  <c r="V37" i="8"/>
  <c r="U37" i="8"/>
  <c r="T37" i="8"/>
  <c r="S37" i="8"/>
  <c r="P37" i="8"/>
  <c r="W88" i="8"/>
  <c r="V88" i="8"/>
  <c r="U88" i="8"/>
  <c r="T88" i="8"/>
  <c r="S88" i="8"/>
  <c r="P88" i="8"/>
  <c r="W87" i="8"/>
  <c r="V87" i="8"/>
  <c r="U87" i="8"/>
  <c r="T87" i="8"/>
  <c r="S87" i="8"/>
  <c r="P87" i="8"/>
  <c r="W137" i="8"/>
  <c r="V137" i="8"/>
  <c r="U137" i="8"/>
  <c r="T137" i="8"/>
  <c r="S137" i="8"/>
  <c r="P137" i="8"/>
  <c r="W103" i="8"/>
  <c r="V103" i="8"/>
  <c r="U103" i="8"/>
  <c r="T103" i="8"/>
  <c r="S103" i="8"/>
  <c r="P103" i="8"/>
  <c r="W162" i="8"/>
  <c r="V162" i="8"/>
  <c r="U162" i="8"/>
  <c r="T162" i="8"/>
  <c r="S162" i="8"/>
  <c r="P162" i="8"/>
  <c r="W117" i="8"/>
  <c r="V117" i="8"/>
  <c r="U117" i="8"/>
  <c r="T117" i="8"/>
  <c r="S117" i="8"/>
  <c r="P117" i="8"/>
  <c r="W53" i="8"/>
  <c r="V53" i="8"/>
  <c r="U53" i="8"/>
  <c r="T53" i="8"/>
  <c r="S53" i="8"/>
  <c r="P53" i="8"/>
  <c r="W109" i="8"/>
  <c r="V109" i="8"/>
  <c r="U109" i="8"/>
  <c r="T109" i="8"/>
  <c r="S109" i="8"/>
  <c r="P109" i="8"/>
  <c r="W74" i="8"/>
  <c r="V74" i="8"/>
  <c r="U74" i="8"/>
  <c r="T74" i="8"/>
  <c r="S74" i="8"/>
  <c r="P74" i="8"/>
  <c r="W4" i="8"/>
  <c r="V4" i="8"/>
  <c r="U4" i="8"/>
  <c r="T4" i="8"/>
  <c r="S4" i="8"/>
  <c r="P4" i="8"/>
  <c r="W19" i="8"/>
  <c r="V19" i="8"/>
  <c r="U19" i="8"/>
  <c r="T19" i="8"/>
  <c r="S19" i="8"/>
  <c r="P19" i="8"/>
  <c r="W95" i="8"/>
  <c r="V95" i="8"/>
  <c r="U95" i="8"/>
  <c r="T95" i="8"/>
  <c r="S95" i="8"/>
  <c r="P95" i="8"/>
  <c r="W167" i="8"/>
  <c r="V167" i="8"/>
  <c r="U167" i="8"/>
  <c r="T167" i="8"/>
  <c r="S167" i="8"/>
  <c r="P167" i="8"/>
  <c r="W56" i="8"/>
  <c r="V56" i="8"/>
  <c r="U56" i="8"/>
  <c r="T56" i="8"/>
  <c r="S56" i="8"/>
  <c r="P56" i="8"/>
  <c r="W143" i="8"/>
  <c r="V143" i="8"/>
  <c r="U143" i="8"/>
  <c r="T143" i="8"/>
  <c r="S143" i="8"/>
  <c r="P143" i="8"/>
  <c r="W12" i="8"/>
  <c r="V12" i="8"/>
  <c r="U12" i="8"/>
  <c r="T12" i="8"/>
  <c r="S12" i="8"/>
  <c r="P12" i="8"/>
  <c r="W36" i="8"/>
  <c r="V36" i="8"/>
  <c r="U36" i="8"/>
  <c r="T36" i="8"/>
  <c r="S36" i="8"/>
  <c r="P36" i="8"/>
  <c r="W39" i="8"/>
  <c r="V39" i="8"/>
  <c r="U39" i="8"/>
  <c r="T39" i="8"/>
  <c r="S39" i="8"/>
  <c r="P39" i="8"/>
  <c r="W171" i="8"/>
  <c r="V171" i="8"/>
  <c r="U171" i="8"/>
  <c r="T171" i="8"/>
  <c r="S171" i="8"/>
  <c r="P171" i="8"/>
  <c r="W129" i="8"/>
  <c r="V129" i="8"/>
  <c r="U129" i="8"/>
  <c r="T129" i="8"/>
  <c r="S129" i="8"/>
  <c r="P129" i="8"/>
  <c r="W130" i="8"/>
  <c r="V130" i="8"/>
  <c r="U130" i="8"/>
  <c r="T130" i="8"/>
  <c r="S130" i="8"/>
  <c r="P130" i="8"/>
  <c r="W131" i="8"/>
  <c r="V131" i="8"/>
  <c r="U131" i="8"/>
  <c r="T131" i="8"/>
  <c r="S131" i="8"/>
  <c r="P131" i="8"/>
  <c r="W122" i="8"/>
  <c r="V122" i="8"/>
  <c r="U122" i="8"/>
  <c r="T122" i="8"/>
  <c r="S122" i="8"/>
  <c r="P122" i="8"/>
  <c r="W68" i="8"/>
  <c r="V68" i="8"/>
  <c r="U68" i="8"/>
  <c r="T68" i="8"/>
  <c r="S68" i="8"/>
  <c r="P68" i="8"/>
  <c r="W48" i="8"/>
  <c r="V48" i="8"/>
  <c r="U48" i="8"/>
  <c r="T48" i="8"/>
  <c r="S48" i="8"/>
  <c r="P48" i="8"/>
  <c r="W135" i="8"/>
  <c r="V135" i="8"/>
  <c r="U135" i="8"/>
  <c r="T135" i="8"/>
  <c r="S135" i="8"/>
  <c r="P135" i="8"/>
  <c r="W94" i="8"/>
  <c r="V94" i="8"/>
  <c r="U94" i="8"/>
  <c r="T94" i="8"/>
  <c r="S94" i="8"/>
  <c r="P94" i="8"/>
  <c r="W57" i="8"/>
  <c r="V57" i="8"/>
  <c r="U57" i="8"/>
  <c r="T57" i="8"/>
  <c r="S57" i="8"/>
  <c r="P57" i="8"/>
  <c r="W70" i="8"/>
  <c r="V70" i="8"/>
  <c r="U70" i="8"/>
  <c r="T70" i="8"/>
  <c r="S70" i="8"/>
  <c r="P70" i="8"/>
  <c r="W149" i="8"/>
  <c r="V149" i="8"/>
  <c r="U149" i="8"/>
  <c r="T149" i="8"/>
  <c r="S149" i="8"/>
  <c r="P149" i="8"/>
  <c r="W164" i="8"/>
  <c r="V164" i="8"/>
  <c r="U164" i="8"/>
  <c r="T164" i="8"/>
  <c r="S164" i="8"/>
  <c r="P164" i="8"/>
  <c r="W64" i="8"/>
  <c r="V64" i="8"/>
  <c r="U64" i="8"/>
  <c r="T64" i="8"/>
  <c r="S64" i="8"/>
  <c r="P64" i="8"/>
  <c r="W92" i="8"/>
  <c r="V92" i="8"/>
  <c r="U92" i="8"/>
  <c r="T92" i="8"/>
  <c r="S92" i="8"/>
  <c r="P92" i="8"/>
  <c r="W15" i="8"/>
  <c r="V15" i="8"/>
  <c r="U15" i="8"/>
  <c r="T15" i="8"/>
  <c r="S15" i="8"/>
  <c r="P15" i="8"/>
  <c r="W140" i="8"/>
  <c r="V140" i="8"/>
  <c r="U140" i="8"/>
  <c r="T140" i="8"/>
  <c r="S140" i="8"/>
  <c r="P140" i="8"/>
  <c r="W65" i="8"/>
  <c r="V65" i="8"/>
  <c r="U65" i="8"/>
  <c r="T65" i="8"/>
  <c r="S65" i="8"/>
  <c r="P65" i="8"/>
  <c r="W75" i="8"/>
  <c r="V75" i="8"/>
  <c r="U75" i="8"/>
  <c r="T75" i="8"/>
  <c r="S75" i="8"/>
  <c r="P75" i="8"/>
  <c r="W33" i="8"/>
  <c r="V33" i="8"/>
  <c r="U33" i="8"/>
  <c r="T33" i="8"/>
  <c r="S33" i="8"/>
  <c r="P33" i="8"/>
  <c r="W108" i="8"/>
  <c r="V108" i="8"/>
  <c r="U108" i="8"/>
  <c r="T108" i="8"/>
  <c r="S108" i="8"/>
  <c r="P108" i="8"/>
  <c r="W40" i="8"/>
  <c r="V40" i="8"/>
  <c r="U40" i="8"/>
  <c r="T40" i="8"/>
  <c r="S40" i="8"/>
  <c r="P40" i="8"/>
  <c r="W73" i="8"/>
  <c r="V73" i="8"/>
  <c r="U73" i="8"/>
  <c r="T73" i="8"/>
  <c r="S73" i="8"/>
  <c r="P73" i="8"/>
  <c r="W54" i="8"/>
  <c r="V54" i="8"/>
  <c r="U54" i="8"/>
  <c r="T54" i="8"/>
  <c r="S54" i="8"/>
  <c r="P54" i="8"/>
  <c r="W18" i="8"/>
  <c r="V18" i="8"/>
  <c r="U18" i="8"/>
  <c r="T18" i="8"/>
  <c r="S18" i="8"/>
  <c r="P18" i="8"/>
  <c r="W168" i="8"/>
  <c r="V168" i="8"/>
  <c r="U168" i="8"/>
  <c r="T168" i="8"/>
  <c r="S168" i="8"/>
  <c r="P168" i="8"/>
  <c r="W166" i="8"/>
  <c r="V166" i="8"/>
  <c r="U166" i="8"/>
  <c r="T166" i="8"/>
  <c r="S166" i="8"/>
  <c r="P166" i="8"/>
  <c r="W50" i="8"/>
  <c r="V50" i="8"/>
  <c r="U50" i="8"/>
  <c r="T50" i="8"/>
  <c r="S50" i="8"/>
  <c r="P50" i="8"/>
  <c r="W16" i="8"/>
  <c r="V16" i="8"/>
  <c r="U16" i="8"/>
  <c r="T16" i="8"/>
  <c r="S16" i="8"/>
  <c r="P16" i="8"/>
  <c r="W63" i="8"/>
  <c r="V63" i="8"/>
  <c r="U63" i="8"/>
  <c r="T63" i="8"/>
  <c r="S63" i="8"/>
  <c r="P63" i="8"/>
  <c r="W67" i="8"/>
  <c r="V67" i="8"/>
  <c r="U67" i="8"/>
  <c r="T67" i="8"/>
  <c r="S67" i="8"/>
  <c r="P67" i="8"/>
  <c r="W47" i="8"/>
  <c r="V47" i="8"/>
  <c r="U47" i="8"/>
  <c r="T47" i="8"/>
  <c r="S47" i="8"/>
  <c r="P47" i="8"/>
  <c r="W51" i="8"/>
  <c r="V51" i="8"/>
  <c r="U51" i="8"/>
  <c r="T51" i="8"/>
  <c r="S51" i="8"/>
  <c r="P51" i="8"/>
  <c r="AA12" i="8"/>
  <c r="W99" i="8"/>
  <c r="V99" i="8"/>
  <c r="U99" i="8"/>
  <c r="T99" i="8"/>
  <c r="S99" i="8"/>
  <c r="P99" i="8"/>
  <c r="AA11" i="8"/>
  <c r="W41" i="8"/>
  <c r="V41" i="8"/>
  <c r="U41" i="8"/>
  <c r="T41" i="8"/>
  <c r="S41" i="8"/>
  <c r="P41" i="8"/>
  <c r="AA10" i="8"/>
  <c r="W142" i="8"/>
  <c r="V142" i="8"/>
  <c r="U142" i="8"/>
  <c r="T142" i="8"/>
  <c r="S142" i="8"/>
  <c r="P142" i="8"/>
  <c r="AA9" i="8"/>
  <c r="W101" i="8"/>
  <c r="V101" i="8"/>
  <c r="U101" i="8"/>
  <c r="T101" i="8"/>
  <c r="S101" i="8"/>
  <c r="P101" i="8"/>
  <c r="W34" i="8"/>
  <c r="V34" i="8"/>
  <c r="U34" i="8"/>
  <c r="T34" i="8"/>
  <c r="S34" i="8"/>
  <c r="P34" i="8"/>
  <c r="W97" i="8"/>
  <c r="V97" i="8"/>
  <c r="U97" i="8"/>
  <c r="T97" i="8"/>
  <c r="S97" i="8"/>
  <c r="P97" i="8"/>
  <c r="W146" i="8"/>
  <c r="V146" i="8"/>
  <c r="U146" i="8"/>
  <c r="T146" i="8"/>
  <c r="S146" i="8"/>
  <c r="P146" i="8"/>
  <c r="W128" i="8"/>
  <c r="V128" i="8"/>
  <c r="U128" i="8"/>
  <c r="T128" i="8"/>
  <c r="S128" i="8"/>
  <c r="P128" i="8"/>
  <c r="W112" i="8"/>
  <c r="V112" i="8"/>
  <c r="U112" i="8"/>
  <c r="T112" i="8"/>
  <c r="S112" i="8"/>
  <c r="P112" i="8"/>
  <c r="N21" i="7"/>
  <c r="P14" i="7"/>
  <c r="O15" i="7"/>
  <c r="N14" i="7"/>
  <c r="N13" i="7"/>
  <c r="M12" i="7"/>
  <c r="N12" i="7" s="1"/>
  <c r="M13" i="7"/>
  <c r="AA12" i="5"/>
  <c r="AA9" i="5"/>
  <c r="AC9" i="5"/>
  <c r="AA10" i="5"/>
  <c r="AC10" i="5"/>
  <c r="AA11" i="5"/>
  <c r="AC11" i="5"/>
  <c r="AA8" i="5"/>
  <c r="AC8" i="5"/>
  <c r="X130" i="6"/>
  <c r="X116" i="6"/>
  <c r="X114" i="6"/>
  <c r="X160" i="6"/>
  <c r="X120" i="6"/>
  <c r="X93" i="6"/>
  <c r="X70" i="6"/>
  <c r="X52" i="6"/>
  <c r="X51" i="6"/>
  <c r="X14" i="6"/>
  <c r="X28" i="6"/>
  <c r="X105" i="6"/>
  <c r="X34" i="6"/>
  <c r="X18" i="6"/>
  <c r="X56" i="6"/>
  <c r="X97" i="6"/>
  <c r="X24" i="6"/>
  <c r="X48" i="6"/>
  <c r="X12" i="6"/>
  <c r="X43" i="6"/>
  <c r="X40" i="6"/>
  <c r="X30" i="6"/>
  <c r="X58" i="6"/>
  <c r="X66" i="6"/>
  <c r="X156" i="6"/>
  <c r="X8" i="6"/>
  <c r="W8" i="6"/>
  <c r="V8" i="6"/>
  <c r="U8" i="6"/>
  <c r="T8" i="6"/>
  <c r="S8" i="6"/>
  <c r="P8" i="6"/>
  <c r="R8" i="6" s="1"/>
  <c r="W156" i="6"/>
  <c r="V156" i="6"/>
  <c r="U156" i="6"/>
  <c r="T156" i="6"/>
  <c r="S156" i="6"/>
  <c r="P156" i="6"/>
  <c r="R156" i="6" s="1"/>
  <c r="W63" i="6"/>
  <c r="X63" i="6" s="1"/>
  <c r="V63" i="6"/>
  <c r="U63" i="6"/>
  <c r="T63" i="6"/>
  <c r="S63" i="6"/>
  <c r="R63" i="6"/>
  <c r="P63" i="6"/>
  <c r="W106" i="6"/>
  <c r="X106" i="6" s="1"/>
  <c r="V106" i="6"/>
  <c r="U106" i="6"/>
  <c r="T106" i="6"/>
  <c r="S106" i="6"/>
  <c r="P106" i="6"/>
  <c r="W86" i="6"/>
  <c r="X86" i="6" s="1"/>
  <c r="V86" i="6"/>
  <c r="U86" i="6"/>
  <c r="T86" i="6"/>
  <c r="S86" i="6"/>
  <c r="P86" i="6"/>
  <c r="W9" i="6"/>
  <c r="X9" i="6" s="1"/>
  <c r="V9" i="6"/>
  <c r="U9" i="6"/>
  <c r="T9" i="6"/>
  <c r="S9" i="6"/>
  <c r="P9" i="6"/>
  <c r="R9" i="6" s="1"/>
  <c r="W22" i="6"/>
  <c r="X22" i="6" s="1"/>
  <c r="V22" i="6"/>
  <c r="U22" i="6"/>
  <c r="T22" i="6"/>
  <c r="S22" i="6"/>
  <c r="R22" i="6" s="1"/>
  <c r="P22" i="6"/>
  <c r="W3" i="6"/>
  <c r="X3" i="6" s="1"/>
  <c r="V3" i="6"/>
  <c r="U3" i="6"/>
  <c r="T3" i="6"/>
  <c r="S3" i="6"/>
  <c r="R3" i="6" s="1"/>
  <c r="P3" i="6"/>
  <c r="W5" i="6"/>
  <c r="V5" i="6"/>
  <c r="U5" i="6"/>
  <c r="X5" i="6" s="1"/>
  <c r="T5" i="6"/>
  <c r="S5" i="6"/>
  <c r="P5" i="6"/>
  <c r="W66" i="6"/>
  <c r="V66" i="6"/>
  <c r="U66" i="6"/>
  <c r="T66" i="6"/>
  <c r="S66" i="6"/>
  <c r="P66" i="6"/>
  <c r="R66" i="6" s="1"/>
  <c r="W10" i="6"/>
  <c r="X10" i="6" s="1"/>
  <c r="V10" i="6"/>
  <c r="U10" i="6"/>
  <c r="T10" i="6"/>
  <c r="S10" i="6"/>
  <c r="P10" i="6"/>
  <c r="R10" i="6" s="1"/>
  <c r="W169" i="6"/>
  <c r="X169" i="6" s="1"/>
  <c r="V169" i="6"/>
  <c r="U169" i="6"/>
  <c r="T169" i="6"/>
  <c r="S169" i="6"/>
  <c r="P169" i="6"/>
  <c r="W98" i="6"/>
  <c r="X98" i="6" s="1"/>
  <c r="V98" i="6"/>
  <c r="U98" i="6"/>
  <c r="T98" i="6"/>
  <c r="S98" i="6"/>
  <c r="P98" i="6"/>
  <c r="W81" i="6"/>
  <c r="X81" i="6" s="1"/>
  <c r="V81" i="6"/>
  <c r="U81" i="6"/>
  <c r="T81" i="6"/>
  <c r="S81" i="6"/>
  <c r="P81" i="6"/>
  <c r="R81" i="6" s="1"/>
  <c r="W6" i="6"/>
  <c r="X6" i="6" s="1"/>
  <c r="V6" i="6"/>
  <c r="U6" i="6"/>
  <c r="T6" i="6"/>
  <c r="S6" i="6"/>
  <c r="P6" i="6"/>
  <c r="W168" i="6"/>
  <c r="X168" i="6" s="1"/>
  <c r="V168" i="6"/>
  <c r="U168" i="6"/>
  <c r="T168" i="6"/>
  <c r="S168" i="6"/>
  <c r="R168" i="6"/>
  <c r="P168" i="6"/>
  <c r="W167" i="6"/>
  <c r="V167" i="6"/>
  <c r="X167" i="6" s="1"/>
  <c r="U167" i="6"/>
  <c r="T167" i="6"/>
  <c r="S167" i="6"/>
  <c r="P167" i="6"/>
  <c r="W58" i="6"/>
  <c r="V58" i="6"/>
  <c r="U58" i="6"/>
  <c r="T58" i="6"/>
  <c r="S58" i="6"/>
  <c r="P58" i="6"/>
  <c r="R58" i="6" s="1"/>
  <c r="W30" i="6"/>
  <c r="V30" i="6"/>
  <c r="U30" i="6"/>
  <c r="T30" i="6"/>
  <c r="S30" i="6"/>
  <c r="P30" i="6"/>
  <c r="R30" i="6" s="1"/>
  <c r="W101" i="6"/>
  <c r="X101" i="6" s="1"/>
  <c r="V101" i="6"/>
  <c r="U101" i="6"/>
  <c r="T101" i="6"/>
  <c r="S101" i="6"/>
  <c r="P101" i="6"/>
  <c r="W78" i="6"/>
  <c r="X78" i="6" s="1"/>
  <c r="V78" i="6"/>
  <c r="U78" i="6"/>
  <c r="T78" i="6"/>
  <c r="S78" i="6"/>
  <c r="P78" i="6"/>
  <c r="W42" i="6"/>
  <c r="X42" i="6" s="1"/>
  <c r="V42" i="6"/>
  <c r="U42" i="6"/>
  <c r="T42" i="6"/>
  <c r="S42" i="6"/>
  <c r="P42" i="6"/>
  <c r="R42" i="6" s="1"/>
  <c r="W142" i="6"/>
  <c r="X142" i="6" s="1"/>
  <c r="V142" i="6"/>
  <c r="U142" i="6"/>
  <c r="T142" i="6"/>
  <c r="S142" i="6"/>
  <c r="P142" i="6"/>
  <c r="W4" i="6"/>
  <c r="X4" i="6" s="1"/>
  <c r="V4" i="6"/>
  <c r="U4" i="6"/>
  <c r="T4" i="6"/>
  <c r="S4" i="6"/>
  <c r="P4" i="6"/>
  <c r="R4" i="6" s="1"/>
  <c r="W13" i="6"/>
  <c r="X13" i="6" s="1"/>
  <c r="V13" i="6"/>
  <c r="U13" i="6"/>
  <c r="T13" i="6"/>
  <c r="S13" i="6"/>
  <c r="P13" i="6"/>
  <c r="W141" i="6"/>
  <c r="V141" i="6"/>
  <c r="U141" i="6"/>
  <c r="X141" i="6" s="1"/>
  <c r="T141" i="6"/>
  <c r="S141" i="6"/>
  <c r="P141" i="6"/>
  <c r="W40" i="6"/>
  <c r="V40" i="6"/>
  <c r="U40" i="6"/>
  <c r="T40" i="6"/>
  <c r="S40" i="6"/>
  <c r="P40" i="6"/>
  <c r="R40" i="6" s="1"/>
  <c r="W15" i="6"/>
  <c r="X15" i="6" s="1"/>
  <c r="V15" i="6"/>
  <c r="U15" i="6"/>
  <c r="T15" i="6"/>
  <c r="S15" i="6"/>
  <c r="P15" i="6"/>
  <c r="R15" i="6" s="1"/>
  <c r="W45" i="6"/>
  <c r="X45" i="6" s="1"/>
  <c r="V45" i="6"/>
  <c r="U45" i="6"/>
  <c r="T45" i="6"/>
  <c r="S45" i="6"/>
  <c r="P45" i="6"/>
  <c r="R45" i="6" s="1"/>
  <c r="W69" i="6"/>
  <c r="X69" i="6" s="1"/>
  <c r="V69" i="6"/>
  <c r="U69" i="6"/>
  <c r="T69" i="6"/>
  <c r="S69" i="6"/>
  <c r="P69" i="6"/>
  <c r="W11" i="6"/>
  <c r="X11" i="6" s="1"/>
  <c r="V11" i="6"/>
  <c r="U11" i="6"/>
  <c r="T11" i="6"/>
  <c r="S11" i="6"/>
  <c r="P11" i="6"/>
  <c r="W82" i="6"/>
  <c r="X82" i="6" s="1"/>
  <c r="V82" i="6"/>
  <c r="U82" i="6"/>
  <c r="T82" i="6"/>
  <c r="S82" i="6"/>
  <c r="P82" i="6"/>
  <c r="R82" i="6" s="1"/>
  <c r="W57" i="6"/>
  <c r="X57" i="6" s="1"/>
  <c r="V57" i="6"/>
  <c r="U57" i="6"/>
  <c r="T57" i="6"/>
  <c r="S57" i="6"/>
  <c r="P57" i="6"/>
  <c r="W123" i="6"/>
  <c r="V123" i="6"/>
  <c r="X123" i="6" s="1"/>
  <c r="U123" i="6"/>
  <c r="T123" i="6"/>
  <c r="S123" i="6"/>
  <c r="P123" i="6"/>
  <c r="W43" i="6"/>
  <c r="V43" i="6"/>
  <c r="U43" i="6"/>
  <c r="T43" i="6"/>
  <c r="S43" i="6"/>
  <c r="P43" i="6"/>
  <c r="R43" i="6" s="1"/>
  <c r="W12" i="6"/>
  <c r="V12" i="6"/>
  <c r="U12" i="6"/>
  <c r="T12" i="6"/>
  <c r="S12" i="6"/>
  <c r="P12" i="6"/>
  <c r="R12" i="6" s="1"/>
  <c r="W38" i="6"/>
  <c r="X38" i="6" s="1"/>
  <c r="V38" i="6"/>
  <c r="U38" i="6"/>
  <c r="T38" i="6"/>
  <c r="S38" i="6"/>
  <c r="P38" i="6"/>
  <c r="W2" i="6"/>
  <c r="X2" i="6" s="1"/>
  <c r="V2" i="6"/>
  <c r="U2" i="6"/>
  <c r="T2" i="6"/>
  <c r="S2" i="6"/>
  <c r="P2" i="6"/>
  <c r="W53" i="6"/>
  <c r="X53" i="6" s="1"/>
  <c r="V53" i="6"/>
  <c r="U53" i="6"/>
  <c r="T53" i="6"/>
  <c r="S53" i="6"/>
  <c r="P53" i="6"/>
  <c r="W26" i="6"/>
  <c r="X26" i="6" s="1"/>
  <c r="V26" i="6"/>
  <c r="U26" i="6"/>
  <c r="T26" i="6"/>
  <c r="S26" i="6"/>
  <c r="P26" i="6"/>
  <c r="R26" i="6" s="1"/>
  <c r="W25" i="6"/>
  <c r="X25" i="6" s="1"/>
  <c r="V25" i="6"/>
  <c r="U25" i="6"/>
  <c r="T25" i="6"/>
  <c r="S25" i="6"/>
  <c r="P25" i="6"/>
  <c r="R25" i="6" s="1"/>
  <c r="W89" i="6"/>
  <c r="X89" i="6" s="1"/>
  <c r="V89" i="6"/>
  <c r="U89" i="6"/>
  <c r="T89" i="6"/>
  <c r="S89" i="6"/>
  <c r="P89" i="6"/>
  <c r="W29" i="6"/>
  <c r="V29" i="6"/>
  <c r="U29" i="6"/>
  <c r="X29" i="6" s="1"/>
  <c r="T29" i="6"/>
  <c r="S29" i="6"/>
  <c r="P29" i="6"/>
  <c r="W48" i="6"/>
  <c r="V48" i="6"/>
  <c r="U48" i="6"/>
  <c r="T48" i="6"/>
  <c r="S48" i="6"/>
  <c r="P48" i="6"/>
  <c r="R48" i="6" s="1"/>
  <c r="W47" i="6"/>
  <c r="X47" i="6" s="1"/>
  <c r="V47" i="6"/>
  <c r="U47" i="6"/>
  <c r="T47" i="6"/>
  <c r="S47" i="6"/>
  <c r="P47" i="6"/>
  <c r="R47" i="6" s="1"/>
  <c r="W85" i="6"/>
  <c r="X85" i="6" s="1"/>
  <c r="V85" i="6"/>
  <c r="U85" i="6"/>
  <c r="T85" i="6"/>
  <c r="S85" i="6"/>
  <c r="P85" i="6"/>
  <c r="R85" i="6" s="1"/>
  <c r="W155" i="6"/>
  <c r="X155" i="6" s="1"/>
  <c r="V155" i="6"/>
  <c r="U155" i="6"/>
  <c r="T155" i="6"/>
  <c r="S155" i="6"/>
  <c r="R155" i="6" s="1"/>
  <c r="P155" i="6"/>
  <c r="W21" i="6"/>
  <c r="X21" i="6" s="1"/>
  <c r="V21" i="6"/>
  <c r="U21" i="6"/>
  <c r="T21" i="6"/>
  <c r="S21" i="6"/>
  <c r="P21" i="6"/>
  <c r="R21" i="6" s="1"/>
  <c r="W24" i="6"/>
  <c r="V24" i="6"/>
  <c r="U24" i="6"/>
  <c r="T24" i="6"/>
  <c r="S24" i="6"/>
  <c r="P24" i="6"/>
  <c r="R24" i="6" s="1"/>
  <c r="W77" i="6"/>
  <c r="X77" i="6" s="1"/>
  <c r="V77" i="6"/>
  <c r="U77" i="6"/>
  <c r="T77" i="6"/>
  <c r="S77" i="6"/>
  <c r="P77" i="6"/>
  <c r="W41" i="6"/>
  <c r="V41" i="6"/>
  <c r="X41" i="6" s="1"/>
  <c r="U41" i="6"/>
  <c r="T41" i="6"/>
  <c r="S41" i="6"/>
  <c r="P41" i="6"/>
  <c r="W64" i="6"/>
  <c r="V64" i="6"/>
  <c r="U64" i="6"/>
  <c r="X64" i="6" s="1"/>
  <c r="T64" i="6"/>
  <c r="S64" i="6"/>
  <c r="P64" i="6"/>
  <c r="R64" i="6" s="1"/>
  <c r="W16" i="6"/>
  <c r="X16" i="6" s="1"/>
  <c r="V16" i="6"/>
  <c r="U16" i="6"/>
  <c r="T16" i="6"/>
  <c r="S16" i="6"/>
  <c r="P16" i="6"/>
  <c r="R16" i="6" s="1"/>
  <c r="W7" i="6"/>
  <c r="X7" i="6" s="1"/>
  <c r="V7" i="6"/>
  <c r="U7" i="6"/>
  <c r="T7" i="6"/>
  <c r="S7" i="6"/>
  <c r="P7" i="6"/>
  <c r="W19" i="6"/>
  <c r="X19" i="6" s="1"/>
  <c r="V19" i="6"/>
  <c r="U19" i="6"/>
  <c r="T19" i="6"/>
  <c r="S19" i="6"/>
  <c r="R19" i="6" s="1"/>
  <c r="P19" i="6"/>
  <c r="W112" i="6"/>
  <c r="X112" i="6" s="1"/>
  <c r="V112" i="6"/>
  <c r="U112" i="6"/>
  <c r="T112" i="6"/>
  <c r="S112" i="6"/>
  <c r="P112" i="6"/>
  <c r="W97" i="6"/>
  <c r="V97" i="6"/>
  <c r="U97" i="6"/>
  <c r="T97" i="6"/>
  <c r="S97" i="6"/>
  <c r="P97" i="6"/>
  <c r="R97" i="6" s="1"/>
  <c r="W44" i="6"/>
  <c r="X44" i="6" s="1"/>
  <c r="V44" i="6"/>
  <c r="U44" i="6"/>
  <c r="T44" i="6"/>
  <c r="S44" i="6"/>
  <c r="P44" i="6"/>
  <c r="R44" i="6" s="1"/>
  <c r="W133" i="6"/>
  <c r="X133" i="6" s="1"/>
  <c r="V133" i="6"/>
  <c r="U133" i="6"/>
  <c r="T133" i="6"/>
  <c r="S133" i="6"/>
  <c r="P133" i="6"/>
  <c r="W54" i="6"/>
  <c r="V54" i="6"/>
  <c r="X54" i="6" s="1"/>
  <c r="U54" i="6"/>
  <c r="T54" i="6"/>
  <c r="S54" i="6"/>
  <c r="P54" i="6"/>
  <c r="W140" i="6"/>
  <c r="X140" i="6" s="1"/>
  <c r="V140" i="6"/>
  <c r="U140" i="6"/>
  <c r="T140" i="6"/>
  <c r="S140" i="6"/>
  <c r="P140" i="6"/>
  <c r="R140" i="6" s="1"/>
  <c r="W118" i="6"/>
  <c r="X118" i="6" s="1"/>
  <c r="V118" i="6"/>
  <c r="U118" i="6"/>
  <c r="T118" i="6"/>
  <c r="S118" i="6"/>
  <c r="P118" i="6"/>
  <c r="R118" i="6" s="1"/>
  <c r="W145" i="6"/>
  <c r="X145" i="6" s="1"/>
  <c r="V145" i="6"/>
  <c r="U145" i="6"/>
  <c r="T145" i="6"/>
  <c r="S145" i="6"/>
  <c r="R145" i="6" s="1"/>
  <c r="P145" i="6"/>
  <c r="W62" i="6"/>
  <c r="X62" i="6" s="1"/>
  <c r="V62" i="6"/>
  <c r="U62" i="6"/>
  <c r="T62" i="6"/>
  <c r="S62" i="6"/>
  <c r="R62" i="6" s="1"/>
  <c r="P62" i="6"/>
  <c r="W56" i="6"/>
  <c r="V56" i="6"/>
  <c r="U56" i="6"/>
  <c r="T56" i="6"/>
  <c r="S56" i="6"/>
  <c r="P56" i="6"/>
  <c r="R56" i="6" s="1"/>
  <c r="W33" i="6"/>
  <c r="X33" i="6" s="1"/>
  <c r="V33" i="6"/>
  <c r="U33" i="6"/>
  <c r="T33" i="6"/>
  <c r="S33" i="6"/>
  <c r="P33" i="6"/>
  <c r="R33" i="6" s="1"/>
  <c r="W27" i="6"/>
  <c r="X27" i="6" s="1"/>
  <c r="V27" i="6"/>
  <c r="U27" i="6"/>
  <c r="T27" i="6"/>
  <c r="S27" i="6"/>
  <c r="P27" i="6"/>
  <c r="R27" i="6" s="1"/>
  <c r="W153" i="6"/>
  <c r="V153" i="6"/>
  <c r="X153" i="6" s="1"/>
  <c r="U153" i="6"/>
  <c r="T153" i="6"/>
  <c r="S153" i="6"/>
  <c r="P153" i="6"/>
  <c r="W39" i="6"/>
  <c r="X39" i="6" s="1"/>
  <c r="V39" i="6"/>
  <c r="U39" i="6"/>
  <c r="T39" i="6"/>
  <c r="S39" i="6"/>
  <c r="P39" i="6"/>
  <c r="R39" i="6" s="1"/>
  <c r="W31" i="6"/>
  <c r="X31" i="6" s="1"/>
  <c r="V31" i="6"/>
  <c r="U31" i="6"/>
  <c r="T31" i="6"/>
  <c r="S31" i="6"/>
  <c r="P31" i="6"/>
  <c r="R31" i="6" s="1"/>
  <c r="W36" i="6"/>
  <c r="X36" i="6" s="1"/>
  <c r="V36" i="6"/>
  <c r="U36" i="6"/>
  <c r="T36" i="6"/>
  <c r="S36" i="6"/>
  <c r="P36" i="6"/>
  <c r="W135" i="6"/>
  <c r="X135" i="6" s="1"/>
  <c r="V135" i="6"/>
  <c r="U135" i="6"/>
  <c r="T135" i="6"/>
  <c r="S135" i="6"/>
  <c r="R135" i="6" s="1"/>
  <c r="P135" i="6"/>
  <c r="W18" i="6"/>
  <c r="V18" i="6"/>
  <c r="U18" i="6"/>
  <c r="T18" i="6"/>
  <c r="S18" i="6"/>
  <c r="P18" i="6"/>
  <c r="R18" i="6" s="1"/>
  <c r="W102" i="6"/>
  <c r="X102" i="6" s="1"/>
  <c r="V102" i="6"/>
  <c r="U102" i="6"/>
  <c r="T102" i="6"/>
  <c r="S102" i="6"/>
  <c r="P102" i="6"/>
  <c r="R102" i="6" s="1"/>
  <c r="W94" i="6"/>
  <c r="X94" i="6" s="1"/>
  <c r="V94" i="6"/>
  <c r="U94" i="6"/>
  <c r="T94" i="6"/>
  <c r="S94" i="6"/>
  <c r="P94" i="6"/>
  <c r="R94" i="6" s="1"/>
  <c r="W75" i="6"/>
  <c r="V75" i="6"/>
  <c r="X75" i="6" s="1"/>
  <c r="U75" i="6"/>
  <c r="T75" i="6"/>
  <c r="S75" i="6"/>
  <c r="P75" i="6"/>
  <c r="W50" i="6"/>
  <c r="X50" i="6" s="1"/>
  <c r="V50" i="6"/>
  <c r="U50" i="6"/>
  <c r="T50" i="6"/>
  <c r="S50" i="6"/>
  <c r="P50" i="6"/>
  <c r="R50" i="6" s="1"/>
  <c r="W100" i="6"/>
  <c r="X100" i="6" s="1"/>
  <c r="V100" i="6"/>
  <c r="U100" i="6"/>
  <c r="T100" i="6"/>
  <c r="S100" i="6"/>
  <c r="P100" i="6"/>
  <c r="R100" i="6" s="1"/>
  <c r="W32" i="6"/>
  <c r="X32" i="6" s="1"/>
  <c r="V32" i="6"/>
  <c r="U32" i="6"/>
  <c r="T32" i="6"/>
  <c r="S32" i="6"/>
  <c r="P32" i="6"/>
  <c r="W96" i="6"/>
  <c r="X96" i="6" s="1"/>
  <c r="V96" i="6"/>
  <c r="U96" i="6"/>
  <c r="T96" i="6"/>
  <c r="S96" i="6"/>
  <c r="R96" i="6" s="1"/>
  <c r="P96" i="6"/>
  <c r="W34" i="6"/>
  <c r="V34" i="6"/>
  <c r="U34" i="6"/>
  <c r="T34" i="6"/>
  <c r="S34" i="6"/>
  <c r="P34" i="6"/>
  <c r="R34" i="6" s="1"/>
  <c r="W17" i="6"/>
  <c r="X17" i="6" s="1"/>
  <c r="V17" i="6"/>
  <c r="U17" i="6"/>
  <c r="T17" i="6"/>
  <c r="S17" i="6"/>
  <c r="P17" i="6"/>
  <c r="R17" i="6" s="1"/>
  <c r="W67" i="6"/>
  <c r="X67" i="6" s="1"/>
  <c r="V67" i="6"/>
  <c r="U67" i="6"/>
  <c r="T67" i="6"/>
  <c r="S67" i="6"/>
  <c r="P67" i="6"/>
  <c r="R67" i="6" s="1"/>
  <c r="W65" i="6"/>
  <c r="V65" i="6"/>
  <c r="X65" i="6" s="1"/>
  <c r="U65" i="6"/>
  <c r="T65" i="6"/>
  <c r="S65" i="6"/>
  <c r="P65" i="6"/>
  <c r="W95" i="6"/>
  <c r="X95" i="6" s="1"/>
  <c r="V95" i="6"/>
  <c r="U95" i="6"/>
  <c r="T95" i="6"/>
  <c r="S95" i="6"/>
  <c r="P95" i="6"/>
  <c r="R95" i="6" s="1"/>
  <c r="W136" i="6"/>
  <c r="X136" i="6" s="1"/>
  <c r="V136" i="6"/>
  <c r="U136" i="6"/>
  <c r="T136" i="6"/>
  <c r="S136" i="6"/>
  <c r="P136" i="6"/>
  <c r="R136" i="6" s="1"/>
  <c r="W108" i="6"/>
  <c r="X108" i="6" s="1"/>
  <c r="V108" i="6"/>
  <c r="U108" i="6"/>
  <c r="T108" i="6"/>
  <c r="S108" i="6"/>
  <c r="P108" i="6"/>
  <c r="W99" i="6"/>
  <c r="X99" i="6" s="1"/>
  <c r="V99" i="6"/>
  <c r="U99" i="6"/>
  <c r="T99" i="6"/>
  <c r="S99" i="6"/>
  <c r="R99" i="6" s="1"/>
  <c r="P99" i="6"/>
  <c r="W105" i="6"/>
  <c r="V105" i="6"/>
  <c r="U105" i="6"/>
  <c r="T105" i="6"/>
  <c r="S105" i="6"/>
  <c r="P105" i="6"/>
  <c r="W28" i="6"/>
  <c r="V28" i="6"/>
  <c r="U28" i="6"/>
  <c r="T28" i="6"/>
  <c r="S28" i="6"/>
  <c r="P28" i="6"/>
  <c r="R28" i="6" s="1"/>
  <c r="W139" i="6"/>
  <c r="X139" i="6" s="1"/>
  <c r="V139" i="6"/>
  <c r="U139" i="6"/>
  <c r="T139" i="6"/>
  <c r="S139" i="6"/>
  <c r="P139" i="6"/>
  <c r="W23" i="6"/>
  <c r="X23" i="6" s="1"/>
  <c r="V23" i="6"/>
  <c r="U23" i="6"/>
  <c r="T23" i="6"/>
  <c r="S23" i="6"/>
  <c r="P23" i="6"/>
  <c r="W35" i="6"/>
  <c r="X35" i="6" s="1"/>
  <c r="V35" i="6"/>
  <c r="U35" i="6"/>
  <c r="T35" i="6"/>
  <c r="S35" i="6"/>
  <c r="P35" i="6"/>
  <c r="W20" i="6"/>
  <c r="X20" i="6" s="1"/>
  <c r="V20" i="6"/>
  <c r="U20" i="6"/>
  <c r="T20" i="6"/>
  <c r="S20" i="6"/>
  <c r="P20" i="6"/>
  <c r="R20" i="6" s="1"/>
  <c r="W119" i="6"/>
  <c r="X119" i="6" s="1"/>
  <c r="V119" i="6"/>
  <c r="U119" i="6"/>
  <c r="T119" i="6"/>
  <c r="S119" i="6"/>
  <c r="R119" i="6" s="1"/>
  <c r="P119" i="6"/>
  <c r="W46" i="6"/>
  <c r="X46" i="6" s="1"/>
  <c r="V46" i="6"/>
  <c r="U46" i="6"/>
  <c r="T46" i="6"/>
  <c r="S46" i="6"/>
  <c r="R46" i="6" s="1"/>
  <c r="P46" i="6"/>
  <c r="W148" i="6"/>
  <c r="V148" i="6"/>
  <c r="X148" i="6" s="1"/>
  <c r="U148" i="6"/>
  <c r="T148" i="6"/>
  <c r="S148" i="6"/>
  <c r="P148" i="6"/>
  <c r="W14" i="6"/>
  <c r="V14" i="6"/>
  <c r="U14" i="6"/>
  <c r="T14" i="6"/>
  <c r="S14" i="6"/>
  <c r="P14" i="6"/>
  <c r="R14" i="6" s="1"/>
  <c r="W115" i="6"/>
  <c r="X115" i="6" s="1"/>
  <c r="V115" i="6"/>
  <c r="U115" i="6"/>
  <c r="T115" i="6"/>
  <c r="S115" i="6"/>
  <c r="P115" i="6"/>
  <c r="R115" i="6" s="1"/>
  <c r="W124" i="6"/>
  <c r="X124" i="6" s="1"/>
  <c r="V124" i="6"/>
  <c r="U124" i="6"/>
  <c r="T124" i="6"/>
  <c r="S124" i="6"/>
  <c r="P124" i="6"/>
  <c r="W91" i="6"/>
  <c r="X91" i="6" s="1"/>
  <c r="V91" i="6"/>
  <c r="U91" i="6"/>
  <c r="T91" i="6"/>
  <c r="S91" i="6"/>
  <c r="P91" i="6"/>
  <c r="W80" i="6"/>
  <c r="X80" i="6" s="1"/>
  <c r="V80" i="6"/>
  <c r="U80" i="6"/>
  <c r="T80" i="6"/>
  <c r="S80" i="6"/>
  <c r="P80" i="6"/>
  <c r="R80" i="6" s="1"/>
  <c r="W49" i="6"/>
  <c r="X49" i="6" s="1"/>
  <c r="V49" i="6"/>
  <c r="U49" i="6"/>
  <c r="T49" i="6"/>
  <c r="S49" i="6"/>
  <c r="P49" i="6"/>
  <c r="W134" i="6"/>
  <c r="X134" i="6" s="1"/>
  <c r="V134" i="6"/>
  <c r="U134" i="6"/>
  <c r="T134" i="6"/>
  <c r="S134" i="6"/>
  <c r="R134" i="6"/>
  <c r="P134" i="6"/>
  <c r="W117" i="6"/>
  <c r="X117" i="6" s="1"/>
  <c r="V117" i="6"/>
  <c r="U117" i="6"/>
  <c r="T117" i="6"/>
  <c r="S117" i="6"/>
  <c r="P117" i="6"/>
  <c r="W51" i="6"/>
  <c r="V51" i="6"/>
  <c r="U51" i="6"/>
  <c r="T51" i="6"/>
  <c r="S51" i="6"/>
  <c r="P51" i="6"/>
  <c r="W52" i="6"/>
  <c r="V52" i="6"/>
  <c r="U52" i="6"/>
  <c r="T52" i="6"/>
  <c r="S52" i="6"/>
  <c r="P52" i="6"/>
  <c r="R52" i="6" s="1"/>
  <c r="W131" i="6"/>
  <c r="X131" i="6" s="1"/>
  <c r="V131" i="6"/>
  <c r="U131" i="6"/>
  <c r="T131" i="6"/>
  <c r="S131" i="6"/>
  <c r="P131" i="6"/>
  <c r="W68" i="6"/>
  <c r="X68" i="6" s="1"/>
  <c r="V68" i="6"/>
  <c r="U68" i="6"/>
  <c r="T68" i="6"/>
  <c r="S68" i="6"/>
  <c r="P68" i="6"/>
  <c r="W90" i="6"/>
  <c r="X90" i="6" s="1"/>
  <c r="V90" i="6"/>
  <c r="U90" i="6"/>
  <c r="T90" i="6"/>
  <c r="S90" i="6"/>
  <c r="P90" i="6"/>
  <c r="W73" i="6"/>
  <c r="X73" i="6" s="1"/>
  <c r="V73" i="6"/>
  <c r="U73" i="6"/>
  <c r="T73" i="6"/>
  <c r="S73" i="6"/>
  <c r="P73" i="6"/>
  <c r="W152" i="6"/>
  <c r="X152" i="6" s="1"/>
  <c r="V152" i="6"/>
  <c r="U152" i="6"/>
  <c r="T152" i="6"/>
  <c r="S152" i="6"/>
  <c r="R152" i="6" s="1"/>
  <c r="P152" i="6"/>
  <c r="W59" i="6"/>
  <c r="X59" i="6" s="1"/>
  <c r="V59" i="6"/>
  <c r="U59" i="6"/>
  <c r="T59" i="6"/>
  <c r="S59" i="6"/>
  <c r="P59" i="6"/>
  <c r="W79" i="6"/>
  <c r="V79" i="6"/>
  <c r="U79" i="6"/>
  <c r="X79" i="6" s="1"/>
  <c r="T79" i="6"/>
  <c r="S79" i="6"/>
  <c r="P79" i="6"/>
  <c r="R79" i="6" s="1"/>
  <c r="W70" i="6"/>
  <c r="V70" i="6"/>
  <c r="U70" i="6"/>
  <c r="T70" i="6"/>
  <c r="S70" i="6"/>
  <c r="P70" i="6"/>
  <c r="R70" i="6" s="1"/>
  <c r="W71" i="6"/>
  <c r="X71" i="6" s="1"/>
  <c r="V71" i="6"/>
  <c r="U71" i="6"/>
  <c r="T71" i="6"/>
  <c r="S71" i="6"/>
  <c r="P71" i="6"/>
  <c r="W103" i="6"/>
  <c r="X103" i="6" s="1"/>
  <c r="V103" i="6"/>
  <c r="U103" i="6"/>
  <c r="T103" i="6"/>
  <c r="S103" i="6"/>
  <c r="P103" i="6"/>
  <c r="R103" i="6" s="1"/>
  <c r="W37" i="6"/>
  <c r="X37" i="6" s="1"/>
  <c r="V37" i="6"/>
  <c r="U37" i="6"/>
  <c r="T37" i="6"/>
  <c r="S37" i="6"/>
  <c r="P37" i="6"/>
  <c r="R37" i="6" s="1"/>
  <c r="W72" i="6"/>
  <c r="X72" i="6" s="1"/>
  <c r="V72" i="6"/>
  <c r="U72" i="6"/>
  <c r="T72" i="6"/>
  <c r="S72" i="6"/>
  <c r="P72" i="6"/>
  <c r="W55" i="6"/>
  <c r="X55" i="6" s="1"/>
  <c r="V55" i="6"/>
  <c r="U55" i="6"/>
  <c r="T55" i="6"/>
  <c r="S55" i="6"/>
  <c r="R55" i="6" s="1"/>
  <c r="P55" i="6"/>
  <c r="W88" i="6"/>
  <c r="X88" i="6" s="1"/>
  <c r="V88" i="6"/>
  <c r="U88" i="6"/>
  <c r="T88" i="6"/>
  <c r="S88" i="6"/>
  <c r="R88" i="6"/>
  <c r="P88" i="6"/>
  <c r="W76" i="6"/>
  <c r="V76" i="6"/>
  <c r="X76" i="6" s="1"/>
  <c r="U76" i="6"/>
  <c r="T76" i="6"/>
  <c r="S76" i="6"/>
  <c r="P76" i="6"/>
  <c r="W93" i="6"/>
  <c r="V93" i="6"/>
  <c r="U93" i="6"/>
  <c r="T93" i="6"/>
  <c r="S93" i="6"/>
  <c r="P93" i="6"/>
  <c r="R93" i="6" s="1"/>
  <c r="W111" i="6"/>
  <c r="X111" i="6" s="1"/>
  <c r="V111" i="6"/>
  <c r="U111" i="6"/>
  <c r="T111" i="6"/>
  <c r="S111" i="6"/>
  <c r="P111" i="6"/>
  <c r="R111" i="6" s="1"/>
  <c r="W60" i="6"/>
  <c r="X60" i="6" s="1"/>
  <c r="V60" i="6"/>
  <c r="U60" i="6"/>
  <c r="T60" i="6"/>
  <c r="S60" i="6"/>
  <c r="P60" i="6"/>
  <c r="W107" i="6"/>
  <c r="X107" i="6" s="1"/>
  <c r="V107" i="6"/>
  <c r="U107" i="6"/>
  <c r="T107" i="6"/>
  <c r="S107" i="6"/>
  <c r="P107" i="6"/>
  <c r="W84" i="6"/>
  <c r="X84" i="6" s="1"/>
  <c r="V84" i="6"/>
  <c r="U84" i="6"/>
  <c r="T84" i="6"/>
  <c r="S84" i="6"/>
  <c r="P84" i="6"/>
  <c r="W121" i="6"/>
  <c r="X121" i="6" s="1"/>
  <c r="V121" i="6"/>
  <c r="U121" i="6"/>
  <c r="T121" i="6"/>
  <c r="S121" i="6"/>
  <c r="P121" i="6"/>
  <c r="W158" i="6"/>
  <c r="X158" i="6" s="1"/>
  <c r="V158" i="6"/>
  <c r="U158" i="6"/>
  <c r="T158" i="6"/>
  <c r="S158" i="6"/>
  <c r="P158" i="6"/>
  <c r="W74" i="6"/>
  <c r="V74" i="6"/>
  <c r="X74" i="6" s="1"/>
  <c r="U74" i="6"/>
  <c r="T74" i="6"/>
  <c r="S74" i="6"/>
  <c r="P74" i="6"/>
  <c r="W120" i="6"/>
  <c r="V120" i="6"/>
  <c r="U120" i="6"/>
  <c r="T120" i="6"/>
  <c r="S120" i="6"/>
  <c r="P120" i="6"/>
  <c r="R120" i="6" s="1"/>
  <c r="W92" i="6"/>
  <c r="X92" i="6" s="1"/>
  <c r="V92" i="6"/>
  <c r="U92" i="6"/>
  <c r="T92" i="6"/>
  <c r="S92" i="6"/>
  <c r="P92" i="6"/>
  <c r="R92" i="6" s="1"/>
  <c r="W162" i="6"/>
  <c r="X162" i="6" s="1"/>
  <c r="V162" i="6"/>
  <c r="U162" i="6"/>
  <c r="T162" i="6"/>
  <c r="S162" i="6"/>
  <c r="P162" i="6"/>
  <c r="W138" i="6"/>
  <c r="X138" i="6" s="1"/>
  <c r="V138" i="6"/>
  <c r="U138" i="6"/>
  <c r="T138" i="6"/>
  <c r="S138" i="6"/>
  <c r="P138" i="6"/>
  <c r="W61" i="6"/>
  <c r="X61" i="6" s="1"/>
  <c r="V61" i="6"/>
  <c r="U61" i="6"/>
  <c r="T61" i="6"/>
  <c r="S61" i="6"/>
  <c r="P61" i="6"/>
  <c r="W127" i="6"/>
  <c r="X127" i="6" s="1"/>
  <c r="V127" i="6"/>
  <c r="U127" i="6"/>
  <c r="T127" i="6"/>
  <c r="S127" i="6"/>
  <c r="P127" i="6"/>
  <c r="R127" i="6" s="1"/>
  <c r="W87" i="6"/>
  <c r="X87" i="6" s="1"/>
  <c r="V87" i="6"/>
  <c r="U87" i="6"/>
  <c r="T87" i="6"/>
  <c r="S87" i="6"/>
  <c r="P87" i="6"/>
  <c r="W122" i="6"/>
  <c r="X122" i="6" s="1"/>
  <c r="V122" i="6"/>
  <c r="U122" i="6"/>
  <c r="T122" i="6"/>
  <c r="S122" i="6"/>
  <c r="P122" i="6"/>
  <c r="W104" i="6"/>
  <c r="V104" i="6"/>
  <c r="U104" i="6"/>
  <c r="X104" i="6" s="1"/>
  <c r="T104" i="6"/>
  <c r="S104" i="6"/>
  <c r="P104" i="6"/>
  <c r="R104" i="6" s="1"/>
  <c r="W160" i="6"/>
  <c r="V160" i="6"/>
  <c r="U160" i="6"/>
  <c r="T160" i="6"/>
  <c r="S160" i="6"/>
  <c r="P160" i="6"/>
  <c r="R160" i="6" s="1"/>
  <c r="W132" i="6"/>
  <c r="X132" i="6" s="1"/>
  <c r="V132" i="6"/>
  <c r="U132" i="6"/>
  <c r="T132" i="6"/>
  <c r="S132" i="6"/>
  <c r="P132" i="6"/>
  <c r="W128" i="6"/>
  <c r="X128" i="6" s="1"/>
  <c r="V128" i="6"/>
  <c r="U128" i="6"/>
  <c r="T128" i="6"/>
  <c r="S128" i="6"/>
  <c r="P128" i="6"/>
  <c r="R128" i="6" s="1"/>
  <c r="W110" i="6"/>
  <c r="X110" i="6" s="1"/>
  <c r="V110" i="6"/>
  <c r="U110" i="6"/>
  <c r="T110" i="6"/>
  <c r="S110" i="6"/>
  <c r="P110" i="6"/>
  <c r="W166" i="6"/>
  <c r="X166" i="6" s="1"/>
  <c r="V166" i="6"/>
  <c r="U166" i="6"/>
  <c r="T166" i="6"/>
  <c r="S166" i="6"/>
  <c r="P166" i="6"/>
  <c r="R166" i="6" s="1"/>
  <c r="W109" i="6"/>
  <c r="X109" i="6" s="1"/>
  <c r="V109" i="6"/>
  <c r="U109" i="6"/>
  <c r="T109" i="6"/>
  <c r="S109" i="6"/>
  <c r="P109" i="6"/>
  <c r="R109" i="6" s="1"/>
  <c r="W126" i="6"/>
  <c r="X126" i="6" s="1"/>
  <c r="V126" i="6"/>
  <c r="U126" i="6"/>
  <c r="T126" i="6"/>
  <c r="S126" i="6"/>
  <c r="P126" i="6"/>
  <c r="W137" i="6"/>
  <c r="V137" i="6"/>
  <c r="X137" i="6" s="1"/>
  <c r="U137" i="6"/>
  <c r="T137" i="6"/>
  <c r="S137" i="6"/>
  <c r="P137" i="6"/>
  <c r="W114" i="6"/>
  <c r="V114" i="6"/>
  <c r="U114" i="6"/>
  <c r="T114" i="6"/>
  <c r="S114" i="6"/>
  <c r="P114" i="6"/>
  <c r="R114" i="6" s="1"/>
  <c r="W113" i="6"/>
  <c r="X113" i="6" s="1"/>
  <c r="V113" i="6"/>
  <c r="U113" i="6"/>
  <c r="T113" i="6"/>
  <c r="S113" i="6"/>
  <c r="P113" i="6"/>
  <c r="R113" i="6" s="1"/>
  <c r="W151" i="6"/>
  <c r="X151" i="6" s="1"/>
  <c r="V151" i="6"/>
  <c r="U151" i="6"/>
  <c r="T151" i="6"/>
  <c r="S151" i="6"/>
  <c r="P151" i="6"/>
  <c r="W143" i="6"/>
  <c r="X143" i="6" s="1"/>
  <c r="V143" i="6"/>
  <c r="U143" i="6"/>
  <c r="T143" i="6"/>
  <c r="S143" i="6"/>
  <c r="R143" i="6" s="1"/>
  <c r="P143" i="6"/>
  <c r="W83" i="6"/>
  <c r="X83" i="6" s="1"/>
  <c r="V83" i="6"/>
  <c r="U83" i="6"/>
  <c r="T83" i="6"/>
  <c r="S83" i="6"/>
  <c r="P83" i="6"/>
  <c r="R83" i="6" s="1"/>
  <c r="W116" i="6"/>
  <c r="V116" i="6"/>
  <c r="U116" i="6"/>
  <c r="T116" i="6"/>
  <c r="S116" i="6"/>
  <c r="P116" i="6"/>
  <c r="R116" i="6" s="1"/>
  <c r="W154" i="6"/>
  <c r="X154" i="6" s="1"/>
  <c r="V154" i="6"/>
  <c r="U154" i="6"/>
  <c r="T154" i="6"/>
  <c r="S154" i="6"/>
  <c r="P154" i="6"/>
  <c r="W150" i="6"/>
  <c r="X150" i="6" s="1"/>
  <c r="V150" i="6"/>
  <c r="U150" i="6"/>
  <c r="T150" i="6"/>
  <c r="S150" i="6"/>
  <c r="P150" i="6"/>
  <c r="R150" i="6" s="1"/>
  <c r="W146" i="6"/>
  <c r="V146" i="6"/>
  <c r="U146" i="6"/>
  <c r="X146" i="6" s="1"/>
  <c r="T146" i="6"/>
  <c r="S146" i="6"/>
  <c r="P146" i="6"/>
  <c r="R146" i="6" s="1"/>
  <c r="W125" i="6"/>
  <c r="X125" i="6" s="1"/>
  <c r="V125" i="6"/>
  <c r="U125" i="6"/>
  <c r="T125" i="6"/>
  <c r="S125" i="6"/>
  <c r="P125" i="6"/>
  <c r="R125" i="6" s="1"/>
  <c r="W129" i="6"/>
  <c r="X129" i="6" s="1"/>
  <c r="V129" i="6"/>
  <c r="U129" i="6"/>
  <c r="T129" i="6"/>
  <c r="S129" i="6"/>
  <c r="P129" i="6"/>
  <c r="W165" i="6"/>
  <c r="X165" i="6" s="1"/>
  <c r="V165" i="6"/>
  <c r="U165" i="6"/>
  <c r="T165" i="6"/>
  <c r="S165" i="6"/>
  <c r="P165" i="6"/>
  <c r="W149" i="6"/>
  <c r="X149" i="6" s="1"/>
  <c r="V149" i="6"/>
  <c r="U149" i="6"/>
  <c r="T149" i="6"/>
  <c r="S149" i="6"/>
  <c r="R149" i="6"/>
  <c r="P149" i="6"/>
  <c r="W130" i="6"/>
  <c r="V130" i="6"/>
  <c r="U130" i="6"/>
  <c r="T130" i="6"/>
  <c r="S130" i="6"/>
  <c r="P130" i="6"/>
  <c r="R130" i="6" s="1"/>
  <c r="W164" i="6"/>
  <c r="X164" i="6" s="1"/>
  <c r="V164" i="6"/>
  <c r="U164" i="6"/>
  <c r="T164" i="6"/>
  <c r="S164" i="6"/>
  <c r="P164" i="6"/>
  <c r="R164" i="6" s="1"/>
  <c r="W147" i="6"/>
  <c r="X147" i="6" s="1"/>
  <c r="V147" i="6"/>
  <c r="U147" i="6"/>
  <c r="T147" i="6"/>
  <c r="S147" i="6"/>
  <c r="P147" i="6"/>
  <c r="W161" i="6"/>
  <c r="V161" i="6"/>
  <c r="X161" i="6" s="1"/>
  <c r="U161" i="6"/>
  <c r="T161" i="6"/>
  <c r="S161" i="6"/>
  <c r="P161" i="6"/>
  <c r="W144" i="6"/>
  <c r="X144" i="6" s="1"/>
  <c r="V144" i="6"/>
  <c r="U144" i="6"/>
  <c r="T144" i="6"/>
  <c r="S144" i="6"/>
  <c r="P144" i="6"/>
  <c r="R144" i="6" s="1"/>
  <c r="W159" i="6"/>
  <c r="X159" i="6" s="1"/>
  <c r="V159" i="6"/>
  <c r="U159" i="6"/>
  <c r="T159" i="6"/>
  <c r="S159" i="6"/>
  <c r="P159" i="6"/>
  <c r="R159" i="6" s="1"/>
  <c r="W157" i="6"/>
  <c r="X157" i="6" s="1"/>
  <c r="V157" i="6"/>
  <c r="U157" i="6"/>
  <c r="T157" i="6"/>
  <c r="S157" i="6"/>
  <c r="R157" i="6" s="1"/>
  <c r="P157" i="6"/>
  <c r="W163" i="6"/>
  <c r="X163" i="6" s="1"/>
  <c r="V163" i="6"/>
  <c r="U163" i="6"/>
  <c r="T163" i="6"/>
  <c r="S163" i="6"/>
  <c r="R163" i="6" s="1"/>
  <c r="P163" i="6"/>
  <c r="T3" i="5"/>
  <c r="U3" i="5"/>
  <c r="V3" i="5"/>
  <c r="W3" i="5"/>
  <c r="T4" i="5"/>
  <c r="U4" i="5"/>
  <c r="V4" i="5"/>
  <c r="W4" i="5"/>
  <c r="T5" i="5"/>
  <c r="U5" i="5"/>
  <c r="V5" i="5"/>
  <c r="W5" i="5"/>
  <c r="T6" i="5"/>
  <c r="U6" i="5"/>
  <c r="V6" i="5"/>
  <c r="W6" i="5"/>
  <c r="T7" i="5"/>
  <c r="U7" i="5"/>
  <c r="V7" i="5"/>
  <c r="W7" i="5"/>
  <c r="T8" i="5"/>
  <c r="U8" i="5"/>
  <c r="V8" i="5"/>
  <c r="W8" i="5"/>
  <c r="T9" i="5"/>
  <c r="U9" i="5"/>
  <c r="V9" i="5"/>
  <c r="W9" i="5"/>
  <c r="T10" i="5"/>
  <c r="U10" i="5"/>
  <c r="V10" i="5"/>
  <c r="W10" i="5"/>
  <c r="T11" i="5"/>
  <c r="U11" i="5"/>
  <c r="V11" i="5"/>
  <c r="W11" i="5"/>
  <c r="T12" i="5"/>
  <c r="U12" i="5"/>
  <c r="V12" i="5"/>
  <c r="W12" i="5"/>
  <c r="T13" i="5"/>
  <c r="U13" i="5"/>
  <c r="V13" i="5"/>
  <c r="W13" i="5"/>
  <c r="T14" i="5"/>
  <c r="U14" i="5"/>
  <c r="V14" i="5"/>
  <c r="W14" i="5"/>
  <c r="T15" i="5"/>
  <c r="U15" i="5"/>
  <c r="V15" i="5"/>
  <c r="W15" i="5"/>
  <c r="T16" i="5"/>
  <c r="U16" i="5"/>
  <c r="V16" i="5"/>
  <c r="W16" i="5"/>
  <c r="T17" i="5"/>
  <c r="U17" i="5"/>
  <c r="V17" i="5"/>
  <c r="W17" i="5"/>
  <c r="T18" i="5"/>
  <c r="U18" i="5"/>
  <c r="V18" i="5"/>
  <c r="W18" i="5"/>
  <c r="T19" i="5"/>
  <c r="U19" i="5"/>
  <c r="V19" i="5"/>
  <c r="W19" i="5"/>
  <c r="T20" i="5"/>
  <c r="U20" i="5"/>
  <c r="V20" i="5"/>
  <c r="W20" i="5"/>
  <c r="T21" i="5"/>
  <c r="U21" i="5"/>
  <c r="V21" i="5"/>
  <c r="W21" i="5"/>
  <c r="T22" i="5"/>
  <c r="U22" i="5"/>
  <c r="V22" i="5"/>
  <c r="W22" i="5"/>
  <c r="T23" i="5"/>
  <c r="U23" i="5"/>
  <c r="V23" i="5"/>
  <c r="W23" i="5"/>
  <c r="T24" i="5"/>
  <c r="U24" i="5"/>
  <c r="V24" i="5"/>
  <c r="W24" i="5"/>
  <c r="T25" i="5"/>
  <c r="U25" i="5"/>
  <c r="V25" i="5"/>
  <c r="W25" i="5"/>
  <c r="T26" i="5"/>
  <c r="U26" i="5"/>
  <c r="V26" i="5"/>
  <c r="W26" i="5"/>
  <c r="T27" i="5"/>
  <c r="U27" i="5"/>
  <c r="V27" i="5"/>
  <c r="W27" i="5"/>
  <c r="T28" i="5"/>
  <c r="U28" i="5"/>
  <c r="V28" i="5"/>
  <c r="W28" i="5"/>
  <c r="T29" i="5"/>
  <c r="U29" i="5"/>
  <c r="V29" i="5"/>
  <c r="W29" i="5"/>
  <c r="T30" i="5"/>
  <c r="U30" i="5"/>
  <c r="V30" i="5"/>
  <c r="W30" i="5"/>
  <c r="T31" i="5"/>
  <c r="U31" i="5"/>
  <c r="V31" i="5"/>
  <c r="W31" i="5"/>
  <c r="T32" i="5"/>
  <c r="U32" i="5"/>
  <c r="V32" i="5"/>
  <c r="W32" i="5"/>
  <c r="T33" i="5"/>
  <c r="U33" i="5"/>
  <c r="V33" i="5"/>
  <c r="W33" i="5"/>
  <c r="T34" i="5"/>
  <c r="U34" i="5"/>
  <c r="V34" i="5"/>
  <c r="W34" i="5"/>
  <c r="T35" i="5"/>
  <c r="U35" i="5"/>
  <c r="V35" i="5"/>
  <c r="W35" i="5"/>
  <c r="T36" i="5"/>
  <c r="U36" i="5"/>
  <c r="V36" i="5"/>
  <c r="W36" i="5"/>
  <c r="T37" i="5"/>
  <c r="U37" i="5"/>
  <c r="V37" i="5"/>
  <c r="W37" i="5"/>
  <c r="T38" i="5"/>
  <c r="U38" i="5"/>
  <c r="V38" i="5"/>
  <c r="W38" i="5"/>
  <c r="T39" i="5"/>
  <c r="U39" i="5"/>
  <c r="V39" i="5"/>
  <c r="W39" i="5"/>
  <c r="T40" i="5"/>
  <c r="U40" i="5"/>
  <c r="V40" i="5"/>
  <c r="W40" i="5"/>
  <c r="T41" i="5"/>
  <c r="U41" i="5"/>
  <c r="V41" i="5"/>
  <c r="W41" i="5"/>
  <c r="T42" i="5"/>
  <c r="U42" i="5"/>
  <c r="V42" i="5"/>
  <c r="W42" i="5"/>
  <c r="T43" i="5"/>
  <c r="U43" i="5"/>
  <c r="V43" i="5"/>
  <c r="W43" i="5"/>
  <c r="T44" i="5"/>
  <c r="U44" i="5"/>
  <c r="V44" i="5"/>
  <c r="W44" i="5"/>
  <c r="T45" i="5"/>
  <c r="U45" i="5"/>
  <c r="V45" i="5"/>
  <c r="W45" i="5"/>
  <c r="T46" i="5"/>
  <c r="U46" i="5"/>
  <c r="V46" i="5"/>
  <c r="W46" i="5"/>
  <c r="T47" i="5"/>
  <c r="U47" i="5"/>
  <c r="V47" i="5"/>
  <c r="W47" i="5"/>
  <c r="T48" i="5"/>
  <c r="U48" i="5"/>
  <c r="V48" i="5"/>
  <c r="W48" i="5"/>
  <c r="T49" i="5"/>
  <c r="U49" i="5"/>
  <c r="V49" i="5"/>
  <c r="W49" i="5"/>
  <c r="T50" i="5"/>
  <c r="U50" i="5"/>
  <c r="V50" i="5"/>
  <c r="W50" i="5"/>
  <c r="T51" i="5"/>
  <c r="U51" i="5"/>
  <c r="V51" i="5"/>
  <c r="W51" i="5"/>
  <c r="T52" i="5"/>
  <c r="U52" i="5"/>
  <c r="V52" i="5"/>
  <c r="W52" i="5"/>
  <c r="T53" i="5"/>
  <c r="U53" i="5"/>
  <c r="V53" i="5"/>
  <c r="W53" i="5"/>
  <c r="T54" i="5"/>
  <c r="U54" i="5"/>
  <c r="V54" i="5"/>
  <c r="W54" i="5"/>
  <c r="T55" i="5"/>
  <c r="U55" i="5"/>
  <c r="V55" i="5"/>
  <c r="W55" i="5"/>
  <c r="T56" i="5"/>
  <c r="U56" i="5"/>
  <c r="V56" i="5"/>
  <c r="W56" i="5"/>
  <c r="T57" i="5"/>
  <c r="U57" i="5"/>
  <c r="V57" i="5"/>
  <c r="W57" i="5"/>
  <c r="T58" i="5"/>
  <c r="U58" i="5"/>
  <c r="V58" i="5"/>
  <c r="W58" i="5"/>
  <c r="T59" i="5"/>
  <c r="U59" i="5"/>
  <c r="V59" i="5"/>
  <c r="W59" i="5"/>
  <c r="T60" i="5"/>
  <c r="U60" i="5"/>
  <c r="V60" i="5"/>
  <c r="W60" i="5"/>
  <c r="T61" i="5"/>
  <c r="U61" i="5"/>
  <c r="V61" i="5"/>
  <c r="W61" i="5"/>
  <c r="T62" i="5"/>
  <c r="U62" i="5"/>
  <c r="V62" i="5"/>
  <c r="W62" i="5"/>
  <c r="T63" i="5"/>
  <c r="U63" i="5"/>
  <c r="V63" i="5"/>
  <c r="W63" i="5"/>
  <c r="T64" i="5"/>
  <c r="U64" i="5"/>
  <c r="V64" i="5"/>
  <c r="W64" i="5"/>
  <c r="T65" i="5"/>
  <c r="U65" i="5"/>
  <c r="V65" i="5"/>
  <c r="W65" i="5"/>
  <c r="T66" i="5"/>
  <c r="U66" i="5"/>
  <c r="V66" i="5"/>
  <c r="W66" i="5"/>
  <c r="T67" i="5"/>
  <c r="U67" i="5"/>
  <c r="V67" i="5"/>
  <c r="W67" i="5"/>
  <c r="T68" i="5"/>
  <c r="U68" i="5"/>
  <c r="V68" i="5"/>
  <c r="W68" i="5"/>
  <c r="T69" i="5"/>
  <c r="U69" i="5"/>
  <c r="V69" i="5"/>
  <c r="W69" i="5"/>
  <c r="T70" i="5"/>
  <c r="U70" i="5"/>
  <c r="V70" i="5"/>
  <c r="W70" i="5"/>
  <c r="T71" i="5"/>
  <c r="U71" i="5"/>
  <c r="V71" i="5"/>
  <c r="W71" i="5"/>
  <c r="T72" i="5"/>
  <c r="U72" i="5"/>
  <c r="V72" i="5"/>
  <c r="W72" i="5"/>
  <c r="T73" i="5"/>
  <c r="U73" i="5"/>
  <c r="V73" i="5"/>
  <c r="W73" i="5"/>
  <c r="T74" i="5"/>
  <c r="U74" i="5"/>
  <c r="V74" i="5"/>
  <c r="W74" i="5"/>
  <c r="T75" i="5"/>
  <c r="U75" i="5"/>
  <c r="V75" i="5"/>
  <c r="W75" i="5"/>
  <c r="T76" i="5"/>
  <c r="U76" i="5"/>
  <c r="V76" i="5"/>
  <c r="W76" i="5"/>
  <c r="T77" i="5"/>
  <c r="U77" i="5"/>
  <c r="V77" i="5"/>
  <c r="W77" i="5"/>
  <c r="T78" i="5"/>
  <c r="U78" i="5"/>
  <c r="V78" i="5"/>
  <c r="W78" i="5"/>
  <c r="T79" i="5"/>
  <c r="U79" i="5"/>
  <c r="V79" i="5"/>
  <c r="W79" i="5"/>
  <c r="T80" i="5"/>
  <c r="U80" i="5"/>
  <c r="V80" i="5"/>
  <c r="W80" i="5"/>
  <c r="T81" i="5"/>
  <c r="U81" i="5"/>
  <c r="V81" i="5"/>
  <c r="W81" i="5"/>
  <c r="T82" i="5"/>
  <c r="U82" i="5"/>
  <c r="V82" i="5"/>
  <c r="W82" i="5"/>
  <c r="T83" i="5"/>
  <c r="U83" i="5"/>
  <c r="V83" i="5"/>
  <c r="W83" i="5"/>
  <c r="T84" i="5"/>
  <c r="U84" i="5"/>
  <c r="V84" i="5"/>
  <c r="W84" i="5"/>
  <c r="T85" i="5"/>
  <c r="U85" i="5"/>
  <c r="V85" i="5"/>
  <c r="W85" i="5"/>
  <c r="T86" i="5"/>
  <c r="U86" i="5"/>
  <c r="V86" i="5"/>
  <c r="W86" i="5"/>
  <c r="T87" i="5"/>
  <c r="U87" i="5"/>
  <c r="V87" i="5"/>
  <c r="W87" i="5"/>
  <c r="T88" i="5"/>
  <c r="U88" i="5"/>
  <c r="V88" i="5"/>
  <c r="W88" i="5"/>
  <c r="T89" i="5"/>
  <c r="U89" i="5"/>
  <c r="V89" i="5"/>
  <c r="W89" i="5"/>
  <c r="T90" i="5"/>
  <c r="U90" i="5"/>
  <c r="V90" i="5"/>
  <c r="W90" i="5"/>
  <c r="T91" i="5"/>
  <c r="U91" i="5"/>
  <c r="V91" i="5"/>
  <c r="W91" i="5"/>
  <c r="T92" i="5"/>
  <c r="U92" i="5"/>
  <c r="V92" i="5"/>
  <c r="W92" i="5"/>
  <c r="T93" i="5"/>
  <c r="U93" i="5"/>
  <c r="V93" i="5"/>
  <c r="W93" i="5"/>
  <c r="T94" i="5"/>
  <c r="U94" i="5"/>
  <c r="V94" i="5"/>
  <c r="W94" i="5"/>
  <c r="T95" i="5"/>
  <c r="U95" i="5"/>
  <c r="V95" i="5"/>
  <c r="W95" i="5"/>
  <c r="T96" i="5"/>
  <c r="U96" i="5"/>
  <c r="V96" i="5"/>
  <c r="W96" i="5"/>
  <c r="T97" i="5"/>
  <c r="U97" i="5"/>
  <c r="V97" i="5"/>
  <c r="W97" i="5"/>
  <c r="T98" i="5"/>
  <c r="U98" i="5"/>
  <c r="V98" i="5"/>
  <c r="W98" i="5"/>
  <c r="T99" i="5"/>
  <c r="U99" i="5"/>
  <c r="V99" i="5"/>
  <c r="W99" i="5"/>
  <c r="T100" i="5"/>
  <c r="U100" i="5"/>
  <c r="V100" i="5"/>
  <c r="W100" i="5"/>
  <c r="T101" i="5"/>
  <c r="U101" i="5"/>
  <c r="V101" i="5"/>
  <c r="W101" i="5"/>
  <c r="T102" i="5"/>
  <c r="U102" i="5"/>
  <c r="V102" i="5"/>
  <c r="W102" i="5"/>
  <c r="T103" i="5"/>
  <c r="U103" i="5"/>
  <c r="V103" i="5"/>
  <c r="W103" i="5"/>
  <c r="T104" i="5"/>
  <c r="U104" i="5"/>
  <c r="V104" i="5"/>
  <c r="W104" i="5"/>
  <c r="T105" i="5"/>
  <c r="U105" i="5"/>
  <c r="V105" i="5"/>
  <c r="W105" i="5"/>
  <c r="T106" i="5"/>
  <c r="U106" i="5"/>
  <c r="V106" i="5"/>
  <c r="W106" i="5"/>
  <c r="T107" i="5"/>
  <c r="U107" i="5"/>
  <c r="V107" i="5"/>
  <c r="W107" i="5"/>
  <c r="T108" i="5"/>
  <c r="U108" i="5"/>
  <c r="V108" i="5"/>
  <c r="W108" i="5"/>
  <c r="T109" i="5"/>
  <c r="U109" i="5"/>
  <c r="V109" i="5"/>
  <c r="W109" i="5"/>
  <c r="T110" i="5"/>
  <c r="U110" i="5"/>
  <c r="V110" i="5"/>
  <c r="W110" i="5"/>
  <c r="T111" i="5"/>
  <c r="U111" i="5"/>
  <c r="V111" i="5"/>
  <c r="W111" i="5"/>
  <c r="T112" i="5"/>
  <c r="U112" i="5"/>
  <c r="V112" i="5"/>
  <c r="W112" i="5"/>
  <c r="T113" i="5"/>
  <c r="U113" i="5"/>
  <c r="V113" i="5"/>
  <c r="W113" i="5"/>
  <c r="T114" i="5"/>
  <c r="U114" i="5"/>
  <c r="V114" i="5"/>
  <c r="W114" i="5"/>
  <c r="T115" i="5"/>
  <c r="U115" i="5"/>
  <c r="V115" i="5"/>
  <c r="W115" i="5"/>
  <c r="T116" i="5"/>
  <c r="U116" i="5"/>
  <c r="V116" i="5"/>
  <c r="W116" i="5"/>
  <c r="T117" i="5"/>
  <c r="U117" i="5"/>
  <c r="V117" i="5"/>
  <c r="W117" i="5"/>
  <c r="T118" i="5"/>
  <c r="U118" i="5"/>
  <c r="V118" i="5"/>
  <c r="W118" i="5"/>
  <c r="T119" i="5"/>
  <c r="U119" i="5"/>
  <c r="V119" i="5"/>
  <c r="W119" i="5"/>
  <c r="T120" i="5"/>
  <c r="U120" i="5"/>
  <c r="V120" i="5"/>
  <c r="W120" i="5"/>
  <c r="T121" i="5"/>
  <c r="U121" i="5"/>
  <c r="V121" i="5"/>
  <c r="W121" i="5"/>
  <c r="T122" i="5"/>
  <c r="U122" i="5"/>
  <c r="V122" i="5"/>
  <c r="W122" i="5"/>
  <c r="T123" i="5"/>
  <c r="U123" i="5"/>
  <c r="V123" i="5"/>
  <c r="W123" i="5"/>
  <c r="T124" i="5"/>
  <c r="U124" i="5"/>
  <c r="V124" i="5"/>
  <c r="W124" i="5"/>
  <c r="T125" i="5"/>
  <c r="U125" i="5"/>
  <c r="V125" i="5"/>
  <c r="W125" i="5"/>
  <c r="T126" i="5"/>
  <c r="U126" i="5"/>
  <c r="V126" i="5"/>
  <c r="W126" i="5"/>
  <c r="T127" i="5"/>
  <c r="U127" i="5"/>
  <c r="V127" i="5"/>
  <c r="W127" i="5"/>
  <c r="T128" i="5"/>
  <c r="U128" i="5"/>
  <c r="V128" i="5"/>
  <c r="W128" i="5"/>
  <c r="T129" i="5"/>
  <c r="U129" i="5"/>
  <c r="V129" i="5"/>
  <c r="W129" i="5"/>
  <c r="T130" i="5"/>
  <c r="U130" i="5"/>
  <c r="V130" i="5"/>
  <c r="W130" i="5"/>
  <c r="T131" i="5"/>
  <c r="U131" i="5"/>
  <c r="V131" i="5"/>
  <c r="W131" i="5"/>
  <c r="T132" i="5"/>
  <c r="U132" i="5"/>
  <c r="V132" i="5"/>
  <c r="W132" i="5"/>
  <c r="T133" i="5"/>
  <c r="U133" i="5"/>
  <c r="V133" i="5"/>
  <c r="W133" i="5"/>
  <c r="T134" i="5"/>
  <c r="U134" i="5"/>
  <c r="V134" i="5"/>
  <c r="W134" i="5"/>
  <c r="T135" i="5"/>
  <c r="U135" i="5"/>
  <c r="V135" i="5"/>
  <c r="W135" i="5"/>
  <c r="T136" i="5"/>
  <c r="U136" i="5"/>
  <c r="V136" i="5"/>
  <c r="W136" i="5"/>
  <c r="T137" i="5"/>
  <c r="U137" i="5"/>
  <c r="V137" i="5"/>
  <c r="W137" i="5"/>
  <c r="T138" i="5"/>
  <c r="U138" i="5"/>
  <c r="V138" i="5"/>
  <c r="W138" i="5"/>
  <c r="T139" i="5"/>
  <c r="U139" i="5"/>
  <c r="V139" i="5"/>
  <c r="W139" i="5"/>
  <c r="T140" i="5"/>
  <c r="U140" i="5"/>
  <c r="V140" i="5"/>
  <c r="W140" i="5"/>
  <c r="T141" i="5"/>
  <c r="U141" i="5"/>
  <c r="V141" i="5"/>
  <c r="W141" i="5"/>
  <c r="T142" i="5"/>
  <c r="U142" i="5"/>
  <c r="V142" i="5"/>
  <c r="W142" i="5"/>
  <c r="T143" i="5"/>
  <c r="U143" i="5"/>
  <c r="V143" i="5"/>
  <c r="W143" i="5"/>
  <c r="T144" i="5"/>
  <c r="U144" i="5"/>
  <c r="V144" i="5"/>
  <c r="W144" i="5"/>
  <c r="T145" i="5"/>
  <c r="U145" i="5"/>
  <c r="V145" i="5"/>
  <c r="W145" i="5"/>
  <c r="T146" i="5"/>
  <c r="U146" i="5"/>
  <c r="V146" i="5"/>
  <c r="W146" i="5"/>
  <c r="T147" i="5"/>
  <c r="U147" i="5"/>
  <c r="V147" i="5"/>
  <c r="W147" i="5"/>
  <c r="T148" i="5"/>
  <c r="U148" i="5"/>
  <c r="V148" i="5"/>
  <c r="W148" i="5"/>
  <c r="T149" i="5"/>
  <c r="U149" i="5"/>
  <c r="V149" i="5"/>
  <c r="W149" i="5"/>
  <c r="T150" i="5"/>
  <c r="U150" i="5"/>
  <c r="V150" i="5"/>
  <c r="W150" i="5"/>
  <c r="T151" i="5"/>
  <c r="U151" i="5"/>
  <c r="V151" i="5"/>
  <c r="W151" i="5"/>
  <c r="T152" i="5"/>
  <c r="U152" i="5"/>
  <c r="V152" i="5"/>
  <c r="W152" i="5"/>
  <c r="T153" i="5"/>
  <c r="U153" i="5"/>
  <c r="V153" i="5"/>
  <c r="W153" i="5"/>
  <c r="T154" i="5"/>
  <c r="U154" i="5"/>
  <c r="V154" i="5"/>
  <c r="W154" i="5"/>
  <c r="T155" i="5"/>
  <c r="U155" i="5"/>
  <c r="V155" i="5"/>
  <c r="W155" i="5"/>
  <c r="T156" i="5"/>
  <c r="U156" i="5"/>
  <c r="V156" i="5"/>
  <c r="W156" i="5"/>
  <c r="T157" i="5"/>
  <c r="U157" i="5"/>
  <c r="V157" i="5"/>
  <c r="W157" i="5"/>
  <c r="T158" i="5"/>
  <c r="U158" i="5"/>
  <c r="V158" i="5"/>
  <c r="W158" i="5"/>
  <c r="T159" i="5"/>
  <c r="U159" i="5"/>
  <c r="V159" i="5"/>
  <c r="W159" i="5"/>
  <c r="T160" i="5"/>
  <c r="U160" i="5"/>
  <c r="V160" i="5"/>
  <c r="W160" i="5"/>
  <c r="T161" i="5"/>
  <c r="U161" i="5"/>
  <c r="V161" i="5"/>
  <c r="W161" i="5"/>
  <c r="T162" i="5"/>
  <c r="U162" i="5"/>
  <c r="V162" i="5"/>
  <c r="W162" i="5"/>
  <c r="T163" i="5"/>
  <c r="U163" i="5"/>
  <c r="V163" i="5"/>
  <c r="W163" i="5"/>
  <c r="T164" i="5"/>
  <c r="U164" i="5"/>
  <c r="V164" i="5"/>
  <c r="W164" i="5"/>
  <c r="T165" i="5"/>
  <c r="U165" i="5"/>
  <c r="V165" i="5"/>
  <c r="W165" i="5"/>
  <c r="T166" i="5"/>
  <c r="U166" i="5"/>
  <c r="V166" i="5"/>
  <c r="W166" i="5"/>
  <c r="T167" i="5"/>
  <c r="U167" i="5"/>
  <c r="V167" i="5"/>
  <c r="W167" i="5"/>
  <c r="T168" i="5"/>
  <c r="U168" i="5"/>
  <c r="V168" i="5"/>
  <c r="W168" i="5"/>
  <c r="T169" i="5"/>
  <c r="U169" i="5"/>
  <c r="V169" i="5"/>
  <c r="W169" i="5"/>
  <c r="U2" i="5"/>
  <c r="V2" i="5"/>
  <c r="W2" i="5"/>
  <c r="T2" i="5"/>
  <c r="R164" i="5"/>
  <c r="R75" i="5"/>
  <c r="R114" i="5"/>
  <c r="R9" i="5"/>
  <c r="P77" i="5"/>
  <c r="R77" i="5" s="1"/>
  <c r="S77" i="5"/>
  <c r="P67" i="5"/>
  <c r="S67" i="5"/>
  <c r="R67" i="5" s="1"/>
  <c r="P116" i="5"/>
  <c r="S116" i="5"/>
  <c r="P21" i="5"/>
  <c r="R21" i="5" s="1"/>
  <c r="S21" i="5"/>
  <c r="P82" i="5"/>
  <c r="S82" i="5"/>
  <c r="P100" i="5"/>
  <c r="S100" i="5"/>
  <c r="P120" i="5"/>
  <c r="S120" i="5"/>
  <c r="P37" i="5"/>
  <c r="R37" i="5" s="1"/>
  <c r="S37" i="5"/>
  <c r="P44" i="5"/>
  <c r="S44" i="5"/>
  <c r="P17" i="5"/>
  <c r="S17" i="5"/>
  <c r="P42" i="5"/>
  <c r="S42" i="5"/>
  <c r="P55" i="5"/>
  <c r="R55" i="5" s="1"/>
  <c r="S55" i="5"/>
  <c r="P27" i="5"/>
  <c r="S27" i="5"/>
  <c r="P49" i="5"/>
  <c r="S49" i="5"/>
  <c r="P155" i="5"/>
  <c r="S155" i="5"/>
  <c r="P162" i="5"/>
  <c r="R162" i="5" s="1"/>
  <c r="S162" i="5"/>
  <c r="P10" i="5"/>
  <c r="S10" i="5"/>
  <c r="P18" i="5"/>
  <c r="S18" i="5"/>
  <c r="R18" i="5" s="1"/>
  <c r="P87" i="5"/>
  <c r="S87" i="5"/>
  <c r="P20" i="5"/>
  <c r="R20" i="5" s="1"/>
  <c r="S20" i="5"/>
  <c r="P96" i="5"/>
  <c r="S96" i="5"/>
  <c r="P22" i="5"/>
  <c r="S22" i="5"/>
  <c r="P26" i="5"/>
  <c r="S26" i="5"/>
  <c r="P53" i="5"/>
  <c r="R53" i="5" s="1"/>
  <c r="S53" i="5"/>
  <c r="P115" i="5"/>
  <c r="S115" i="5"/>
  <c r="P7" i="5"/>
  <c r="S7" i="5"/>
  <c r="P111" i="5"/>
  <c r="S111" i="5"/>
  <c r="P166" i="5"/>
  <c r="R166" i="5" s="1"/>
  <c r="S166" i="5"/>
  <c r="P164" i="5"/>
  <c r="S164" i="5"/>
  <c r="P149" i="5"/>
  <c r="S149" i="5"/>
  <c r="P48" i="5"/>
  <c r="S48" i="5"/>
  <c r="P43" i="5"/>
  <c r="R43" i="5" s="1"/>
  <c r="S43" i="5"/>
  <c r="P125" i="5"/>
  <c r="S125" i="5"/>
  <c r="P142" i="5"/>
  <c r="S142" i="5"/>
  <c r="P59" i="5"/>
  <c r="S59" i="5"/>
  <c r="P35" i="5"/>
  <c r="R35" i="5" s="1"/>
  <c r="S35" i="5"/>
  <c r="P76" i="5"/>
  <c r="S76" i="5"/>
  <c r="P80" i="5"/>
  <c r="S80" i="5"/>
  <c r="R80" i="5" s="1"/>
  <c r="P141" i="5"/>
  <c r="S141" i="5"/>
  <c r="P133" i="5"/>
  <c r="R133" i="5" s="1"/>
  <c r="S133" i="5"/>
  <c r="P169" i="5"/>
  <c r="R169" i="5" s="1"/>
  <c r="S169" i="5"/>
  <c r="P84" i="5"/>
  <c r="S84" i="5"/>
  <c r="R84" i="5" s="1"/>
  <c r="P33" i="5"/>
  <c r="S33" i="5"/>
  <c r="R33" i="5" s="1"/>
  <c r="P8" i="5"/>
  <c r="R8" i="5" s="1"/>
  <c r="S8" i="5"/>
  <c r="P134" i="5"/>
  <c r="S134" i="5"/>
  <c r="P19" i="5"/>
  <c r="S19" i="5"/>
  <c r="P161" i="5"/>
  <c r="S161" i="5"/>
  <c r="P85" i="5"/>
  <c r="R85" i="5" s="1"/>
  <c r="S85" i="5"/>
  <c r="P9" i="5"/>
  <c r="S9" i="5"/>
  <c r="P2" i="5"/>
  <c r="S2" i="5"/>
  <c r="P62" i="5"/>
  <c r="S62" i="5"/>
  <c r="R62" i="5" s="1"/>
  <c r="P156" i="5"/>
  <c r="R156" i="5" s="1"/>
  <c r="S156" i="5"/>
  <c r="P124" i="5"/>
  <c r="S124" i="5"/>
  <c r="P98" i="5"/>
  <c r="S98" i="5"/>
  <c r="P122" i="5"/>
  <c r="S122" i="5"/>
  <c r="P93" i="5"/>
  <c r="R93" i="5" s="1"/>
  <c r="S93" i="5"/>
  <c r="P119" i="5"/>
  <c r="R119" i="5" s="1"/>
  <c r="S119" i="5"/>
  <c r="P45" i="5"/>
  <c r="S45" i="5"/>
  <c r="P113" i="5"/>
  <c r="S113" i="5"/>
  <c r="P15" i="5"/>
  <c r="R15" i="5" s="1"/>
  <c r="S15" i="5"/>
  <c r="P94" i="5"/>
  <c r="S94" i="5"/>
  <c r="P78" i="5"/>
  <c r="S78" i="5"/>
  <c r="P130" i="5"/>
  <c r="S130" i="5"/>
  <c r="R130" i="5" s="1"/>
  <c r="P128" i="5"/>
  <c r="R128" i="5" s="1"/>
  <c r="S128" i="5"/>
  <c r="P154" i="5"/>
  <c r="S154" i="5"/>
  <c r="P101" i="5"/>
  <c r="S101" i="5"/>
  <c r="P121" i="5"/>
  <c r="S121" i="5"/>
  <c r="P104" i="5"/>
  <c r="R104" i="5" s="1"/>
  <c r="S104" i="5"/>
  <c r="P95" i="5"/>
  <c r="S95" i="5"/>
  <c r="P148" i="5"/>
  <c r="S148" i="5"/>
  <c r="P6" i="5"/>
  <c r="S6" i="5"/>
  <c r="P60" i="5"/>
  <c r="R60" i="5" s="1"/>
  <c r="S60" i="5"/>
  <c r="P56" i="5"/>
  <c r="R56" i="5" s="1"/>
  <c r="S56" i="5"/>
  <c r="P92" i="5"/>
  <c r="S92" i="5"/>
  <c r="R92" i="5" s="1"/>
  <c r="P139" i="5"/>
  <c r="S139" i="5"/>
  <c r="P153" i="5"/>
  <c r="R153" i="5" s="1"/>
  <c r="S153" i="5"/>
  <c r="P72" i="5"/>
  <c r="S72" i="5"/>
  <c r="P79" i="5"/>
  <c r="S79" i="5"/>
  <c r="P86" i="5"/>
  <c r="S86" i="5"/>
  <c r="P34" i="5"/>
  <c r="R34" i="5" s="1"/>
  <c r="S34" i="5"/>
  <c r="P29" i="5"/>
  <c r="S29" i="5"/>
  <c r="P41" i="5"/>
  <c r="S41" i="5"/>
  <c r="P107" i="5"/>
  <c r="S107" i="5"/>
  <c r="R107" i="5" s="1"/>
  <c r="P102" i="5"/>
  <c r="R102" i="5" s="1"/>
  <c r="S102" i="5"/>
  <c r="P123" i="5"/>
  <c r="R123" i="5" s="1"/>
  <c r="S123" i="5"/>
  <c r="P136" i="5"/>
  <c r="S136" i="5"/>
  <c r="P11" i="5"/>
  <c r="S11" i="5"/>
  <c r="P4" i="5"/>
  <c r="R4" i="5" s="1"/>
  <c r="S4" i="5"/>
  <c r="P99" i="5"/>
  <c r="S99" i="5"/>
  <c r="P168" i="5"/>
  <c r="S168" i="5"/>
  <c r="P40" i="5"/>
  <c r="S40" i="5"/>
  <c r="P3" i="5"/>
  <c r="R3" i="5" s="1"/>
  <c r="S3" i="5"/>
  <c r="P74" i="5"/>
  <c r="S74" i="5"/>
  <c r="P117" i="5"/>
  <c r="S117" i="5"/>
  <c r="P127" i="5"/>
  <c r="S127" i="5"/>
  <c r="P160" i="5"/>
  <c r="R160" i="5" s="1"/>
  <c r="S160" i="5"/>
  <c r="P163" i="5"/>
  <c r="S163" i="5"/>
  <c r="P14" i="5"/>
  <c r="S14" i="5"/>
  <c r="P57" i="5"/>
  <c r="S57" i="5"/>
  <c r="P147" i="5"/>
  <c r="R147" i="5" s="1"/>
  <c r="S147" i="5"/>
  <c r="P68" i="5"/>
  <c r="S68" i="5"/>
  <c r="P88" i="5"/>
  <c r="S88" i="5"/>
  <c r="P137" i="5"/>
  <c r="S137" i="5"/>
  <c r="P138" i="5"/>
  <c r="R138" i="5" s="1"/>
  <c r="S138" i="5"/>
  <c r="P38" i="5"/>
  <c r="R38" i="5" s="1"/>
  <c r="S38" i="5"/>
  <c r="P108" i="5"/>
  <c r="S108" i="5"/>
  <c r="P5" i="5"/>
  <c r="S5" i="5"/>
  <c r="P54" i="5"/>
  <c r="R54" i="5" s="1"/>
  <c r="S54" i="5"/>
  <c r="P146" i="5"/>
  <c r="S146" i="5"/>
  <c r="P58" i="5"/>
  <c r="S58" i="5"/>
  <c r="R58" i="5" s="1"/>
  <c r="P50" i="5"/>
  <c r="S50" i="5"/>
  <c r="R50" i="5" s="1"/>
  <c r="P143" i="5"/>
  <c r="R143" i="5" s="1"/>
  <c r="S143" i="5"/>
  <c r="P126" i="5"/>
  <c r="R126" i="5" s="1"/>
  <c r="S126" i="5"/>
  <c r="P157" i="5"/>
  <c r="S157" i="5"/>
  <c r="P110" i="5"/>
  <c r="S110" i="5"/>
  <c r="P70" i="5"/>
  <c r="R70" i="5" s="1"/>
  <c r="S70" i="5"/>
  <c r="P129" i="5"/>
  <c r="R129" i="5" s="1"/>
  <c r="S129" i="5"/>
  <c r="P61" i="5"/>
  <c r="S61" i="5"/>
  <c r="P81" i="5"/>
  <c r="S81" i="5"/>
  <c r="P65" i="5"/>
  <c r="R65" i="5" s="1"/>
  <c r="S65" i="5"/>
  <c r="P158" i="5"/>
  <c r="S158" i="5"/>
  <c r="P97" i="5"/>
  <c r="S97" i="5"/>
  <c r="R97" i="5" s="1"/>
  <c r="P47" i="5"/>
  <c r="S47" i="5"/>
  <c r="P112" i="5"/>
  <c r="R112" i="5" s="1"/>
  <c r="S112" i="5"/>
  <c r="P12" i="5"/>
  <c r="R12" i="5" s="1"/>
  <c r="S12" i="5"/>
  <c r="P39" i="5"/>
  <c r="S39" i="5"/>
  <c r="P118" i="5"/>
  <c r="S118" i="5"/>
  <c r="P16" i="5"/>
  <c r="R16" i="5" s="1"/>
  <c r="S16" i="5"/>
  <c r="P165" i="5"/>
  <c r="S165" i="5"/>
  <c r="P71" i="5"/>
  <c r="S71" i="5"/>
  <c r="P91" i="5"/>
  <c r="S91" i="5"/>
  <c r="P46" i="5"/>
  <c r="R46" i="5" s="1"/>
  <c r="S46" i="5"/>
  <c r="P109" i="5"/>
  <c r="R109" i="5" s="1"/>
  <c r="S109" i="5"/>
  <c r="P132" i="5"/>
  <c r="S132" i="5"/>
  <c r="R132" i="5" s="1"/>
  <c r="P135" i="5"/>
  <c r="S135" i="5"/>
  <c r="P73" i="5"/>
  <c r="R73" i="5" s="1"/>
  <c r="S73" i="5"/>
  <c r="P152" i="5"/>
  <c r="R152" i="5" s="1"/>
  <c r="S152" i="5"/>
  <c r="P64" i="5"/>
  <c r="S64" i="5"/>
  <c r="P105" i="5"/>
  <c r="S105" i="5"/>
  <c r="P28" i="5"/>
  <c r="R28" i="5" s="1"/>
  <c r="S28" i="5"/>
  <c r="P75" i="5"/>
  <c r="S75" i="5"/>
  <c r="P63" i="5"/>
  <c r="S63" i="5"/>
  <c r="R63" i="5" s="1"/>
  <c r="P52" i="5"/>
  <c r="S52" i="5"/>
  <c r="P36" i="5"/>
  <c r="R36" i="5" s="1"/>
  <c r="S36" i="5"/>
  <c r="P159" i="5"/>
  <c r="R159" i="5" s="1"/>
  <c r="S159" i="5"/>
  <c r="P144" i="5"/>
  <c r="S144" i="5"/>
  <c r="R144" i="5" s="1"/>
  <c r="P150" i="5"/>
  <c r="S150" i="5"/>
  <c r="P90" i="5"/>
  <c r="R90" i="5" s="1"/>
  <c r="S90" i="5"/>
  <c r="P83" i="5"/>
  <c r="S83" i="5"/>
  <c r="P25" i="5"/>
  <c r="S25" i="5"/>
  <c r="R25" i="5" s="1"/>
  <c r="P23" i="5"/>
  <c r="S23" i="5"/>
  <c r="P151" i="5"/>
  <c r="R151" i="5" s="1"/>
  <c r="S151" i="5"/>
  <c r="P140" i="5"/>
  <c r="S140" i="5"/>
  <c r="P24" i="5"/>
  <c r="S24" i="5"/>
  <c r="P131" i="5"/>
  <c r="S131" i="5"/>
  <c r="P30" i="5"/>
  <c r="R30" i="5" s="1"/>
  <c r="S30" i="5"/>
  <c r="P66" i="5"/>
  <c r="S66" i="5"/>
  <c r="P145" i="5"/>
  <c r="S145" i="5"/>
  <c r="P13" i="5"/>
  <c r="S13" i="5"/>
  <c r="P106" i="5"/>
  <c r="R106" i="5" s="1"/>
  <c r="S106" i="5"/>
  <c r="P32" i="5"/>
  <c r="S32" i="5"/>
  <c r="P167" i="5"/>
  <c r="S167" i="5"/>
  <c r="P51" i="5"/>
  <c r="S51" i="5"/>
  <c r="P89" i="5"/>
  <c r="R89" i="5" s="1"/>
  <c r="S89" i="5"/>
  <c r="P114" i="5"/>
  <c r="S114" i="5"/>
  <c r="P103" i="5"/>
  <c r="S103" i="5"/>
  <c r="R103" i="5" s="1"/>
  <c r="P31" i="5"/>
  <c r="S31" i="5"/>
  <c r="R31" i="5" s="1"/>
  <c r="P69" i="5"/>
  <c r="R69" i="5" s="1"/>
  <c r="S69" i="5"/>
  <c r="AH10" i="4"/>
  <c r="AI13" i="4"/>
  <c r="AJ16" i="4"/>
  <c r="AK16" i="4"/>
  <c r="AH22" i="4"/>
  <c r="AJ31" i="4"/>
  <c r="AK31" i="4"/>
  <c r="Q31" i="4"/>
  <c r="AG31" i="4" s="1"/>
  <c r="R31" i="4"/>
  <c r="S31" i="4"/>
  <c r="T31" i="4"/>
  <c r="U31" i="4"/>
  <c r="V31" i="4"/>
  <c r="W31" i="4"/>
  <c r="X31" i="4"/>
  <c r="Y31" i="4"/>
  <c r="AH31" i="4" s="1"/>
  <c r="Z31" i="4"/>
  <c r="AA31" i="4"/>
  <c r="AL31" i="4" s="1"/>
  <c r="AB31" i="4"/>
  <c r="AC31" i="4"/>
  <c r="AD31" i="4"/>
  <c r="Q7" i="4"/>
  <c r="R7" i="4"/>
  <c r="S7" i="4"/>
  <c r="T7" i="4"/>
  <c r="U7" i="4"/>
  <c r="AK7" i="4" s="1"/>
  <c r="V7" i="4"/>
  <c r="W7" i="4"/>
  <c r="X7" i="4"/>
  <c r="Y7" i="4"/>
  <c r="AH7" i="4" s="1"/>
  <c r="Z7" i="4"/>
  <c r="AA7" i="4"/>
  <c r="AL7" i="4" s="1"/>
  <c r="AB7" i="4"/>
  <c r="AC7" i="4"/>
  <c r="AJ7" i="4" s="1"/>
  <c r="AD7" i="4"/>
  <c r="Q10" i="4"/>
  <c r="R10" i="4"/>
  <c r="S10" i="4"/>
  <c r="T10" i="4"/>
  <c r="U10" i="4"/>
  <c r="AK10" i="4" s="1"/>
  <c r="V10" i="4"/>
  <c r="W10" i="4"/>
  <c r="AG10" i="4" s="1"/>
  <c r="X10" i="4"/>
  <c r="Y10" i="4"/>
  <c r="Z10" i="4"/>
  <c r="AA10" i="4"/>
  <c r="AB10" i="4"/>
  <c r="AC10" i="4"/>
  <c r="AJ10" i="4" s="1"/>
  <c r="AD10" i="4"/>
  <c r="Q13" i="4"/>
  <c r="AG13" i="4" s="1"/>
  <c r="R13" i="4"/>
  <c r="S13" i="4"/>
  <c r="T13" i="4"/>
  <c r="U13" i="4"/>
  <c r="AK13" i="4" s="1"/>
  <c r="V13" i="4"/>
  <c r="W13" i="4"/>
  <c r="X13" i="4"/>
  <c r="Y13" i="4"/>
  <c r="AH13" i="4" s="1"/>
  <c r="Z13" i="4"/>
  <c r="AA13" i="4"/>
  <c r="AB13" i="4"/>
  <c r="AC13" i="4"/>
  <c r="AJ13" i="4" s="1"/>
  <c r="AD13" i="4"/>
  <c r="Q16" i="4"/>
  <c r="AG16" i="4" s="1"/>
  <c r="R16" i="4"/>
  <c r="S16" i="4"/>
  <c r="T16" i="4"/>
  <c r="U16" i="4"/>
  <c r="V16" i="4"/>
  <c r="W16" i="4"/>
  <c r="X16" i="4"/>
  <c r="Y16" i="4"/>
  <c r="AH16" i="4" s="1"/>
  <c r="Z16" i="4"/>
  <c r="AA16" i="4"/>
  <c r="AL16" i="4" s="1"/>
  <c r="AB16" i="4"/>
  <c r="AC16" i="4"/>
  <c r="AD16" i="4"/>
  <c r="Q19" i="4"/>
  <c r="R19" i="4"/>
  <c r="S19" i="4"/>
  <c r="T19" i="4"/>
  <c r="U19" i="4"/>
  <c r="AK19" i="4" s="1"/>
  <c r="V19" i="4"/>
  <c r="W19" i="4"/>
  <c r="X19" i="4"/>
  <c r="Y19" i="4"/>
  <c r="AH19" i="4" s="1"/>
  <c r="Z19" i="4"/>
  <c r="AA19" i="4"/>
  <c r="AB19" i="4"/>
  <c r="AC19" i="4"/>
  <c r="AJ19" i="4" s="1"/>
  <c r="AD19" i="4"/>
  <c r="Q22" i="4"/>
  <c r="R22" i="4"/>
  <c r="S22" i="4"/>
  <c r="T22" i="4"/>
  <c r="U22" i="4"/>
  <c r="AK22" i="4" s="1"/>
  <c r="V22" i="4"/>
  <c r="W22" i="4"/>
  <c r="AG22" i="4" s="1"/>
  <c r="X22" i="4"/>
  <c r="Y22" i="4"/>
  <c r="Z22" i="4"/>
  <c r="AA22" i="4"/>
  <c r="AB22" i="4"/>
  <c r="AC22" i="4"/>
  <c r="AJ22" i="4" s="1"/>
  <c r="AD22" i="4"/>
  <c r="Q25" i="4"/>
  <c r="AG25" i="4" s="1"/>
  <c r="R25" i="4"/>
  <c r="AI25" i="4" s="1"/>
  <c r="S25" i="4"/>
  <c r="T25" i="4"/>
  <c r="U25" i="4"/>
  <c r="AK25" i="4" s="1"/>
  <c r="V25" i="4"/>
  <c r="W25" i="4"/>
  <c r="X25" i="4"/>
  <c r="Y25" i="4"/>
  <c r="AH25" i="4" s="1"/>
  <c r="Z25" i="4"/>
  <c r="AA25" i="4"/>
  <c r="AB25" i="4"/>
  <c r="AC25" i="4"/>
  <c r="AJ25" i="4" s="1"/>
  <c r="AD25" i="4"/>
  <c r="Q28" i="4"/>
  <c r="AG28" i="4" s="1"/>
  <c r="R28" i="4"/>
  <c r="S28" i="4"/>
  <c r="T28" i="4"/>
  <c r="U28" i="4"/>
  <c r="AK28" i="4" s="1"/>
  <c r="V28" i="4"/>
  <c r="W28" i="4"/>
  <c r="X28" i="4"/>
  <c r="Y28" i="4"/>
  <c r="AH28" i="4" s="1"/>
  <c r="Z28" i="4"/>
  <c r="AA28" i="4"/>
  <c r="AL28" i="4" s="1"/>
  <c r="AB28" i="4"/>
  <c r="AC28" i="4"/>
  <c r="AJ28" i="4" s="1"/>
  <c r="AD28" i="4"/>
  <c r="R4" i="4"/>
  <c r="S4" i="4"/>
  <c r="T4" i="4"/>
  <c r="AG4" i="4" s="1"/>
  <c r="U4" i="4"/>
  <c r="AK4" i="4" s="1"/>
  <c r="V4" i="4"/>
  <c r="W4" i="4"/>
  <c r="X4" i="4"/>
  <c r="Y4" i="4"/>
  <c r="AH4" i="4" s="1"/>
  <c r="Z4" i="4"/>
  <c r="AA4" i="4"/>
  <c r="AB4" i="4"/>
  <c r="AC4" i="4"/>
  <c r="AJ4" i="4" s="1"/>
  <c r="AD4" i="4"/>
  <c r="Q4" i="4"/>
  <c r="O36" i="2"/>
  <c r="O37" i="2" s="1"/>
  <c r="O35" i="2"/>
  <c r="N36" i="2"/>
  <c r="N37" i="2" s="1"/>
  <c r="N35" i="2"/>
  <c r="AD9" i="2"/>
  <c r="AD17" i="2"/>
  <c r="AD25" i="2"/>
  <c r="AD33" i="2"/>
  <c r="AD2" i="2"/>
  <c r="Q3" i="2"/>
  <c r="R3" i="2"/>
  <c r="AD3" i="2" s="1"/>
  <c r="S3" i="2"/>
  <c r="T3" i="2"/>
  <c r="U3" i="2"/>
  <c r="V3" i="2"/>
  <c r="W3" i="2"/>
  <c r="X3" i="2"/>
  <c r="Y3" i="2"/>
  <c r="Z3" i="2"/>
  <c r="AA3" i="2"/>
  <c r="AB3" i="2"/>
  <c r="AC3" i="2"/>
  <c r="AE3" i="2"/>
  <c r="Q4" i="2"/>
  <c r="R4" i="2"/>
  <c r="AD4" i="2" s="1"/>
  <c r="S4" i="2"/>
  <c r="T4" i="2"/>
  <c r="U4" i="2"/>
  <c r="V4" i="2"/>
  <c r="W4" i="2"/>
  <c r="X4" i="2"/>
  <c r="Y4" i="2"/>
  <c r="Z4" i="2"/>
  <c r="AA4" i="2"/>
  <c r="AB4" i="2"/>
  <c r="AC4" i="2"/>
  <c r="AE4" i="2"/>
  <c r="Q5" i="2"/>
  <c r="R5" i="2"/>
  <c r="AD5" i="2" s="1"/>
  <c r="S5" i="2"/>
  <c r="T5" i="2"/>
  <c r="U5" i="2"/>
  <c r="V5" i="2"/>
  <c r="W5" i="2"/>
  <c r="X5" i="2"/>
  <c r="Y5" i="2"/>
  <c r="Z5" i="2"/>
  <c r="AA5" i="2"/>
  <c r="AB5" i="2"/>
  <c r="AC5" i="2"/>
  <c r="AE5" i="2"/>
  <c r="Q6" i="2"/>
  <c r="R6" i="2"/>
  <c r="AD6" i="2" s="1"/>
  <c r="S6" i="2"/>
  <c r="T6" i="2"/>
  <c r="U6" i="2"/>
  <c r="V6" i="2"/>
  <c r="W6" i="2"/>
  <c r="X6" i="2"/>
  <c r="Y6" i="2"/>
  <c r="Z6" i="2"/>
  <c r="AA6" i="2"/>
  <c r="AB6" i="2"/>
  <c r="AC6" i="2"/>
  <c r="AE6" i="2"/>
  <c r="Q7" i="2"/>
  <c r="R7" i="2"/>
  <c r="AD7" i="2" s="1"/>
  <c r="S7" i="2"/>
  <c r="T7" i="2"/>
  <c r="U7" i="2"/>
  <c r="V7" i="2"/>
  <c r="W7" i="2"/>
  <c r="X7" i="2"/>
  <c r="Y7" i="2"/>
  <c r="Z7" i="2"/>
  <c r="AA7" i="2"/>
  <c r="AB7" i="2"/>
  <c r="AC7" i="2"/>
  <c r="AE7" i="2"/>
  <c r="Q8" i="2"/>
  <c r="R8" i="2"/>
  <c r="AD8" i="2" s="1"/>
  <c r="S8" i="2"/>
  <c r="T8" i="2"/>
  <c r="U8" i="2"/>
  <c r="V8" i="2"/>
  <c r="W8" i="2"/>
  <c r="X8" i="2"/>
  <c r="Y8" i="2"/>
  <c r="Z8" i="2"/>
  <c r="AA8" i="2"/>
  <c r="AB8" i="2"/>
  <c r="AC8" i="2"/>
  <c r="AE8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E9" i="2"/>
  <c r="Q10" i="2"/>
  <c r="R10" i="2"/>
  <c r="S10" i="2"/>
  <c r="T10" i="2"/>
  <c r="U10" i="2"/>
  <c r="V10" i="2"/>
  <c r="AD10" i="2" s="1"/>
  <c r="W10" i="2"/>
  <c r="X10" i="2"/>
  <c r="Y10" i="2"/>
  <c r="Z10" i="2"/>
  <c r="AA10" i="2"/>
  <c r="AB10" i="2"/>
  <c r="AC10" i="2"/>
  <c r="AE10" i="2"/>
  <c r="Q11" i="2"/>
  <c r="R11" i="2"/>
  <c r="AD11" i="2" s="1"/>
  <c r="S11" i="2"/>
  <c r="T11" i="2"/>
  <c r="U11" i="2"/>
  <c r="V11" i="2"/>
  <c r="W11" i="2"/>
  <c r="X11" i="2"/>
  <c r="Y11" i="2"/>
  <c r="Z11" i="2"/>
  <c r="AA11" i="2"/>
  <c r="AB11" i="2"/>
  <c r="AC11" i="2"/>
  <c r="AE11" i="2"/>
  <c r="Q12" i="2"/>
  <c r="R12" i="2"/>
  <c r="AD12" i="2" s="1"/>
  <c r="S12" i="2"/>
  <c r="T12" i="2"/>
  <c r="U12" i="2"/>
  <c r="V12" i="2"/>
  <c r="W12" i="2"/>
  <c r="X12" i="2"/>
  <c r="Y12" i="2"/>
  <c r="Z12" i="2"/>
  <c r="AA12" i="2"/>
  <c r="AB12" i="2"/>
  <c r="AC12" i="2"/>
  <c r="AE12" i="2"/>
  <c r="Q13" i="2"/>
  <c r="R13" i="2"/>
  <c r="AD13" i="2" s="1"/>
  <c r="S13" i="2"/>
  <c r="T13" i="2"/>
  <c r="U13" i="2"/>
  <c r="V13" i="2"/>
  <c r="W13" i="2"/>
  <c r="X13" i="2"/>
  <c r="Y13" i="2"/>
  <c r="Z13" i="2"/>
  <c r="AA13" i="2"/>
  <c r="AB13" i="2"/>
  <c r="AC13" i="2"/>
  <c r="AE13" i="2"/>
  <c r="Q14" i="2"/>
  <c r="R14" i="2"/>
  <c r="AD14" i="2" s="1"/>
  <c r="S14" i="2"/>
  <c r="T14" i="2"/>
  <c r="U14" i="2"/>
  <c r="V14" i="2"/>
  <c r="W14" i="2"/>
  <c r="X14" i="2"/>
  <c r="Y14" i="2"/>
  <c r="Z14" i="2"/>
  <c r="AA14" i="2"/>
  <c r="AB14" i="2"/>
  <c r="AC14" i="2"/>
  <c r="AE14" i="2"/>
  <c r="Q15" i="2"/>
  <c r="R15" i="2"/>
  <c r="AD15" i="2" s="1"/>
  <c r="S15" i="2"/>
  <c r="T15" i="2"/>
  <c r="U15" i="2"/>
  <c r="V15" i="2"/>
  <c r="W15" i="2"/>
  <c r="X15" i="2"/>
  <c r="Y15" i="2"/>
  <c r="Z15" i="2"/>
  <c r="AA15" i="2"/>
  <c r="AB15" i="2"/>
  <c r="AC15" i="2"/>
  <c r="AE15" i="2"/>
  <c r="Q16" i="2"/>
  <c r="R16" i="2"/>
  <c r="AD16" i="2" s="1"/>
  <c r="S16" i="2"/>
  <c r="T16" i="2"/>
  <c r="U16" i="2"/>
  <c r="V16" i="2"/>
  <c r="W16" i="2"/>
  <c r="X16" i="2"/>
  <c r="Y16" i="2"/>
  <c r="Z16" i="2"/>
  <c r="AA16" i="2"/>
  <c r="AB16" i="2"/>
  <c r="AC16" i="2"/>
  <c r="AE16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E17" i="2"/>
  <c r="Q18" i="2"/>
  <c r="R18" i="2"/>
  <c r="S18" i="2"/>
  <c r="T18" i="2"/>
  <c r="U18" i="2"/>
  <c r="V18" i="2"/>
  <c r="AD18" i="2" s="1"/>
  <c r="W18" i="2"/>
  <c r="X18" i="2"/>
  <c r="Y18" i="2"/>
  <c r="Z18" i="2"/>
  <c r="AA18" i="2"/>
  <c r="AB18" i="2"/>
  <c r="AC18" i="2"/>
  <c r="AE18" i="2"/>
  <c r="Q19" i="2"/>
  <c r="R19" i="2"/>
  <c r="AD19" i="2" s="1"/>
  <c r="S19" i="2"/>
  <c r="T19" i="2"/>
  <c r="U19" i="2"/>
  <c r="V19" i="2"/>
  <c r="W19" i="2"/>
  <c r="X19" i="2"/>
  <c r="Y19" i="2"/>
  <c r="Z19" i="2"/>
  <c r="AA19" i="2"/>
  <c r="AB19" i="2"/>
  <c r="AC19" i="2"/>
  <c r="AE19" i="2"/>
  <c r="Q20" i="2"/>
  <c r="R20" i="2"/>
  <c r="AD20" i="2" s="1"/>
  <c r="S20" i="2"/>
  <c r="T20" i="2"/>
  <c r="U20" i="2"/>
  <c r="V20" i="2"/>
  <c r="W20" i="2"/>
  <c r="X20" i="2"/>
  <c r="Y20" i="2"/>
  <c r="Z20" i="2"/>
  <c r="AA20" i="2"/>
  <c r="AB20" i="2"/>
  <c r="AC20" i="2"/>
  <c r="AE20" i="2"/>
  <c r="Q21" i="2"/>
  <c r="R21" i="2"/>
  <c r="AD21" i="2" s="1"/>
  <c r="S21" i="2"/>
  <c r="T21" i="2"/>
  <c r="U21" i="2"/>
  <c r="V21" i="2"/>
  <c r="W21" i="2"/>
  <c r="X21" i="2"/>
  <c r="Y21" i="2"/>
  <c r="Z21" i="2"/>
  <c r="AA21" i="2"/>
  <c r="AB21" i="2"/>
  <c r="AC21" i="2"/>
  <c r="AE21" i="2"/>
  <c r="Q22" i="2"/>
  <c r="R22" i="2"/>
  <c r="AD22" i="2" s="1"/>
  <c r="S22" i="2"/>
  <c r="T22" i="2"/>
  <c r="U22" i="2"/>
  <c r="V22" i="2"/>
  <c r="W22" i="2"/>
  <c r="X22" i="2"/>
  <c r="Y22" i="2"/>
  <c r="Z22" i="2"/>
  <c r="AA22" i="2"/>
  <c r="AB22" i="2"/>
  <c r="AC22" i="2"/>
  <c r="AE22" i="2"/>
  <c r="Q23" i="2"/>
  <c r="R23" i="2"/>
  <c r="AD23" i="2" s="1"/>
  <c r="S23" i="2"/>
  <c r="T23" i="2"/>
  <c r="U23" i="2"/>
  <c r="V23" i="2"/>
  <c r="W23" i="2"/>
  <c r="X23" i="2"/>
  <c r="Y23" i="2"/>
  <c r="Z23" i="2"/>
  <c r="AA23" i="2"/>
  <c r="AB23" i="2"/>
  <c r="AC23" i="2"/>
  <c r="AE23" i="2"/>
  <c r="Q24" i="2"/>
  <c r="R24" i="2"/>
  <c r="AD24" i="2" s="1"/>
  <c r="S24" i="2"/>
  <c r="T24" i="2"/>
  <c r="U24" i="2"/>
  <c r="V24" i="2"/>
  <c r="W24" i="2"/>
  <c r="X24" i="2"/>
  <c r="Y24" i="2"/>
  <c r="Z24" i="2"/>
  <c r="AA24" i="2"/>
  <c r="AB24" i="2"/>
  <c r="AC24" i="2"/>
  <c r="AE24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E25" i="2"/>
  <c r="Q26" i="2"/>
  <c r="R26" i="2"/>
  <c r="S26" i="2"/>
  <c r="T26" i="2"/>
  <c r="U26" i="2"/>
  <c r="V26" i="2"/>
  <c r="AD26" i="2" s="1"/>
  <c r="W26" i="2"/>
  <c r="X26" i="2"/>
  <c r="Y26" i="2"/>
  <c r="Z26" i="2"/>
  <c r="AA26" i="2"/>
  <c r="AB26" i="2"/>
  <c r="AC26" i="2"/>
  <c r="AE26" i="2"/>
  <c r="Q27" i="2"/>
  <c r="R27" i="2"/>
  <c r="AD27" i="2" s="1"/>
  <c r="S27" i="2"/>
  <c r="T27" i="2"/>
  <c r="U27" i="2"/>
  <c r="V27" i="2"/>
  <c r="W27" i="2"/>
  <c r="X27" i="2"/>
  <c r="Y27" i="2"/>
  <c r="Z27" i="2"/>
  <c r="AA27" i="2"/>
  <c r="AB27" i="2"/>
  <c r="AC27" i="2"/>
  <c r="AE27" i="2"/>
  <c r="Q28" i="2"/>
  <c r="R28" i="2"/>
  <c r="AD28" i="2" s="1"/>
  <c r="S28" i="2"/>
  <c r="T28" i="2"/>
  <c r="U28" i="2"/>
  <c r="V28" i="2"/>
  <c r="W28" i="2"/>
  <c r="X28" i="2"/>
  <c r="Y28" i="2"/>
  <c r="Z28" i="2"/>
  <c r="AA28" i="2"/>
  <c r="AB28" i="2"/>
  <c r="AC28" i="2"/>
  <c r="AE28" i="2"/>
  <c r="Q29" i="2"/>
  <c r="R29" i="2"/>
  <c r="AD29" i="2" s="1"/>
  <c r="S29" i="2"/>
  <c r="T29" i="2"/>
  <c r="U29" i="2"/>
  <c r="V29" i="2"/>
  <c r="W29" i="2"/>
  <c r="X29" i="2"/>
  <c r="Y29" i="2"/>
  <c r="Z29" i="2"/>
  <c r="AA29" i="2"/>
  <c r="AB29" i="2"/>
  <c r="AC29" i="2"/>
  <c r="AE29" i="2"/>
  <c r="Q30" i="2"/>
  <c r="R30" i="2"/>
  <c r="AD30" i="2" s="1"/>
  <c r="S30" i="2"/>
  <c r="T30" i="2"/>
  <c r="U30" i="2"/>
  <c r="V30" i="2"/>
  <c r="W30" i="2"/>
  <c r="X30" i="2"/>
  <c r="Y30" i="2"/>
  <c r="Z30" i="2"/>
  <c r="AA30" i="2"/>
  <c r="AB30" i="2"/>
  <c r="AC30" i="2"/>
  <c r="AE30" i="2"/>
  <c r="Q31" i="2"/>
  <c r="R31" i="2"/>
  <c r="AD31" i="2" s="1"/>
  <c r="S31" i="2"/>
  <c r="T31" i="2"/>
  <c r="U31" i="2"/>
  <c r="V31" i="2"/>
  <c r="W31" i="2"/>
  <c r="X31" i="2"/>
  <c r="Y31" i="2"/>
  <c r="Z31" i="2"/>
  <c r="AA31" i="2"/>
  <c r="AB31" i="2"/>
  <c r="AC31" i="2"/>
  <c r="AE31" i="2"/>
  <c r="Q32" i="2"/>
  <c r="R32" i="2"/>
  <c r="AD32" i="2" s="1"/>
  <c r="S32" i="2"/>
  <c r="T32" i="2"/>
  <c r="U32" i="2"/>
  <c r="V32" i="2"/>
  <c r="W32" i="2"/>
  <c r="X32" i="2"/>
  <c r="Y32" i="2"/>
  <c r="Z32" i="2"/>
  <c r="AA32" i="2"/>
  <c r="AB32" i="2"/>
  <c r="AC32" i="2"/>
  <c r="AE32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E33" i="2"/>
  <c r="R2" i="2"/>
  <c r="S2" i="2"/>
  <c r="T2" i="2"/>
  <c r="U2" i="2"/>
  <c r="V2" i="2"/>
  <c r="W2" i="2"/>
  <c r="X2" i="2"/>
  <c r="Y2" i="2"/>
  <c r="Z2" i="2"/>
  <c r="AA2" i="2"/>
  <c r="AB2" i="2"/>
  <c r="AC2" i="2"/>
  <c r="AE2" i="2"/>
  <c r="Q2" i="2"/>
  <c r="R3" i="1"/>
  <c r="S3" i="1"/>
  <c r="T3" i="1"/>
  <c r="U3" i="1"/>
  <c r="V3" i="1"/>
  <c r="W3" i="1"/>
  <c r="X3" i="1"/>
  <c r="Y3" i="1"/>
  <c r="Z3" i="1"/>
  <c r="AA3" i="1"/>
  <c r="AB3" i="1"/>
  <c r="AC3" i="1"/>
  <c r="Q3" i="1"/>
  <c r="R17" i="10" l="1"/>
  <c r="R102" i="10"/>
  <c r="R148" i="10"/>
  <c r="R158" i="10"/>
  <c r="R30" i="10"/>
  <c r="R26" i="10"/>
  <c r="R38" i="10"/>
  <c r="R22" i="10"/>
  <c r="R145" i="10"/>
  <c r="R167" i="10"/>
  <c r="R62" i="10"/>
  <c r="R156" i="10"/>
  <c r="R105" i="10"/>
  <c r="R58" i="10"/>
  <c r="R55" i="10"/>
  <c r="R89" i="10"/>
  <c r="R74" i="10"/>
  <c r="R150" i="10"/>
  <c r="R115" i="10"/>
  <c r="R143" i="10"/>
  <c r="R79" i="10"/>
  <c r="R104" i="10"/>
  <c r="R43" i="8"/>
  <c r="AD32" i="11"/>
  <c r="AD33" i="11"/>
  <c r="AD34" i="11"/>
  <c r="AD37" i="11"/>
  <c r="AD38" i="11"/>
  <c r="AD35" i="11"/>
  <c r="AD36" i="11"/>
  <c r="AD4" i="11"/>
  <c r="AD6" i="11"/>
  <c r="AD12" i="11"/>
  <c r="AD14" i="11"/>
  <c r="AD20" i="11"/>
  <c r="AD22" i="11"/>
  <c r="AD28" i="11"/>
  <c r="AD30" i="11"/>
  <c r="N13" i="12"/>
  <c r="O15" i="12" s="1"/>
  <c r="P14" i="12" s="1"/>
  <c r="AD3" i="11"/>
  <c r="AD9" i="11"/>
  <c r="AD11" i="11"/>
  <c r="AD15" i="11"/>
  <c r="AD17" i="11"/>
  <c r="AD19" i="11"/>
  <c r="AD25" i="11"/>
  <c r="AD27" i="11"/>
  <c r="AD31" i="11"/>
  <c r="AD21" i="11"/>
  <c r="AD23" i="11"/>
  <c r="AD29" i="11"/>
  <c r="AD8" i="11"/>
  <c r="AD10" i="11"/>
  <c r="AD16" i="11"/>
  <c r="AD18" i="11"/>
  <c r="AD24" i="11"/>
  <c r="AD26" i="11"/>
  <c r="AD5" i="11"/>
  <c r="AD7" i="11"/>
  <c r="AD13" i="11"/>
  <c r="X65" i="10"/>
  <c r="X48" i="10"/>
  <c r="X26" i="10"/>
  <c r="X35" i="10"/>
  <c r="X31" i="10"/>
  <c r="X56" i="10"/>
  <c r="X75" i="10"/>
  <c r="X63" i="10"/>
  <c r="X133" i="10"/>
  <c r="R144" i="10"/>
  <c r="R84" i="10"/>
  <c r="R101" i="10"/>
  <c r="R130" i="10"/>
  <c r="R88" i="10"/>
  <c r="R32" i="10"/>
  <c r="R85" i="10"/>
  <c r="R83" i="10"/>
  <c r="R112" i="10"/>
  <c r="R123" i="10"/>
  <c r="R50" i="10"/>
  <c r="R51" i="10"/>
  <c r="R68" i="10"/>
  <c r="R14" i="10"/>
  <c r="R125" i="10"/>
  <c r="R57" i="10"/>
  <c r="X34" i="10"/>
  <c r="R99" i="10"/>
  <c r="R60" i="10"/>
  <c r="X83" i="10"/>
  <c r="X50" i="10"/>
  <c r="R163" i="10"/>
  <c r="R64" i="10"/>
  <c r="R169" i="10"/>
  <c r="R120" i="10"/>
  <c r="R136" i="10"/>
  <c r="R126" i="10"/>
  <c r="X24" i="10"/>
  <c r="R34" i="10"/>
  <c r="R59" i="10"/>
  <c r="R31" i="10"/>
  <c r="R56" i="10"/>
  <c r="X173" i="10"/>
  <c r="X58" i="10"/>
  <c r="X91" i="10"/>
  <c r="X116" i="10"/>
  <c r="X168" i="10"/>
  <c r="R141" i="10"/>
  <c r="R21" i="10"/>
  <c r="R75" i="10"/>
  <c r="R63" i="10"/>
  <c r="R76" i="10"/>
  <c r="R108" i="10"/>
  <c r="R133" i="10"/>
  <c r="R3" i="10"/>
  <c r="R78" i="10"/>
  <c r="R93" i="10"/>
  <c r="R138" i="10"/>
  <c r="R16" i="10"/>
  <c r="R149" i="10"/>
  <c r="R153" i="10"/>
  <c r="R11" i="10"/>
  <c r="R164" i="10"/>
  <c r="X107" i="10"/>
  <c r="R25" i="10"/>
  <c r="R118" i="10"/>
  <c r="R53" i="10"/>
  <c r="R117" i="10"/>
  <c r="X94" i="10"/>
  <c r="X9" i="10"/>
  <c r="R155" i="10"/>
  <c r="R166" i="10"/>
  <c r="R127" i="10"/>
  <c r="R151" i="10"/>
  <c r="R170" i="10"/>
  <c r="R157" i="10"/>
  <c r="X138" i="10"/>
  <c r="R124" i="10"/>
  <c r="R135" i="10"/>
  <c r="R6" i="10"/>
  <c r="R94" i="10"/>
  <c r="R70" i="10"/>
  <c r="R107" i="10"/>
  <c r="R134" i="10"/>
  <c r="R137" i="10"/>
  <c r="R131" i="10"/>
  <c r="R132" i="10"/>
  <c r="R81" i="10"/>
  <c r="R39" i="10"/>
  <c r="R66" i="10"/>
  <c r="R106" i="10"/>
  <c r="R171" i="10"/>
  <c r="R29" i="10"/>
  <c r="X158" i="10"/>
  <c r="R46" i="10"/>
  <c r="R96" i="10"/>
  <c r="R54" i="10"/>
  <c r="R146" i="10"/>
  <c r="X150" i="10"/>
  <c r="X5" i="10"/>
  <c r="X128" i="10"/>
  <c r="R110" i="10"/>
  <c r="X68" i="10"/>
  <c r="X14" i="10"/>
  <c r="R8" i="10"/>
  <c r="X102" i="10"/>
  <c r="X100" i="10"/>
  <c r="R161" i="10"/>
  <c r="R152" i="10"/>
  <c r="R52" i="10"/>
  <c r="R97" i="10"/>
  <c r="R92" i="10"/>
  <c r="R48" i="10"/>
  <c r="R40" i="10"/>
  <c r="X135" i="10"/>
  <c r="R114" i="10"/>
  <c r="R19" i="10"/>
  <c r="R20" i="10"/>
  <c r="R87" i="10"/>
  <c r="R109" i="10"/>
  <c r="R113" i="10"/>
  <c r="R98" i="10"/>
  <c r="R139" i="10"/>
  <c r="X145" i="10"/>
  <c r="R23" i="10"/>
  <c r="R140" i="10"/>
  <c r="R100" i="10"/>
  <c r="R61" i="10"/>
  <c r="R49" i="10"/>
  <c r="R15" i="10"/>
  <c r="R72" i="10"/>
  <c r="R4" i="10"/>
  <c r="R35" i="10"/>
  <c r="X32" i="10"/>
  <c r="R24" i="10"/>
  <c r="R9" i="10"/>
  <c r="R27" i="10"/>
  <c r="X142" i="10"/>
  <c r="R18" i="10"/>
  <c r="X120" i="10"/>
  <c r="R65" i="10"/>
  <c r="X47" i="10"/>
  <c r="X82" i="10"/>
  <c r="X62" i="10"/>
  <c r="X156" i="10"/>
  <c r="X105" i="10"/>
  <c r="X127" i="10"/>
  <c r="X151" i="10"/>
  <c r="R116" i="10"/>
  <c r="X30" i="10"/>
  <c r="X115" i="10"/>
  <c r="X16" i="10"/>
  <c r="X101" i="10"/>
  <c r="X130" i="10"/>
  <c r="R128" i="10"/>
  <c r="X70" i="10"/>
  <c r="R13" i="10"/>
  <c r="R42" i="10"/>
  <c r="R71" i="10"/>
  <c r="R69" i="10"/>
  <c r="R73" i="10"/>
  <c r="R41" i="10"/>
  <c r="R37" i="10"/>
  <c r="R67" i="10"/>
  <c r="R86" i="10"/>
  <c r="R95" i="10"/>
  <c r="R162" i="10"/>
  <c r="X161" i="10"/>
  <c r="X152" i="10"/>
  <c r="X52" i="10"/>
  <c r="X97" i="10"/>
  <c r="X92" i="10"/>
  <c r="X55" i="10"/>
  <c r="X76" i="10"/>
  <c r="X108" i="10"/>
  <c r="X170" i="10"/>
  <c r="X157" i="10"/>
  <c r="R168" i="10"/>
  <c r="X4" i="10"/>
  <c r="X149" i="10"/>
  <c r="X143" i="10"/>
  <c r="X153" i="10"/>
  <c r="X88" i="10"/>
  <c r="X38" i="10"/>
  <c r="X22" i="10"/>
  <c r="R43" i="10"/>
  <c r="R165" i="10"/>
  <c r="R47" i="10"/>
  <c r="R82" i="10"/>
  <c r="R10" i="10"/>
  <c r="R80" i="10"/>
  <c r="R147" i="10"/>
  <c r="R90" i="10"/>
  <c r="R142" i="10"/>
  <c r="X44" i="10"/>
  <c r="R103" i="10"/>
  <c r="X125" i="10"/>
  <c r="X140" i="10"/>
  <c r="X61" i="10"/>
  <c r="X49" i="10"/>
  <c r="X15" i="10"/>
  <c r="X72" i="10"/>
  <c r="X17" i="10"/>
  <c r="X89" i="10"/>
  <c r="X3" i="10"/>
  <c r="X46" i="10"/>
  <c r="X96" i="10"/>
  <c r="X124" i="10"/>
  <c r="X11" i="10"/>
  <c r="X164" i="10"/>
  <c r="X33" i="10"/>
  <c r="X12" i="10"/>
  <c r="X129" i="10"/>
  <c r="R28" i="10"/>
  <c r="X79" i="10"/>
  <c r="X146" i="10"/>
  <c r="R7" i="10"/>
  <c r="X73" i="10"/>
  <c r="X41" i="10"/>
  <c r="R159" i="10"/>
  <c r="X37" i="10"/>
  <c r="R45" i="10"/>
  <c r="X141" i="10"/>
  <c r="X66" i="10"/>
  <c r="X21" i="10"/>
  <c r="X106" i="10"/>
  <c r="X171" i="10"/>
  <c r="X29" i="10"/>
  <c r="X155" i="10"/>
  <c r="X166" i="10"/>
  <c r="R91" i="10"/>
  <c r="X148" i="10"/>
  <c r="X74" i="10"/>
  <c r="X78" i="10"/>
  <c r="X40" i="10"/>
  <c r="X93" i="10"/>
  <c r="X144" i="10"/>
  <c r="X84" i="10"/>
  <c r="R5" i="10"/>
  <c r="X6" i="10"/>
  <c r="X114" i="10"/>
  <c r="R160" i="10"/>
  <c r="X86" i="10"/>
  <c r="R44" i="10"/>
  <c r="R119" i="10"/>
  <c r="X59" i="10"/>
  <c r="R122" i="10"/>
  <c r="R33" i="10"/>
  <c r="R12" i="10"/>
  <c r="R111" i="10"/>
  <c r="X87" i="10"/>
  <c r="R154" i="10"/>
  <c r="X167" i="10"/>
  <c r="R129" i="10"/>
  <c r="X163" i="10"/>
  <c r="X51" i="10"/>
  <c r="R36" i="10"/>
  <c r="R77" i="10"/>
  <c r="R121" i="10"/>
  <c r="X19" i="10"/>
  <c r="X7" i="10"/>
  <c r="X134" i="10"/>
  <c r="X139" i="10"/>
  <c r="X81" i="10"/>
  <c r="X103" i="10"/>
  <c r="X67" i="10"/>
  <c r="X10" i="10"/>
  <c r="X111" i="10"/>
  <c r="X85" i="10"/>
  <c r="X112" i="10"/>
  <c r="X95" i="10"/>
  <c r="X25" i="10"/>
  <c r="X64" i="10"/>
  <c r="X36" i="10"/>
  <c r="X136" i="10"/>
  <c r="X8" i="10"/>
  <c r="X23" i="10"/>
  <c r="X42" i="10"/>
  <c r="X110" i="10"/>
  <c r="X117" i="10"/>
  <c r="X109" i="10"/>
  <c r="X69" i="10"/>
  <c r="X98" i="10"/>
  <c r="X131" i="10"/>
  <c r="X165" i="10"/>
  <c r="X122" i="10"/>
  <c r="X45" i="10"/>
  <c r="X13" i="10"/>
  <c r="X27" i="10"/>
  <c r="X90" i="10"/>
  <c r="X123" i="10"/>
  <c r="X53" i="10"/>
  <c r="X18" i="10"/>
  <c r="X43" i="10"/>
  <c r="X28" i="10"/>
  <c r="X159" i="10"/>
  <c r="X121" i="10"/>
  <c r="X20" i="10"/>
  <c r="X147" i="10"/>
  <c r="X113" i="10"/>
  <c r="X118" i="10"/>
  <c r="X57" i="10"/>
  <c r="X99" i="10"/>
  <c r="X137" i="10"/>
  <c r="X132" i="10"/>
  <c r="X39" i="10"/>
  <c r="X60" i="10"/>
  <c r="X80" i="10"/>
  <c r="X160" i="10"/>
  <c r="X154" i="10"/>
  <c r="X71" i="10"/>
  <c r="X104" i="10"/>
  <c r="X54" i="10"/>
  <c r="X169" i="10"/>
  <c r="X119" i="10"/>
  <c r="X77" i="10"/>
  <c r="X162" i="10"/>
  <c r="X126" i="10"/>
  <c r="R97" i="8"/>
  <c r="R51" i="8"/>
  <c r="R16" i="8"/>
  <c r="R171" i="8"/>
  <c r="R143" i="8"/>
  <c r="R173" i="8"/>
  <c r="R104" i="8"/>
  <c r="R40" i="8"/>
  <c r="R64" i="8"/>
  <c r="R68" i="8"/>
  <c r="R12" i="8"/>
  <c r="R109" i="8"/>
  <c r="R37" i="8"/>
  <c r="R107" i="8"/>
  <c r="R132" i="8"/>
  <c r="R90" i="8"/>
  <c r="R69" i="8"/>
  <c r="R19" i="8"/>
  <c r="R53" i="8"/>
  <c r="R137" i="8"/>
  <c r="R44" i="8"/>
  <c r="R102" i="8"/>
  <c r="R82" i="8"/>
  <c r="R10" i="8"/>
  <c r="R28" i="8"/>
  <c r="R98" i="8"/>
  <c r="R6" i="8"/>
  <c r="R5" i="8"/>
  <c r="R141" i="8"/>
  <c r="R165" i="8"/>
  <c r="R105" i="8"/>
  <c r="R89" i="8"/>
  <c r="R91" i="8"/>
  <c r="R59" i="8"/>
  <c r="R31" i="8"/>
  <c r="R84" i="8"/>
  <c r="R25" i="8"/>
  <c r="R17" i="8"/>
  <c r="R157" i="8"/>
  <c r="R134" i="8"/>
  <c r="R23" i="8"/>
  <c r="R96" i="8"/>
  <c r="R85" i="8"/>
  <c r="R128" i="8"/>
  <c r="R101" i="8"/>
  <c r="AC9" i="8" s="1"/>
  <c r="R67" i="8"/>
  <c r="R166" i="8"/>
  <c r="R73" i="8"/>
  <c r="R75" i="8"/>
  <c r="R92" i="8"/>
  <c r="R48" i="8"/>
  <c r="R130" i="8"/>
  <c r="R36" i="8"/>
  <c r="R145" i="8"/>
  <c r="R21" i="8"/>
  <c r="R34" i="8"/>
  <c r="R47" i="8"/>
  <c r="R50" i="8"/>
  <c r="R54" i="8"/>
  <c r="R33" i="8"/>
  <c r="R15" i="8"/>
  <c r="R149" i="8"/>
  <c r="R135" i="8"/>
  <c r="R131" i="8"/>
  <c r="R35" i="8"/>
  <c r="R66" i="8"/>
  <c r="R14" i="8"/>
  <c r="R7" i="8"/>
  <c r="R120" i="8"/>
  <c r="R126" i="8"/>
  <c r="R148" i="8"/>
  <c r="R76" i="8"/>
  <c r="R62" i="8"/>
  <c r="R29" i="8"/>
  <c r="R46" i="8"/>
  <c r="R161" i="8"/>
  <c r="R158" i="8"/>
  <c r="R71" i="8"/>
  <c r="R170" i="8"/>
  <c r="R169" i="8"/>
  <c r="R151" i="8"/>
  <c r="AA13" i="8"/>
  <c r="R138" i="8"/>
  <c r="R147" i="8"/>
  <c r="R86" i="8"/>
  <c r="R38" i="8"/>
  <c r="R154" i="8"/>
  <c r="R18" i="8"/>
  <c r="R94" i="8"/>
  <c r="R142" i="8"/>
  <c r="R118" i="8"/>
  <c r="R140" i="8"/>
  <c r="R74" i="8"/>
  <c r="R88" i="8"/>
  <c r="R3" i="8"/>
  <c r="R123" i="8"/>
  <c r="R116" i="8"/>
  <c r="R9" i="8"/>
  <c r="R150" i="8"/>
  <c r="R136" i="8"/>
  <c r="R80" i="8"/>
  <c r="R121" i="8"/>
  <c r="R72" i="8"/>
  <c r="R26" i="8"/>
  <c r="R8" i="8"/>
  <c r="R27" i="8"/>
  <c r="R159" i="8"/>
  <c r="R106" i="8"/>
  <c r="R163" i="8"/>
  <c r="R32" i="8"/>
  <c r="R79" i="8"/>
  <c r="R127" i="8"/>
  <c r="R129" i="8"/>
  <c r="R146" i="8"/>
  <c r="R41" i="8"/>
  <c r="R63" i="8"/>
  <c r="R164" i="8"/>
  <c r="R122" i="8"/>
  <c r="R139" i="8"/>
  <c r="R78" i="8"/>
  <c r="R60" i="8"/>
  <c r="R52" i="8"/>
  <c r="R81" i="8"/>
  <c r="R125" i="8"/>
  <c r="R42" i="8"/>
  <c r="R57" i="8"/>
  <c r="R113" i="8"/>
  <c r="R153" i="8"/>
  <c r="R20" i="8"/>
  <c r="R111" i="8"/>
  <c r="R114" i="8"/>
  <c r="R95" i="8"/>
  <c r="R103" i="8"/>
  <c r="R112" i="8"/>
  <c r="R70" i="8"/>
  <c r="R133" i="8"/>
  <c r="R119" i="8"/>
  <c r="R160" i="8"/>
  <c r="R22" i="8"/>
  <c r="R93" i="8"/>
  <c r="R167" i="8"/>
  <c r="R162" i="8"/>
  <c r="R11" i="8"/>
  <c r="R24" i="8"/>
  <c r="R115" i="8"/>
  <c r="R61" i="8"/>
  <c r="R168" i="8"/>
  <c r="R144" i="8"/>
  <c r="R83" i="8"/>
  <c r="R65" i="8"/>
  <c r="R45" i="8"/>
  <c r="R99" i="8"/>
  <c r="R108" i="8"/>
  <c r="R39" i="8"/>
  <c r="R56" i="8"/>
  <c r="R4" i="8"/>
  <c r="R117" i="8"/>
  <c r="R87" i="8"/>
  <c r="R124" i="8"/>
  <c r="R100" i="8"/>
  <c r="R110" i="8"/>
  <c r="R58" i="8"/>
  <c r="R77" i="8"/>
  <c r="R13" i="8"/>
  <c r="R155" i="8"/>
  <c r="R49" i="8"/>
  <c r="R30" i="8"/>
  <c r="R152" i="8"/>
  <c r="R55" i="8"/>
  <c r="R156" i="8"/>
  <c r="R61" i="6"/>
  <c r="R72" i="6"/>
  <c r="R161" i="6"/>
  <c r="R165" i="6"/>
  <c r="R137" i="6"/>
  <c r="R138" i="6"/>
  <c r="R74" i="6"/>
  <c r="R107" i="6"/>
  <c r="R76" i="6"/>
  <c r="R91" i="6"/>
  <c r="R148" i="6"/>
  <c r="R65" i="6"/>
  <c r="R75" i="6"/>
  <c r="R153" i="6"/>
  <c r="R54" i="6"/>
  <c r="R29" i="6"/>
  <c r="R69" i="6"/>
  <c r="R141" i="6"/>
  <c r="R98" i="6"/>
  <c r="R5" i="6"/>
  <c r="R90" i="6"/>
  <c r="R51" i="6"/>
  <c r="R35" i="6"/>
  <c r="R105" i="6"/>
  <c r="R86" i="6"/>
  <c r="R112" i="6"/>
  <c r="R53" i="6"/>
  <c r="R84" i="6"/>
  <c r="R73" i="6"/>
  <c r="R142" i="6"/>
  <c r="R129" i="6"/>
  <c r="R154" i="6"/>
  <c r="R132" i="6"/>
  <c r="R87" i="6"/>
  <c r="R121" i="6"/>
  <c r="R71" i="6"/>
  <c r="R131" i="6"/>
  <c r="R49" i="6"/>
  <c r="R139" i="6"/>
  <c r="R7" i="6"/>
  <c r="R77" i="6"/>
  <c r="R38" i="6"/>
  <c r="R57" i="6"/>
  <c r="R101" i="6"/>
  <c r="R6" i="6"/>
  <c r="R110" i="6"/>
  <c r="R147" i="6"/>
  <c r="R151" i="6"/>
  <c r="R126" i="6"/>
  <c r="R162" i="6"/>
  <c r="R158" i="6"/>
  <c r="R60" i="6"/>
  <c r="R124" i="6"/>
  <c r="R133" i="6"/>
  <c r="R89" i="6"/>
  <c r="R13" i="6"/>
  <c r="R169" i="6"/>
  <c r="R11" i="6"/>
  <c r="R122" i="6"/>
  <c r="R59" i="6"/>
  <c r="R68" i="6"/>
  <c r="R117" i="6"/>
  <c r="R23" i="6"/>
  <c r="R108" i="6"/>
  <c r="R32" i="6"/>
  <c r="R36" i="6"/>
  <c r="R41" i="6"/>
  <c r="R2" i="6"/>
  <c r="R123" i="6"/>
  <c r="R78" i="6"/>
  <c r="R167" i="6"/>
  <c r="R106" i="6"/>
  <c r="R111" i="5"/>
  <c r="R26" i="5"/>
  <c r="R88" i="5"/>
  <c r="R79" i="5"/>
  <c r="R78" i="5"/>
  <c r="R45" i="5"/>
  <c r="R98" i="5"/>
  <c r="R2" i="5"/>
  <c r="R142" i="5"/>
  <c r="R149" i="5"/>
  <c r="R7" i="5"/>
  <c r="R22" i="5"/>
  <c r="R163" i="5"/>
  <c r="R95" i="5"/>
  <c r="R124" i="5"/>
  <c r="R134" i="5"/>
  <c r="R76" i="5"/>
  <c r="R96" i="5"/>
  <c r="R27" i="5"/>
  <c r="R108" i="5"/>
  <c r="R117" i="5"/>
  <c r="R101" i="5"/>
  <c r="R71" i="5"/>
  <c r="R14" i="5"/>
  <c r="R41" i="5"/>
  <c r="R148" i="5"/>
  <c r="R51" i="5"/>
  <c r="R13" i="5"/>
  <c r="R131" i="5"/>
  <c r="R23" i="5"/>
  <c r="R150" i="5"/>
  <c r="R52" i="5"/>
  <c r="R105" i="5"/>
  <c r="R135" i="5"/>
  <c r="R91" i="5"/>
  <c r="R118" i="5"/>
  <c r="R47" i="5"/>
  <c r="R81" i="5"/>
  <c r="R110" i="5"/>
  <c r="R5" i="5"/>
  <c r="R137" i="5"/>
  <c r="R57" i="5"/>
  <c r="R127" i="5"/>
  <c r="R40" i="5"/>
  <c r="R11" i="5"/>
  <c r="R86" i="5"/>
  <c r="R139" i="5"/>
  <c r="R6" i="5"/>
  <c r="R121" i="5"/>
  <c r="R113" i="5"/>
  <c r="R122" i="5"/>
  <c r="R161" i="5"/>
  <c r="R141" i="5"/>
  <c r="R59" i="5"/>
  <c r="R48" i="5"/>
  <c r="R87" i="5"/>
  <c r="R155" i="5"/>
  <c r="R42" i="5"/>
  <c r="R120" i="5"/>
  <c r="R116" i="5"/>
  <c r="R167" i="5"/>
  <c r="R61" i="5"/>
  <c r="R168" i="5"/>
  <c r="R32" i="5"/>
  <c r="R66" i="5"/>
  <c r="R83" i="5"/>
  <c r="R165" i="5"/>
  <c r="R158" i="5"/>
  <c r="R68" i="5"/>
  <c r="R74" i="5"/>
  <c r="R99" i="5"/>
  <c r="R72" i="5"/>
  <c r="R154" i="5"/>
  <c r="R94" i="5"/>
  <c r="R125" i="5"/>
  <c r="R115" i="5"/>
  <c r="R10" i="5"/>
  <c r="R44" i="5"/>
  <c r="R82" i="5"/>
  <c r="R145" i="5"/>
  <c r="R39" i="5"/>
  <c r="R19" i="5"/>
  <c r="R17" i="5"/>
  <c r="R140" i="5"/>
  <c r="R146" i="5"/>
  <c r="R29" i="5"/>
  <c r="R24" i="5"/>
  <c r="R64" i="5"/>
  <c r="R157" i="5"/>
  <c r="R136" i="5"/>
  <c r="R49" i="5"/>
  <c r="R100" i="5"/>
  <c r="AI16" i="4"/>
  <c r="AL19" i="4"/>
  <c r="AL4" i="4"/>
  <c r="AI19" i="4"/>
  <c r="AL22" i="4"/>
  <c r="AG19" i="4"/>
  <c r="AL10" i="4"/>
  <c r="AM10" i="4" s="1"/>
  <c r="AG7" i="4"/>
  <c r="AM7" i="4" s="1"/>
  <c r="AI31" i="4"/>
  <c r="AM16" i="4"/>
  <c r="AI7" i="4"/>
  <c r="AI22" i="4"/>
  <c r="AM22" i="4" s="1"/>
  <c r="AI10" i="4"/>
  <c r="AI28" i="4"/>
  <c r="AM28" i="4" s="1"/>
  <c r="AM31" i="4"/>
  <c r="AL25" i="4"/>
  <c r="AM25" i="4" s="1"/>
  <c r="AL13" i="4"/>
  <c r="AM19" i="4"/>
  <c r="AM4" i="4"/>
  <c r="AM13" i="4"/>
  <c r="AI4" i="4"/>
  <c r="AC10" i="8" l="1"/>
  <c r="AC12" i="8"/>
  <c r="AC11" i="8"/>
</calcChain>
</file>

<file path=xl/sharedStrings.xml><?xml version="1.0" encoding="utf-8"?>
<sst xmlns="http://schemas.openxmlformats.org/spreadsheetml/2006/main" count="17864" uniqueCount="16600">
  <si>
    <t>Alendronate</t>
  </si>
  <si>
    <t>Alfacalcidol or Calcitriol</t>
  </si>
  <si>
    <t>Assessed - no bone protection medication needed/appropriate</t>
  </si>
  <si>
    <t>Denosumab</t>
  </si>
  <si>
    <t>Ibandronate</t>
  </si>
  <si>
    <t>Informed decline - patient decided not to take offered treatment</t>
  </si>
  <si>
    <t>No assessment or action taken</t>
  </si>
  <si>
    <t>On no treatment - pending DXA scan or bone clinic assessment</t>
  </si>
  <si>
    <t>Risedronate</t>
  </si>
  <si>
    <t>Romosozumab</t>
  </si>
  <si>
    <t>Teriparatide</t>
  </si>
  <si>
    <t>Zoledronate</t>
  </si>
  <si>
    <t>Totals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</si>
  <si>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</si>
  <si>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</si>
  <si>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</si>
  <si>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</si>
  <si>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</si>
  <si>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</si>
  <si>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</si>
  <si>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</si>
  <si>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</si>
  <si>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</si>
  <si>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</si>
  <si>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</si>
  <si>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</si>
  <si>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</si>
  <si>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</si>
  <si>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</si>
  <si>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</si>
  <si>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</si>
  <si>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</si>
  <si>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</si>
  <si>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</si>
  <si>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</si>
  <si>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</si>
  <si>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</si>
  <si>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</si>
  <si>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</si>
  <si>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</si>
  <si>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</si>
  <si>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</si>
  <si>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</si>
  <si>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</si>
  <si>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</si>
  <si>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</si>
  <si>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</si>
  <si>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</si>
  <si>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</si>
  <si>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</si>
  <si>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</si>
  <si>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</si>
  <si>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</si>
  <si>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</si>
  <si>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</si>
  <si>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</si>
  <si>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</si>
  <si>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</si>
  <si>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</si>
  <si>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</si>
  <si>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</si>
  <si>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</si>
  <si>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</si>
  <si>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</si>
  <si>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</si>
  <si>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</si>
  <si>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</si>
  <si>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</si>
  <si>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</si>
  <si>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</si>
  <si>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</si>
  <si>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</si>
  <si>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</si>
  <si>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</si>
  <si>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</si>
  <si>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</si>
  <si>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</si>
  <si>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</si>
  <si>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</si>
  <si>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</si>
  <si>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</si>
  <si>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</si>
  <si>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</si>
  <si>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</si>
  <si>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</si>
  <si>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</si>
  <si>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</si>
  <si>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</si>
  <si>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</si>
  <si>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</si>
  <si>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</si>
  <si>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</si>
  <si>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</si>
  <si>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</si>
  <si>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</si>
  <si>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</si>
  <si>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</si>
  <si>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</si>
  <si>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</si>
  <si>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</si>
  <si>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</si>
  <si>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</si>
  <si>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</si>
  <si>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</si>
  <si>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</si>
  <si>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</si>
  <si>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</si>
  <si>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</si>
  <si>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</si>
  <si>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</si>
  <si>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</si>
  <si>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</si>
  <si>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</si>
  <si>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</si>
  <si>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</si>
  <si>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</si>
  <si>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</si>
  <si>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</si>
  <si>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</si>
  <si>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</si>
  <si>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</si>
  <si>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</si>
  <si>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</si>
  <si>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</si>
  <si>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</si>
  <si>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</si>
  <si>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</si>
  <si>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</si>
  <si>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</si>
  <si>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</si>
  <si>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</si>
  <si>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</si>
  <si>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</si>
  <si>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</si>
  <si>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</si>
  <si>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</si>
  <si>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</si>
  <si>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</si>
  <si>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</si>
  <si>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</si>
  <si>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</si>
  <si>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</si>
  <si>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</si>
  <si>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</si>
  <si>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</si>
  <si>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</si>
  <si>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</si>
  <si>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</si>
  <si>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</si>
  <si>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</si>
  <si>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</si>
  <si>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</si>
  <si>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</si>
  <si>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</si>
  <si>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</si>
  <si>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</si>
  <si>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</si>
  <si>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</si>
  <si>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</si>
  <si>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</si>
  <si>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</si>
  <si>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</si>
  <si>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</si>
  <si>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</si>
  <si>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</si>
  <si>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</si>
  <si>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</si>
  <si>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</si>
  <si>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</si>
  <si>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</si>
  <si>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</si>
  <si>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</si>
  <si>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</si>
  <si>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</si>
  <si>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</si>
  <si>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</si>
  <si>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</si>
  <si>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</si>
  <si>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</si>
  <si>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</si>
  <si>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</si>
  <si>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</si>
  <si>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</si>
  <si>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</si>
  <si>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</si>
  <si>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</si>
  <si>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</si>
  <si>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</si>
  <si>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</si>
  <si>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</si>
  <si>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</si>
  <si>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</si>
  <si>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</si>
  <si>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</si>
  <si>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</si>
  <si>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</si>
  <si>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</si>
  <si>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</si>
  <si>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</si>
  <si>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</si>
  <si>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</si>
  <si>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</si>
  <si>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</si>
  <si>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</si>
  <si>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</si>
  <si>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</si>
  <si>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</si>
  <si>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</si>
  <si>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</si>
  <si>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</si>
  <si>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</si>
  <si>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</si>
  <si>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</si>
  <si>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</si>
  <si>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</si>
  <si>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</si>
  <si>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</si>
  <si>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</si>
  <si>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</si>
  <si>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</si>
  <si>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</si>
  <si>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</si>
  <si>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</si>
  <si>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</si>
  <si>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</si>
  <si>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</si>
  <si>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</si>
  <si>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</si>
  <si>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</si>
  <si>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</si>
  <si>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</si>
  <si>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</si>
  <si>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</si>
  <si>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</si>
  <si>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</si>
  <si>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</si>
  <si>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</si>
  <si>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</si>
  <si>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</si>
  <si>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</si>
  <si>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</si>
  <si>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</si>
  <si>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</si>
  <si>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</si>
  <si>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</si>
  <si>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</si>
  <si>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</si>
  <si>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</si>
  <si>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</si>
  <si>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</si>
  <si>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</si>
  <si>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</si>
  <si>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</si>
  <si>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</si>
  <si>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</si>
  <si>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</si>
  <si>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</si>
  <si>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</si>
  <si>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</si>
  <si>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</si>
  <si>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</si>
  <si>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</si>
  <si>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</si>
  <si>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</si>
  <si>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</si>
  <si>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Column253</t>
  </si>
  <si>
    <t>Column254</t>
  </si>
  <si>
    <t>Column255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</si>
  <si>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</si>
  <si>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</si>
  <si>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</si>
  <si>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</si>
  <si>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</si>
  <si>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</si>
  <si>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</si>
  <si>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</si>
  <si>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</si>
  <si>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</si>
  <si>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</si>
  <si>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</si>
  <si>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</si>
  <si>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</si>
  <si>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</si>
  <si>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</si>
  <si>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</si>
  <si>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</si>
  <si>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</si>
  <si>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</si>
  <si>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</si>
  <si>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</si>
  <si>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</si>
  <si>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</si>
  <si>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</si>
  <si>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</si>
  <si>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</si>
  <si>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</si>
  <si>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</si>
  <si>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</si>
  <si>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</si>
  <si>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</si>
  <si>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</si>
  <si>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</si>
  <si>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</si>
  <si>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</si>
  <si>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</si>
  <si>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</si>
  <si>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</si>
  <si>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</si>
  <si>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</si>
  <si>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</si>
  <si>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</si>
  <si>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</si>
  <si>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</si>
  <si>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</si>
  <si>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</si>
  <si>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</si>
  <si>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</si>
  <si>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</si>
  <si>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</si>
  <si>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</si>
  <si>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</si>
  <si>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</si>
  <si>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</si>
  <si>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</si>
  <si>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</si>
  <si>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</si>
  <si>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</si>
  <si>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</si>
  <si>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</si>
  <si>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</si>
  <si>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</si>
  <si>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</si>
  <si>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</si>
  <si>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</si>
  <si>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</si>
  <si>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</si>
  <si>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</si>
  <si>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</si>
  <si>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</si>
  <si>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</si>
  <si>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</si>
  <si>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</si>
  <si>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</si>
  <si>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</si>
  <si>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</si>
  <si>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</si>
  <si>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</si>
  <si>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</si>
  <si>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</si>
  <si>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</si>
  <si>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</si>
  <si>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</si>
  <si>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</si>
  <si>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</si>
  <si>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</si>
  <si>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</si>
  <si>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</si>
  <si>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</si>
  <si>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</si>
  <si>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</si>
  <si>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</si>
  <si>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</si>
  <si>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</si>
  <si>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</si>
  <si>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</si>
  <si>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</si>
  <si>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</si>
  <si>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</si>
  <si>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</si>
  <si>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</si>
  <si>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</si>
  <si>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</si>
  <si>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</si>
  <si>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</si>
  <si>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</si>
  <si>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</si>
  <si>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</si>
  <si>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</si>
  <si>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</si>
  <si>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</si>
  <si>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</si>
  <si>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</si>
  <si>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</si>
  <si>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</si>
  <si>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</si>
  <si>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</si>
  <si>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</si>
  <si>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</si>
  <si>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</si>
  <si>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</si>
  <si>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</si>
  <si>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</si>
  <si>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</si>
  <si>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</si>
  <si>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</si>
  <si>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</si>
  <si>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</si>
  <si>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</si>
  <si>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</si>
  <si>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</si>
  <si>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</si>
  <si>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</si>
  <si>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</si>
  <si>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</si>
  <si>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</si>
  <si>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</si>
  <si>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</si>
  <si>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</si>
  <si>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</si>
  <si>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</si>
  <si>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</si>
  <si>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</si>
  <si>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</si>
  <si>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</si>
  <si>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</si>
  <si>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</si>
  <si>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</si>
  <si>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</si>
  <si>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</si>
  <si>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</si>
  <si>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</si>
  <si>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</si>
  <si>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</si>
  <si>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</si>
  <si>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</si>
  <si>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</si>
  <si>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</si>
  <si>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</si>
  <si>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</si>
  <si>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</si>
  <si>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</si>
  <si>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</si>
  <si>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</si>
  <si>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</si>
  <si>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</si>
  <si>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</si>
  <si>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</si>
  <si>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</si>
  <si>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</si>
  <si>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</si>
  <si>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</si>
  <si>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</si>
  <si>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</si>
  <si>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</si>
  <si>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</si>
  <si>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</si>
  <si>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</si>
  <si>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</si>
  <si>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</si>
  <si>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</si>
  <si>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</si>
  <si>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</si>
  <si>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</si>
  <si>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</si>
  <si>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</si>
  <si>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</si>
  <si>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</si>
  <si>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</si>
  <si>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</si>
  <si>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</si>
  <si>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</si>
  <si>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</si>
  <si>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</si>
  <si>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</si>
  <si>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</si>
  <si>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</si>
  <si>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</si>
  <si>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</si>
  <si>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</si>
  <si>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</si>
  <si>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</si>
  <si>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</si>
  <si>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</si>
  <si>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</si>
  <si>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</si>
  <si>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</si>
  <si>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</si>
  <si>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</si>
  <si>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</si>
  <si>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</si>
  <si>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</si>
  <si>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</si>
  <si>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</si>
  <si>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</si>
  <si>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</si>
  <si>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</si>
  <si>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</si>
  <si>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</si>
  <si>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</si>
  <si>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</si>
  <si>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</si>
  <si>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</si>
  <si>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</si>
  <si>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</si>
  <si>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</si>
  <si>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</si>
  <si>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</si>
  <si>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</si>
  <si>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</si>
  <si>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</si>
  <si>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</si>
  <si>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</si>
  <si>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</si>
  <si>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</si>
  <si>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</si>
  <si>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</si>
  <si>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</si>
  <si>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</si>
  <si>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</si>
  <si>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</si>
  <si>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</si>
  <si>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</si>
  <si>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</si>
  <si>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</si>
  <si>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</si>
  <si>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</si>
  <si>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</si>
  <si>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</si>
  <si>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</si>
  <si>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</si>
  <si>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</si>
  <si>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</si>
  <si>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</si>
  <si>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</si>
  <si>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</si>
  <si>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</si>
  <si>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</si>
  <si>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</si>
  <si>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</si>
  <si>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</si>
  <si>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</si>
  <si>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</si>
  <si>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</si>
  <si>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</si>
  <si>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</si>
  <si>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</si>
  <si>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</si>
  <si>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</si>
  <si>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</si>
  <si>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</si>
  <si>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</si>
  <si>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</si>
  <si>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</si>
  <si>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</si>
  <si>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</si>
  <si>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</si>
  <si>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</si>
  <si>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</si>
  <si>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</si>
  <si>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</si>
  <si>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</si>
  <si>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</si>
  <si>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</si>
  <si>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</si>
  <si>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</si>
  <si>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</si>
  <si>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</si>
  <si>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</si>
  <si>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</si>
  <si>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</si>
  <si>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</si>
  <si>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</si>
  <si>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</si>
  <si>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</si>
  <si>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</si>
  <si>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</si>
  <si>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</si>
  <si>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</si>
  <si>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</si>
  <si>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</si>
  <si>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</si>
  <si>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</si>
  <si>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</si>
  <si>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</si>
  <si>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</si>
  <si>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</si>
  <si>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</si>
  <si>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</si>
  <si>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</si>
  <si>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</si>
  <si>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</si>
  <si>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</si>
  <si>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</si>
  <si>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</si>
  <si>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</si>
  <si>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</si>
  <si>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</si>
  <si>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</si>
  <si>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</si>
  <si>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</si>
  <si>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</si>
  <si>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</si>
  <si>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</si>
  <si>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</si>
  <si>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</si>
  <si>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</si>
  <si>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</si>
  <si>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</si>
  <si>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</si>
  <si>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</si>
  <si>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</si>
  <si>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</si>
  <si>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</si>
  <si>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</si>
  <si>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</si>
  <si>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</si>
  <si>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</si>
  <si>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</si>
  <si>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</si>
  <si>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</si>
  <si>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</si>
  <si>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</si>
  <si>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</si>
  <si>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</si>
  <si>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</si>
  <si>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</si>
  <si>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</si>
  <si>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</si>
  <si>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</si>
  <si>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</si>
  <si>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</si>
  <si>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</si>
  <si>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</si>
  <si>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</si>
  <si>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</si>
  <si>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</si>
  <si>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</si>
  <si>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</si>
  <si>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</si>
  <si>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</si>
  <si>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</si>
  <si>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</si>
  <si>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</si>
  <si>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</si>
  <si>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</si>
  <si>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</si>
  <si>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</si>
  <si>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</si>
  <si>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</si>
  <si>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</si>
  <si>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</si>
  <si>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</si>
  <si>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</si>
  <si>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</si>
  <si>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</si>
  <si>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</si>
  <si>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</si>
  <si>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</si>
  <si>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</si>
  <si>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</si>
  <si>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</si>
  <si>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</si>
  <si>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</si>
  <si>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</si>
  <si>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</si>
  <si>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</si>
  <si>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</si>
  <si>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</si>
  <si>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</si>
  <si>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</si>
  <si>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</si>
  <si>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</si>
  <si>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</si>
  <si>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</si>
  <si>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</si>
  <si>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</si>
  <si>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</si>
  <si>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</si>
  <si>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</si>
  <si>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</si>
  <si>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</si>
  <si>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</si>
  <si>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</si>
  <si>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</si>
  <si>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</si>
  <si>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</si>
  <si>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</si>
  <si>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</si>
  <si>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</si>
  <si>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</si>
  <si>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</si>
  <si>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</si>
  <si>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</si>
  <si>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</si>
  <si>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</si>
  <si>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</si>
  <si>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</si>
  <si>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</si>
  <si>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</si>
  <si>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</si>
  <si>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</si>
  <si>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</si>
  <si>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</si>
  <si>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</si>
  <si>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</si>
  <si>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</si>
  <si>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</si>
  <si>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</si>
  <si>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</si>
  <si>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</si>
  <si>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</si>
  <si>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</si>
  <si>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</si>
  <si>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</si>
  <si>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</si>
  <si>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</si>
  <si>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</si>
  <si>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</si>
  <si>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</si>
  <si>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</si>
  <si>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</si>
  <si>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</si>
  <si>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</si>
  <si>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</si>
  <si>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</si>
  <si>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</si>
  <si>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</si>
  <si>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</si>
  <si>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</si>
  <si>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</si>
  <si>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</si>
  <si>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</si>
  <si>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</si>
  <si>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</si>
  <si>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</si>
  <si>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</si>
  <si>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</si>
  <si>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</si>
  <si>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</si>
  <si>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</si>
  <si>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</si>
  <si>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</si>
  <si>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</si>
  <si>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</si>
  <si>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</si>
  <si>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</si>
  <si>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</si>
  <si>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</si>
  <si>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</si>
  <si>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</si>
  <si>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</si>
  <si>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</si>
  <si>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</si>
  <si>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</si>
  <si>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</si>
  <si>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</si>
  <si>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</si>
  <si>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</si>
  <si>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</si>
  <si>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</si>
  <si>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</si>
  <si>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</si>
  <si>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</si>
  <si>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</si>
  <si>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</si>
  <si>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</si>
  <si>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</si>
  <si>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</si>
  <si>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</si>
  <si>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</si>
  <si>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</si>
  <si>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</si>
  <si>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</si>
  <si>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</si>
  <si>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</si>
  <si>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</si>
  <si>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</si>
  <si>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</si>
  <si>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</si>
  <si>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</si>
  <si>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</si>
  <si>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</si>
  <si>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</si>
  <si>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</si>
  <si>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</si>
  <si>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</si>
  <si>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</si>
  <si>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</si>
  <si>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</si>
  <si>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</si>
  <si>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</si>
  <si>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</si>
  <si>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</si>
  <si>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</si>
  <si>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</si>
  <si>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</si>
  <si>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</si>
  <si>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</si>
  <si>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</si>
  <si>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</si>
  <si>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</si>
  <si>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</si>
  <si>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</si>
  <si>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</si>
  <si>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</si>
  <si>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</si>
  <si>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</si>
  <si>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</si>
  <si>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</si>
  <si>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</si>
  <si>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</si>
  <si>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</si>
  <si>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</si>
  <si>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</si>
  <si>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</si>
  <si>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</si>
  <si>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</si>
  <si>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</si>
  <si>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</si>
  <si>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</si>
  <si>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</si>
  <si>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</si>
  <si>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</si>
  <si>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</si>
  <si>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</si>
  <si>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</si>
  <si>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</si>
  <si>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</si>
  <si>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</si>
  <si>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</si>
  <si>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</si>
  <si>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</si>
  <si>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</si>
  <si>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</si>
  <si>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</si>
  <si>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</si>
  <si>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</si>
  <si>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</si>
  <si>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</si>
  <si>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</si>
  <si>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</si>
  <si>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</si>
  <si>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</si>
  <si>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</si>
  <si>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</si>
  <si>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</si>
  <si>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</si>
  <si>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</si>
  <si>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</si>
  <si>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</si>
  <si>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</si>
  <si>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</si>
  <si>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</si>
  <si>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</si>
  <si>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</si>
  <si>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</si>
  <si>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</si>
  <si>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</si>
  <si>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</si>
  <si>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</si>
  <si>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</si>
  <si>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</si>
  <si>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</si>
  <si>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</si>
  <si>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</si>
  <si>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</si>
  <si>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</si>
  <si>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</si>
  <si>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</si>
  <si>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</si>
  <si>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</si>
  <si>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</si>
  <si>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</si>
  <si>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</si>
  <si>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</si>
  <si>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</si>
  <si>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</si>
  <si>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</si>
  <si>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</si>
  <si>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</si>
  <si>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</si>
  <si>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</si>
  <si>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</si>
  <si>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</si>
  <si>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</si>
  <si>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</si>
  <si>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</si>
  <si>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</si>
  <si>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</si>
  <si>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</si>
  <si>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</si>
  <si>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</si>
  <si>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</si>
  <si>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</si>
  <si>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</si>
  <si>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</si>
  <si>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</si>
  <si>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</si>
  <si>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</si>
  <si>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</si>
  <si>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</si>
  <si>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</si>
  <si>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</si>
  <si>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</si>
  <si>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</si>
  <si>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</si>
  <si>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</si>
  <si>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</si>
  <si>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</si>
  <si>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</si>
  <si>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</si>
  <si>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</si>
  <si>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</si>
  <si>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</si>
  <si>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</si>
  <si>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</si>
  <si>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</si>
  <si>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</si>
  <si>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</si>
  <si>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</si>
  <si>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</si>
  <si>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</si>
  <si>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</si>
  <si>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</si>
  <si>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</si>
  <si>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</si>
  <si>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</si>
  <si>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</si>
  <si>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</si>
  <si>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</si>
  <si>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</si>
  <si>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</si>
  <si>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</si>
  <si>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</si>
  <si>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</si>
  <si>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</si>
  <si>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</si>
  <si>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</si>
  <si>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</si>
  <si>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</si>
  <si>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</si>
  <si>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</si>
  <si>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</si>
  <si>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</si>
  <si>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</si>
  <si>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</si>
  <si>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</si>
  <si>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</si>
  <si>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</si>
  <si>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</si>
  <si>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</si>
  <si>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</si>
  <si>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</si>
  <si>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</si>
  <si>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</si>
  <si>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</si>
  <si>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</si>
  <si>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</si>
  <si>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</si>
  <si>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</si>
  <si>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</si>
  <si>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</si>
  <si>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</si>
  <si>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</si>
  <si>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</si>
  <si>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</si>
  <si>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</si>
  <si>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</si>
  <si>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</si>
  <si>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</si>
  <si>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</si>
  <si>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</si>
  <si>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</si>
  <si>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</si>
  <si>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</si>
  <si>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</si>
  <si>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</si>
  <si>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</si>
  <si>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</si>
  <si>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</si>
  <si>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</si>
  <si>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</si>
  <si>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</si>
  <si>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</si>
  <si>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</si>
  <si>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</si>
  <si>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</si>
  <si>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</si>
  <si>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</si>
  <si>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</si>
  <si>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</si>
  <si>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</si>
  <si>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</si>
  <si>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</si>
  <si>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</si>
  <si>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</si>
  <si>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</si>
  <si>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</si>
  <si>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</si>
  <si>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</si>
  <si>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</si>
  <si>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</si>
  <si>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</si>
  <si>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</si>
  <si>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</si>
  <si>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</si>
  <si>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</si>
  <si>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</si>
  <si>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</si>
  <si>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</si>
  <si>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</si>
  <si>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</si>
  <si>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</si>
  <si>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</si>
  <si>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</si>
  <si>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</si>
  <si>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</si>
  <si>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</si>
  <si>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</si>
  <si>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</si>
  <si>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</si>
  <si>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</si>
  <si>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</si>
  <si>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</si>
  <si>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</si>
  <si>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</si>
  <si>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</si>
  <si>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</si>
  <si>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</si>
  <si>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</si>
  <si>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</si>
  <si>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</si>
  <si>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</si>
  <si>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</si>
  <si>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</si>
  <si>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</si>
  <si>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</si>
  <si>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</si>
  <si>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</si>
  <si>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</si>
  <si>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</si>
  <si>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</si>
  <si>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</si>
  <si>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</si>
  <si>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</si>
  <si>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</si>
  <si>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</si>
  <si>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</si>
  <si>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</si>
  <si>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</si>
  <si>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</si>
  <si>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</si>
  <si>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</si>
  <si>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</si>
  <si>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</si>
  <si>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</si>
  <si>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</si>
  <si>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</si>
  <si>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</si>
  <si>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</si>
  <si>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</si>
  <si>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</si>
  <si>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</si>
  <si>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</si>
  <si>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</si>
  <si>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</si>
  <si>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</si>
  <si>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</si>
  <si>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</si>
  <si>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</si>
  <si>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</si>
  <si>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</si>
  <si>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</si>
  <si>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</si>
  <si>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</si>
  <si>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</si>
  <si>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</si>
  <si>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</si>
  <si>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</si>
  <si>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</si>
  <si>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</si>
  <si>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</si>
  <si>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</si>
  <si>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</si>
  <si>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</si>
  <si>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</si>
  <si>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</si>
  <si>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</si>
  <si>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</si>
  <si>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</si>
  <si>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</si>
  <si>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</si>
  <si>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</si>
  <si>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</si>
  <si>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</si>
  <si>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</si>
  <si>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</si>
  <si>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</si>
  <si>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</si>
  <si>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</si>
  <si>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</si>
  <si>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</si>
  <si>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</si>
  <si>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</si>
  <si>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</si>
  <si>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</si>
  <si>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</si>
  <si>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</si>
  <si>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</si>
  <si>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</si>
  <si>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</si>
  <si>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</si>
  <si>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</si>
  <si>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</si>
  <si>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</si>
  <si>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</si>
  <si>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</si>
  <si>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</si>
  <si>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</si>
  <si>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</si>
  <si>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</si>
  <si>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</si>
  <si>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</si>
  <si>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</si>
  <si>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</si>
  <si>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</si>
  <si>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</si>
  <si>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</si>
  <si>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</si>
  <si>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</si>
  <si>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</si>
  <si>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</si>
  <si>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</si>
  <si>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</si>
  <si>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</si>
  <si>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</si>
  <si>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</si>
  <si>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</si>
  <si>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</si>
  <si>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</si>
  <si>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</si>
  <si>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</si>
  <si>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</si>
  <si>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</si>
  <si>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</si>
  <si>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</si>
  <si>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</si>
  <si>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</si>
  <si>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</si>
  <si>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</si>
  <si>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</si>
  <si>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</si>
  <si>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</si>
  <si>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</si>
  <si>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</si>
  <si>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</si>
  <si>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</si>
  <si>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</si>
  <si>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</si>
  <si>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</si>
  <si>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</si>
  <si>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</si>
  <si>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</si>
  <si>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</si>
  <si>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</si>
  <si>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</si>
  <si>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</si>
  <si>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</si>
  <si>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</si>
  <si>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</si>
  <si>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</si>
  <si>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</si>
  <si>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</si>
  <si>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</si>
  <si>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</si>
  <si>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</si>
  <si>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</si>
  <si>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</si>
  <si>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</si>
  <si>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</si>
  <si>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</si>
  <si>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</si>
  <si>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</si>
  <si>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</si>
  <si>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</si>
  <si>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</si>
  <si>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</si>
  <si>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</si>
  <si>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</si>
  <si>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</si>
  <si>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</si>
  <si>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</si>
  <si>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</si>
  <si>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</si>
  <si>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</si>
  <si>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</si>
  <si>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</si>
  <si>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</si>
  <si>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</si>
  <si>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</si>
  <si>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</si>
  <si>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</si>
  <si>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</si>
  <si>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</si>
  <si>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</si>
  <si>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</si>
  <si>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</si>
  <si>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</si>
  <si>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</si>
  <si>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</si>
  <si>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</si>
  <si>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</si>
  <si>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</si>
  <si>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</si>
  <si>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</si>
  <si>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</si>
  <si>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</si>
  <si>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</si>
  <si>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</si>
  <si>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</si>
  <si>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</si>
  <si>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</si>
  <si>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</si>
  <si>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</si>
  <si>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</si>
  <si>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</si>
  <si>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</si>
  <si>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</si>
  <si>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</si>
  <si>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</si>
  <si>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</si>
  <si>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</si>
  <si>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</si>
  <si>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</si>
  <si>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</si>
  <si>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</si>
  <si>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</si>
  <si>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</si>
  <si>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</si>
  <si>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</si>
  <si>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</si>
  <si>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</si>
  <si>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</si>
  <si>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</si>
  <si>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</si>
  <si>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</si>
  <si>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</si>
  <si>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</si>
  <si>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</si>
  <si>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</si>
  <si>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</si>
  <si>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</si>
  <si>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</si>
  <si>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</si>
  <si>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</si>
  <si>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</si>
  <si>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</si>
  <si>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</si>
  <si>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</si>
  <si>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</si>
  <si>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</si>
  <si>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</si>
  <si>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</si>
  <si>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</si>
  <si>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</si>
  <si>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</si>
  <si>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</si>
  <si>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</si>
  <si>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</si>
  <si>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</si>
  <si>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</si>
  <si>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</si>
  <si>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</si>
  <si>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</si>
  <si>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</si>
  <si>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</si>
  <si>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</si>
  <si>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</si>
  <si>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</si>
  <si>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</si>
  <si>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</si>
  <si>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</si>
  <si>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</si>
  <si>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</si>
  <si>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</si>
  <si>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</si>
  <si>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</si>
  <si>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</si>
  <si>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</si>
  <si>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</si>
  <si>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</si>
  <si>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</si>
  <si>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</si>
  <si>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</si>
  <si>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</si>
  <si>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</si>
  <si>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</si>
  <si>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</si>
  <si>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</si>
  <si>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</si>
  <si>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</si>
  <si>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</si>
  <si>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</si>
  <si>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</si>
  <si>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</si>
  <si>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</si>
  <si>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</si>
  <si>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</si>
  <si>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</si>
  <si>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</si>
  <si>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</si>
  <si>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</si>
  <si>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</si>
  <si>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</si>
  <si>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</si>
  <si>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</si>
  <si>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</si>
  <si>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</si>
  <si>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</si>
  <si>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</si>
  <si>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</si>
  <si>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</si>
  <si>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</si>
  <si>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</si>
  <si>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</si>
  <si>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</si>
  <si>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</si>
  <si>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</si>
  <si>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</si>
  <si>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</si>
  <si>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</si>
  <si>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</si>
  <si>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</si>
  <si>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</si>
  <si>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</si>
  <si>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</si>
  <si>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</si>
  <si>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</si>
  <si>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</si>
  <si>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</si>
  <si>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</si>
  <si>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</si>
  <si>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</si>
  <si>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</si>
  <si>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</si>
  <si>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</si>
  <si>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</si>
  <si>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</si>
  <si>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</si>
  <si>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</si>
  <si>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</si>
  <si>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</si>
  <si>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</si>
  <si>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</si>
  <si>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</si>
  <si>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</si>
  <si>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</si>
  <si>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</si>
  <si>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</si>
  <si>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</si>
  <si>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</si>
  <si>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</si>
  <si>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</si>
  <si>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</si>
  <si>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</si>
  <si>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</si>
  <si>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</si>
  <si>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</si>
  <si>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</si>
  <si>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</si>
  <si>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</si>
  <si>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</si>
  <si>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</si>
  <si>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</si>
  <si>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</si>
  <si>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</si>
  <si>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</si>
  <si>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</si>
  <si>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</si>
  <si>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</si>
  <si>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</si>
  <si>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</si>
  <si>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</si>
  <si>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</si>
  <si>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</si>
  <si>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</si>
  <si>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</si>
  <si>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</si>
  <si>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</si>
  <si>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</si>
  <si>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</si>
  <si>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</si>
  <si>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</si>
  <si>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</si>
  <si>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</si>
  <si>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</si>
  <si>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</si>
  <si>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</si>
  <si>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</si>
  <si>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</si>
  <si>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</si>
  <si>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</si>
  <si>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</si>
  <si>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</si>
  <si>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</si>
  <si>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</si>
  <si>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</si>
  <si>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</si>
  <si>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</si>
  <si>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</si>
  <si>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</si>
  <si>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</si>
  <si>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</si>
  <si>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</si>
  <si>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</si>
  <si>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</si>
  <si>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</si>
  <si>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</si>
  <si>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</si>
  <si>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</si>
  <si>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</si>
  <si>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</si>
  <si>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</si>
  <si>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</si>
  <si>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</si>
  <si>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</si>
  <si>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</si>
  <si>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</si>
  <si>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</si>
  <si>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</si>
  <si>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</si>
  <si>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</si>
  <si>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</si>
  <si>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</si>
  <si>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</si>
  <si>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</si>
  <si>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</si>
  <si>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</si>
  <si>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</si>
  <si>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</si>
  <si>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</si>
  <si>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</si>
  <si>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</si>
  <si>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</si>
  <si>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</si>
  <si>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</si>
  <si>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</si>
  <si>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</si>
  <si>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</si>
  <si>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</si>
  <si>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</si>
  <si>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</si>
  <si>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</si>
  <si>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</si>
  <si>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</si>
  <si>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</si>
  <si>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</si>
  <si>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</si>
  <si>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</si>
  <si>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</si>
  <si>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</si>
  <si>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</si>
  <si>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</si>
  <si>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</si>
  <si>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</si>
  <si>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</si>
  <si>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</si>
  <si>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</si>
  <si>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</si>
  <si>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</si>
  <si>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</si>
  <si>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</si>
  <si>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</si>
  <si>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</si>
  <si>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</si>
  <si>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</si>
  <si>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</si>
  <si>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</si>
  <si>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</si>
  <si>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</si>
  <si>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</si>
  <si>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</si>
  <si>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</si>
  <si>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</si>
  <si>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</si>
  <si>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</si>
  <si>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</si>
  <si>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</si>
  <si>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</si>
  <si>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</si>
  <si>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</si>
  <si>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</si>
  <si>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</si>
  <si>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</si>
  <si>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</si>
  <si>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</si>
  <si>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</si>
  <si>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</si>
  <si>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</si>
  <si>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</si>
  <si>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</si>
  <si>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</si>
  <si>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</si>
  <si>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</si>
  <si>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</si>
  <si>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</si>
  <si>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</si>
  <si>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</si>
  <si>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</si>
  <si>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</si>
  <si>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</si>
  <si>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</si>
  <si>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</si>
  <si>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</si>
  <si>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</si>
  <si>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</si>
  <si>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</si>
  <si>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</si>
  <si>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</si>
  <si>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</si>
  <si>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</si>
  <si>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</si>
  <si>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</si>
  <si>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</si>
  <si>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</si>
  <si>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</si>
  <si>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</si>
  <si>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</si>
  <si>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</si>
  <si>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</si>
  <si>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</si>
  <si>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</si>
  <si>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</si>
  <si>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</si>
  <si>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</si>
  <si>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</si>
  <si>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</si>
  <si>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</si>
  <si>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</si>
  <si>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</si>
  <si>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</si>
  <si>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</si>
  <si>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</si>
  <si>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</si>
  <si>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</si>
  <si>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</si>
  <si>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</si>
  <si>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</si>
  <si>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</si>
  <si>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</si>
  <si>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</si>
  <si>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</si>
  <si>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</si>
  <si>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</si>
  <si>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</si>
  <si>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</si>
  <si>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</si>
  <si>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</si>
  <si>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</si>
  <si>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</si>
  <si>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</si>
  <si>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</si>
  <si>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</si>
  <si>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</si>
  <si>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</si>
  <si>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</si>
  <si>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</si>
  <si>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</si>
  <si>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</si>
  <si>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</si>
  <si>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</si>
  <si>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</si>
  <si>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</si>
  <si>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</si>
  <si>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</si>
  <si>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</si>
  <si>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</si>
  <si>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</si>
  <si>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</si>
  <si>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</si>
  <si>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</si>
  <si>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</si>
  <si>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</si>
  <si>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</si>
  <si>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</si>
  <si>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</si>
  <si>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</si>
  <si>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</si>
  <si>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</si>
  <si>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</si>
  <si>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</si>
  <si>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</si>
  <si>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</si>
  <si>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</si>
  <si>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</si>
  <si>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</si>
  <si>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</si>
  <si>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</si>
  <si>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</si>
  <si>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</si>
  <si>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</si>
  <si>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</si>
  <si>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</si>
  <si>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</si>
  <si>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</si>
  <si>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</si>
  <si>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</si>
  <si>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</si>
  <si>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</si>
  <si>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</si>
  <si>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</si>
  <si>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</si>
  <si>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</si>
  <si>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</si>
  <si>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</si>
  <si>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</si>
  <si>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</si>
  <si>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</si>
  <si>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</si>
  <si>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</si>
  <si>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</si>
  <si>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</si>
  <si>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</si>
  <si>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</si>
  <si>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</si>
  <si>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</si>
  <si>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</si>
  <si>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</si>
  <si>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</si>
  <si>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</si>
  <si>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</si>
  <si>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</si>
  <si>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</si>
  <si>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</si>
  <si>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</si>
  <si>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</si>
  <si>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</si>
  <si>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</si>
  <si>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</si>
  <si>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</si>
  <si>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</si>
  <si>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</si>
  <si>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</si>
  <si>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</si>
  <si>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</si>
  <si>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</si>
  <si>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</si>
  <si>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</si>
  <si>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</si>
  <si>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</si>
  <si>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</si>
  <si>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</si>
  <si>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</si>
  <si>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</si>
  <si>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</si>
  <si>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</si>
  <si>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</si>
  <si>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</si>
  <si>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</si>
  <si>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</si>
  <si>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</si>
  <si>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</si>
  <si>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</si>
  <si>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</si>
  <si>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</si>
  <si>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</si>
  <si>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</si>
  <si>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</si>
  <si>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</si>
  <si>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</si>
  <si>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</si>
  <si>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</si>
  <si>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</si>
  <si>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</si>
  <si>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</si>
  <si>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</si>
  <si>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</si>
  <si>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</si>
  <si>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</si>
  <si>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</si>
  <si>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</si>
  <si>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</si>
  <si>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</si>
  <si>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</si>
  <si>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</si>
  <si>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</si>
  <si>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</si>
  <si>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</si>
  <si>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</si>
  <si>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</si>
  <si>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</si>
  <si>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</si>
  <si>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</si>
  <si>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</si>
  <si>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</si>
  <si>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</si>
  <si>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</si>
  <si>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</si>
  <si>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</si>
  <si>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</si>
  <si>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</si>
  <si>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</si>
  <si>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</si>
  <si>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</si>
  <si>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</si>
  <si>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</si>
  <si>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</si>
  <si>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</si>
  <si>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</si>
  <si>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</si>
  <si>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</si>
  <si>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</si>
  <si>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</si>
  <si>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</si>
  <si>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</si>
  <si>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</si>
  <si>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</si>
  <si>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</si>
  <si>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</si>
  <si>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</si>
  <si>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</si>
  <si>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</si>
  <si>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</si>
  <si>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</si>
  <si>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</si>
  <si>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</si>
  <si>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</si>
  <si>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</si>
  <si>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</si>
  <si>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</si>
  <si>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</si>
  <si>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</si>
  <si>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</si>
  <si>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</si>
  <si>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</si>
  <si>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</si>
  <si>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</si>
  <si>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</si>
  <si>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</si>
  <si>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</si>
  <si>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</si>
  <si>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</si>
  <si>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</si>
  <si>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</si>
  <si>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</si>
  <si>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</si>
  <si>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</si>
  <si>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</si>
  <si>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</si>
  <si>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</si>
  <si>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</si>
  <si>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</si>
  <si>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</si>
  <si>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</si>
  <si>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</si>
  <si>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</si>
  <si>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</si>
  <si>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</si>
  <si>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</si>
  <si>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</si>
  <si>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</si>
  <si>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</si>
  <si>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</si>
  <si>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</si>
  <si>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</si>
  <si>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</si>
  <si>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</si>
  <si>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</si>
  <si>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</si>
  <si>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</si>
  <si>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</si>
  <si>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</si>
  <si>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</si>
  <si>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</si>
  <si>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</si>
  <si>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</si>
  <si>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</si>
  <si>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</si>
  <si>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</si>
  <si>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</si>
  <si>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</si>
  <si>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</si>
  <si>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</si>
  <si>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</si>
  <si>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</si>
  <si>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</si>
  <si>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</si>
  <si>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</si>
  <si>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</si>
  <si>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</si>
  <si>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</si>
  <si>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</si>
  <si>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</si>
  <si>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</si>
  <si>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</si>
  <si>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</si>
  <si>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</si>
  <si>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</si>
  <si>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</si>
  <si>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</si>
  <si>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</si>
  <si>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</si>
  <si>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</si>
  <si>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</si>
  <si>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</si>
  <si>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</si>
  <si>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</si>
  <si>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</si>
  <si>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</si>
  <si>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</si>
  <si>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</si>
  <si>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</si>
  <si>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</si>
  <si>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</si>
  <si>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</si>
  <si>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</si>
  <si>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</si>
  <si>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</si>
  <si>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</si>
  <si>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</si>
  <si>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</si>
  <si>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</si>
  <si>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</si>
  <si>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</si>
  <si>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</si>
  <si>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</si>
  <si>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</si>
  <si>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</si>
  <si>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</si>
  <si>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</si>
  <si>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</si>
  <si>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</si>
  <si>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</si>
  <si>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</si>
  <si>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</si>
  <si>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</si>
  <si>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</si>
  <si>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</si>
  <si>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</si>
  <si>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</si>
  <si>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</si>
  <si>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</si>
  <si>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</si>
  <si>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</si>
  <si>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</si>
  <si>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</si>
  <si>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</si>
  <si>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</si>
  <si>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</si>
  <si>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</si>
  <si>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</si>
  <si>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</si>
  <si>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</si>
  <si>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</si>
  <si>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</si>
  <si>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</si>
  <si>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</si>
  <si>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</si>
  <si>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</si>
  <si>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</si>
  <si>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</si>
  <si>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</si>
  <si>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</si>
  <si>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</si>
  <si>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</si>
  <si>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</si>
  <si>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</si>
  <si>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</si>
  <si>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</si>
  <si>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</si>
  <si>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</si>
  <si>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</si>
  <si>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</si>
  <si>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</si>
  <si>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</si>
  <si>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</si>
  <si>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</si>
  <si>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</si>
  <si>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</si>
  <si>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</si>
  <si>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</si>
  <si>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</si>
  <si>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</si>
  <si>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</si>
  <si>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</si>
  <si>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</si>
  <si>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</si>
  <si>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</si>
  <si>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</si>
  <si>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</si>
  <si>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</si>
  <si>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</si>
  <si>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</si>
  <si>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</si>
  <si>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</si>
  <si>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</si>
  <si>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</si>
  <si>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</si>
  <si>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</si>
  <si>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</si>
  <si>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</si>
  <si>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</si>
  <si>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</si>
  <si>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</si>
  <si>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</si>
  <si>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</si>
  <si>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</si>
  <si>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</si>
  <si>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</si>
  <si>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</si>
  <si>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</si>
  <si>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</si>
  <si>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</si>
  <si>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</si>
  <si>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</si>
  <si>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</si>
  <si>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</si>
  <si>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</si>
  <si>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</si>
  <si>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</si>
  <si>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</si>
  <si>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</si>
  <si>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</si>
  <si>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</si>
  <si>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</si>
  <si>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</si>
  <si>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</si>
  <si>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</si>
  <si>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</si>
  <si>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</si>
  <si>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</si>
  <si>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</si>
  <si>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</si>
  <si>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</si>
  <si>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</si>
  <si>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</si>
  <si>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</si>
  <si>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</si>
  <si>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</si>
  <si>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</si>
  <si>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</si>
  <si>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</si>
  <si>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</si>
  <si>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</si>
  <si>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</si>
  <si>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</si>
  <si>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</si>
  <si>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</si>
  <si>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</si>
  <si>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</si>
  <si>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</si>
  <si>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</si>
  <si>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</si>
  <si>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</si>
  <si>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</si>
  <si>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</si>
  <si>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</si>
  <si>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</si>
  <si>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</si>
  <si>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</si>
  <si>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</si>
  <si>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</si>
  <si>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</si>
  <si>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</si>
  <si>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</si>
  <si>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</si>
  <si>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</si>
  <si>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</si>
  <si>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</si>
  <si>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</si>
  <si>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</si>
  <si>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</si>
  <si>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</si>
  <si>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</si>
  <si>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</si>
  <si>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</si>
  <si>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</si>
  <si>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</si>
  <si>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</si>
  <si>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</si>
  <si>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</si>
  <si>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</si>
  <si>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</si>
  <si>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</si>
  <si>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</si>
  <si>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</si>
  <si>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</si>
  <si>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</si>
  <si>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</si>
  <si>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</si>
  <si>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</si>
  <si>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</si>
  <si>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</si>
  <si>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</si>
  <si>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</si>
  <si>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</si>
  <si>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</si>
  <si>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</si>
  <si>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</si>
  <si>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</si>
  <si>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</si>
  <si>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</si>
  <si>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</si>
  <si>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</si>
  <si>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</si>
  <si>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</si>
  <si>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</si>
  <si>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</si>
  <si>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</si>
  <si>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</si>
  <si>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</si>
  <si>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</si>
  <si>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</si>
  <si>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</si>
  <si>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</si>
  <si>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</si>
  <si>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</si>
  <si>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</si>
  <si>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</si>
  <si>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</si>
  <si>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</si>
  <si>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</si>
  <si>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</si>
  <si>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</si>
  <si>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</si>
  <si>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</si>
  <si>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</si>
  <si>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</si>
  <si>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</si>
  <si>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</si>
  <si>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</si>
  <si>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</si>
  <si>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</si>
  <si>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</si>
  <si>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</si>
  <si>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</si>
  <si>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</si>
  <si>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</si>
  <si>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</si>
  <si>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</si>
  <si>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</si>
  <si>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</si>
  <si>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</si>
  <si>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</si>
  <si>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</si>
  <si>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</si>
  <si>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</si>
  <si>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</si>
  <si>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</si>
  <si>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</si>
  <si>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</si>
  <si>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</si>
  <si>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</si>
  <si>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</si>
  <si>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</si>
  <si>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</si>
  <si>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</si>
  <si>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</si>
  <si>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</si>
  <si>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</si>
  <si>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</si>
  <si>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</si>
  <si>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</si>
  <si>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</si>
  <si>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</si>
  <si>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</si>
  <si>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</si>
  <si>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</si>
  <si>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</si>
  <si>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</si>
  <si>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</si>
  <si>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</si>
  <si>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</si>
  <si>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</si>
  <si>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</si>
  <si>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</si>
  <si>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</si>
  <si>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</si>
  <si>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</si>
  <si>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</si>
  <si>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</si>
  <si>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</si>
  <si>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</si>
  <si>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</si>
  <si>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</si>
  <si>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</si>
  <si>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</si>
  <si>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</si>
  <si>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</si>
  <si>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</si>
  <si>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</si>
  <si>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</si>
  <si>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</si>
  <si>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</si>
  <si>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</si>
  <si>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</si>
  <si>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</si>
  <si>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</si>
  <si>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</si>
  <si>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</si>
  <si>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</si>
  <si>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</si>
  <si>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</si>
  <si>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</si>
  <si>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</si>
  <si>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</si>
  <si>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</si>
  <si>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</si>
  <si>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</si>
  <si>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</si>
  <si>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</si>
  <si>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</si>
  <si>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</si>
  <si>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</si>
  <si>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</si>
  <si>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</si>
  <si>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</si>
  <si>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</si>
  <si>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</si>
  <si>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</si>
  <si>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</si>
  <si>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</si>
  <si>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</si>
  <si>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</si>
  <si>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</si>
  <si>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</si>
  <si>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</si>
  <si>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</si>
  <si>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</si>
  <si>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</si>
  <si>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</si>
  <si>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</si>
  <si>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</si>
  <si>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</si>
  <si>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</si>
  <si>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</si>
  <si>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</si>
  <si>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</si>
  <si>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</si>
  <si>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</si>
  <si>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</si>
  <si>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</si>
  <si>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</si>
  <si>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</si>
  <si>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</si>
  <si>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</si>
  <si>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</si>
  <si>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</si>
  <si>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</si>
  <si>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</si>
  <si>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</si>
  <si>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</si>
  <si>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</si>
  <si>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</si>
  <si>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</si>
  <si>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</si>
  <si>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</si>
  <si>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</si>
  <si>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</si>
  <si>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</si>
  <si>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</si>
  <si>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</si>
  <si>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</si>
  <si>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</si>
  <si>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</si>
  <si>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</si>
  <si>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</si>
  <si>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</si>
  <si>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</si>
  <si>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</si>
  <si>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</si>
  <si>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</si>
  <si>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</si>
  <si>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</si>
  <si>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</si>
  <si>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</si>
  <si>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</si>
  <si>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</si>
  <si>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</si>
  <si>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</si>
  <si>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</si>
  <si>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</si>
  <si>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</si>
  <si>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</si>
  <si>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</si>
  <si>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</si>
  <si>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</si>
  <si>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</si>
  <si>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</si>
  <si>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</si>
  <si>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</si>
  <si>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</si>
  <si>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</si>
  <si>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</si>
  <si>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</si>
  <si>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</si>
  <si>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</si>
  <si>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</si>
  <si>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</si>
  <si>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</si>
  <si>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</si>
  <si>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</si>
  <si>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</si>
  <si>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</si>
  <si>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</si>
  <si>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</si>
  <si>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</si>
  <si>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</si>
  <si>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</si>
  <si>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</si>
  <si>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</si>
  <si>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</si>
  <si>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</si>
  <si>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</si>
  <si>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</si>
  <si>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</si>
  <si>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</si>
  <si>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</si>
  <si>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</si>
  <si>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</si>
  <si>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</si>
  <si>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</si>
  <si>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</si>
  <si>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</si>
  <si>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</si>
  <si>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</si>
  <si>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</si>
  <si>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</si>
  <si>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</si>
  <si>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</si>
  <si>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</si>
  <si>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</si>
  <si>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</si>
  <si>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</si>
  <si>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</si>
  <si>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</si>
  <si>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</si>
  <si>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</si>
  <si>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</si>
  <si>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</si>
  <si>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</si>
  <si>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</si>
  <si>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</si>
  <si>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</si>
  <si>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</si>
  <si>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</si>
  <si>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</si>
  <si>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</si>
  <si>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</si>
  <si>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</si>
  <si>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</si>
  <si>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</si>
  <si>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</si>
  <si>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</si>
  <si>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</si>
  <si>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</si>
  <si>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</si>
  <si>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</si>
  <si>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</si>
  <si>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</si>
  <si>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</si>
  <si>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</si>
  <si>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</si>
  <si>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</si>
  <si>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</si>
  <si>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</si>
  <si>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</si>
  <si>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</si>
  <si>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</si>
  <si>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</si>
  <si>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</si>
  <si>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</si>
  <si>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</si>
  <si>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</si>
  <si>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</si>
  <si>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</si>
  <si>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</si>
  <si>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</si>
  <si>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</si>
  <si>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</si>
  <si>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</si>
  <si>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</si>
  <si>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</si>
  <si>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</si>
  <si>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</si>
  <si>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</si>
  <si>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</si>
  <si>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</si>
  <si>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</si>
  <si>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</si>
  <si>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</si>
  <si>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</si>
  <si>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</si>
  <si>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</si>
  <si>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</si>
  <si>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</si>
  <si>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</si>
  <si>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</si>
  <si>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</si>
  <si>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</si>
  <si>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</si>
  <si>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</si>
  <si>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</si>
  <si>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</si>
  <si>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</si>
  <si>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</si>
  <si>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</si>
  <si>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</si>
  <si>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</si>
  <si>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</si>
  <si>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</si>
  <si>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</si>
  <si>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</si>
  <si>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</si>
  <si>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</si>
  <si>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</si>
  <si>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</si>
  <si>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</si>
  <si>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</si>
  <si>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</si>
  <si>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</si>
  <si>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</si>
  <si>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</si>
  <si>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</si>
  <si>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</si>
  <si>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</si>
  <si>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</si>
  <si>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</si>
  <si>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</si>
  <si>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</si>
  <si>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</si>
  <si>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</si>
  <si>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</si>
  <si>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</si>
  <si>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</si>
  <si>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</si>
  <si>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</si>
  <si>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</si>
  <si>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</si>
  <si>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</si>
  <si>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</si>
  <si>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</si>
  <si>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</si>
  <si>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</si>
  <si>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</si>
  <si>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</si>
  <si>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</si>
  <si>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</si>
  <si>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</si>
  <si>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</si>
  <si>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</si>
  <si>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</si>
  <si>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</si>
  <si>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</si>
  <si>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</si>
  <si>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</si>
  <si>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</si>
  <si>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</si>
  <si>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</si>
  <si>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</si>
  <si>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</si>
  <si>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</si>
  <si>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</si>
  <si>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</si>
  <si>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</si>
  <si>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</si>
  <si>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</si>
  <si>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</si>
  <si>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</si>
  <si>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</si>
  <si>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</si>
  <si>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</si>
  <si>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</si>
  <si>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</si>
  <si>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</si>
  <si>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</si>
  <si>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</si>
  <si>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</si>
  <si>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</si>
  <si>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</si>
  <si>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</si>
  <si>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</si>
  <si>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</si>
  <si>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</si>
  <si>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</si>
  <si>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</si>
  <si>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</si>
  <si>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</si>
  <si>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</si>
  <si>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</si>
  <si>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</si>
  <si>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</si>
  <si>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</si>
  <si>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</si>
  <si>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</si>
  <si>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</si>
  <si>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</si>
  <si>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</si>
  <si>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</si>
  <si>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</si>
  <si>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</si>
  <si>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</si>
  <si>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</si>
  <si>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</si>
  <si>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</si>
  <si>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</si>
  <si>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</si>
  <si>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</si>
  <si>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</si>
  <si>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</si>
  <si>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</si>
  <si>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</si>
  <si>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</si>
  <si>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</si>
  <si>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</si>
  <si>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</si>
  <si>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</si>
  <si>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</si>
  <si>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</si>
  <si>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</si>
  <si>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</si>
  <si>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</si>
  <si>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</si>
  <si>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</si>
  <si>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</si>
  <si>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</si>
  <si>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</si>
  <si>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</si>
  <si>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</si>
  <si>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</si>
  <si>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</si>
  <si>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</si>
  <si>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</si>
  <si>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</si>
  <si>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</si>
  <si>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</si>
  <si>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</si>
  <si>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</si>
  <si>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</si>
  <si>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</si>
  <si>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</si>
  <si>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</si>
  <si>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</si>
  <si>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</si>
  <si>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</si>
  <si>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</si>
  <si>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</si>
  <si>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</si>
  <si>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</si>
  <si>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</si>
  <si>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</si>
  <si>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</si>
  <si>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</si>
  <si>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</si>
  <si>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</si>
  <si>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</si>
  <si>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</si>
  <si>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</si>
  <si>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</si>
  <si>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</si>
  <si>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</si>
  <si>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</si>
  <si>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</si>
  <si>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</si>
  <si>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</si>
  <si>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</si>
  <si>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</si>
  <si>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</si>
  <si>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</si>
  <si>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</si>
  <si>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</si>
  <si>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</si>
  <si>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</si>
  <si>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</si>
  <si>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</si>
  <si>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</si>
  <si>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</si>
  <si>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</si>
  <si>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</si>
  <si>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</si>
  <si>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</si>
  <si>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</si>
  <si>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</si>
  <si>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</si>
  <si>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</si>
  <si>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</si>
  <si>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</si>
  <si>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</si>
  <si>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</si>
  <si>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</si>
  <si>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</si>
  <si>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</si>
  <si>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</si>
  <si>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</si>
  <si>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</si>
  <si>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</si>
  <si>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</si>
  <si>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</si>
  <si>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</si>
  <si>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</si>
  <si>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</si>
  <si>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</si>
  <si>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</si>
  <si>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</si>
  <si>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</si>
  <si>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</si>
  <si>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</si>
  <si>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</si>
  <si>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</si>
  <si>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</si>
  <si>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</si>
  <si>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</si>
  <si>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</si>
  <si>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</si>
  <si>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</si>
  <si>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</si>
  <si>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</si>
  <si>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</si>
  <si>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</si>
  <si>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</si>
  <si>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</si>
  <si>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</si>
  <si>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</si>
  <si>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</si>
  <si>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</si>
  <si>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</si>
  <si>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</si>
  <si>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</si>
  <si>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</si>
  <si>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</si>
  <si>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</si>
  <si>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</si>
  <si>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</si>
  <si>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</si>
  <si>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</si>
  <si>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</si>
  <si>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</si>
  <si>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</si>
  <si>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</si>
  <si>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</si>
  <si>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</si>
  <si>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</si>
  <si>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</si>
  <si>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</si>
  <si>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</si>
  <si>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</si>
  <si>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</si>
  <si>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</si>
  <si>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</si>
  <si>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</si>
  <si>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</si>
  <si>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</si>
  <si>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</si>
  <si>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</si>
  <si>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</si>
  <si>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</si>
  <si>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</si>
  <si>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</si>
  <si>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</si>
  <si>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</si>
  <si>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</si>
  <si>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</si>
  <si>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</si>
  <si>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</si>
  <si>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</si>
  <si>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</si>
  <si>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</si>
  <si>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</si>
  <si>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</si>
  <si>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</si>
  <si>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</si>
  <si>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</si>
  <si>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</si>
  <si>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</si>
  <si>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</si>
  <si>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</si>
  <si>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</si>
  <si>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</si>
  <si>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</si>
  <si>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</si>
  <si>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</si>
  <si>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</si>
  <si>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</si>
  <si>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</si>
  <si>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</si>
  <si>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</si>
  <si>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</si>
  <si>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</si>
  <si>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</si>
  <si>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</si>
  <si>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</si>
  <si>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</si>
  <si>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</si>
  <si>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</si>
  <si>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</si>
  <si>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</si>
  <si>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</si>
  <si>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</si>
  <si>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</si>
  <si>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</si>
  <si>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</si>
  <si>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</si>
  <si>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</si>
  <si>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</si>
  <si>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</si>
  <si>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</si>
  <si>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</si>
  <si>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</si>
  <si>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</si>
  <si>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</si>
  <si>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</si>
  <si>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</si>
  <si>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</si>
  <si>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</si>
  <si>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</si>
  <si>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</si>
  <si>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</si>
  <si>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</si>
  <si>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</si>
  <si>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</si>
  <si>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</si>
  <si>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</si>
  <si>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</si>
  <si>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</si>
  <si>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</si>
  <si>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</si>
  <si>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</si>
  <si>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</si>
  <si>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</si>
  <si>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</si>
  <si>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</si>
  <si>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</si>
  <si>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</si>
  <si>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</si>
  <si>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</si>
  <si>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</si>
  <si>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</si>
  <si>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</si>
  <si>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</si>
  <si>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</si>
  <si>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</si>
  <si>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</si>
  <si>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</si>
  <si>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</si>
  <si>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</si>
  <si>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</si>
  <si>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</si>
  <si>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</si>
  <si>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</si>
  <si>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</si>
  <si>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</si>
  <si>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</si>
  <si>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</si>
  <si>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</si>
  <si>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</si>
  <si>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</si>
  <si>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</si>
  <si>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</si>
  <si>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</si>
  <si>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</si>
  <si>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</si>
  <si>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</si>
  <si>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</si>
  <si>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</si>
  <si>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</si>
  <si>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</si>
  <si>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</si>
  <si>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</si>
  <si>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</si>
  <si>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</si>
  <si>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</si>
  <si>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</si>
  <si>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</si>
  <si>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</si>
  <si>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</si>
  <si>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</si>
  <si>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</si>
  <si>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</si>
  <si>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</si>
  <si>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</si>
  <si>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</si>
  <si>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</si>
  <si>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</si>
  <si>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</si>
  <si>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</si>
  <si>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</si>
  <si>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</si>
  <si>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</si>
  <si>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</si>
  <si>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</si>
  <si>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</si>
  <si>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</si>
  <si>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</si>
  <si>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</si>
  <si>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</si>
  <si>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</si>
  <si>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</si>
  <si>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</si>
  <si>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</si>
  <si>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</si>
  <si>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</si>
  <si>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</si>
  <si>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</si>
  <si>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</si>
  <si>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</si>
  <si>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</si>
  <si>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</si>
  <si>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</si>
  <si>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</si>
  <si>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</si>
  <si>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</si>
  <si>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</si>
  <si>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</si>
  <si>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</si>
  <si>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</si>
  <si>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</si>
  <si>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</si>
  <si>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</si>
  <si>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</si>
  <si>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</si>
  <si>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</si>
  <si>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</si>
  <si>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</si>
  <si>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</si>
  <si>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</si>
  <si>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</si>
  <si>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</si>
  <si>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</si>
  <si>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</si>
  <si>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</si>
  <si>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</si>
  <si>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</si>
  <si>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</si>
  <si>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</si>
  <si>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</si>
  <si>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</si>
  <si>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</si>
  <si>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</si>
  <si>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</si>
  <si>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</si>
  <si>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</si>
  <si>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</si>
  <si>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</si>
  <si>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</si>
  <si>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</si>
  <si>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</si>
  <si>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</si>
  <si>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</si>
  <si>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</si>
  <si>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</si>
  <si>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</si>
  <si>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</si>
  <si>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</si>
  <si>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</si>
  <si>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</si>
  <si>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</si>
  <si>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</si>
  <si>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</si>
  <si>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</si>
  <si>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</si>
  <si>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</si>
  <si>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</si>
  <si>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</si>
  <si>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</si>
  <si>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</si>
  <si>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</si>
  <si>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</si>
  <si>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</si>
  <si>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</si>
  <si>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</si>
  <si>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</si>
  <si>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</si>
  <si>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</si>
  <si>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</si>
  <si>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</si>
  <si>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</si>
  <si>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</si>
  <si>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</si>
  <si>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</si>
  <si>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</si>
  <si>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</si>
  <si>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</si>
  <si>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</si>
  <si>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</si>
  <si>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</si>
  <si>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</si>
  <si>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</si>
  <si>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</si>
  <si>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</si>
  <si>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</si>
  <si>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</si>
  <si>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</si>
  <si>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</si>
  <si>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</si>
  <si>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</si>
  <si>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</si>
  <si>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</si>
  <si>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</si>
  <si>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</si>
  <si>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</si>
  <si>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</si>
  <si>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</si>
  <si>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</si>
  <si>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</si>
  <si>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</si>
  <si>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</si>
  <si>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</si>
  <si>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</si>
  <si>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</si>
  <si>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</si>
  <si>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</si>
  <si>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</si>
  <si>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</si>
  <si>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</si>
  <si>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</si>
  <si>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</si>
  <si>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</si>
  <si>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</si>
  <si>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</si>
  <si>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</si>
  <si>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</si>
  <si>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</si>
  <si>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</si>
  <si>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</si>
  <si>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</si>
  <si>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</si>
  <si>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</si>
  <si>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</si>
  <si>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</si>
  <si>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</si>
  <si>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</si>
  <si>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</si>
  <si>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</si>
  <si>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</si>
  <si>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</si>
  <si>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</si>
  <si>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</si>
  <si>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</si>
  <si>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</si>
  <si>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</si>
  <si>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</si>
  <si>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</si>
  <si>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</si>
  <si>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</si>
  <si>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</si>
  <si>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</si>
  <si>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</si>
  <si>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</si>
  <si>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</si>
  <si>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</si>
  <si>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</si>
  <si>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</si>
  <si>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</si>
  <si>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</si>
  <si>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</si>
  <si>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</si>
  <si>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</si>
  <si>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</si>
  <si>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</si>
  <si>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</si>
  <si>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</si>
  <si>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</si>
  <si>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</si>
  <si>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</si>
  <si>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</si>
  <si>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</si>
  <si>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</si>
  <si>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</si>
  <si>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</si>
  <si>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</si>
  <si>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</si>
  <si>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</si>
  <si>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</si>
  <si>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</si>
  <si>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</si>
  <si>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</si>
  <si>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</si>
  <si>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</si>
  <si>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</si>
  <si>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</si>
  <si>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</si>
  <si>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</si>
  <si>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</si>
  <si>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</si>
  <si>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</si>
  <si>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</si>
  <si>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</si>
  <si>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</si>
  <si>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</si>
  <si>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</si>
  <si>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</si>
  <si>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</si>
  <si>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</si>
  <si>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</si>
  <si>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</si>
  <si>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</si>
  <si>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</si>
  <si>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</si>
  <si>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</si>
  <si>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</si>
  <si>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</si>
  <si>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</si>
  <si>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</si>
  <si>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</si>
  <si>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</si>
  <si>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</si>
  <si>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</si>
  <si>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</si>
  <si>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</si>
  <si>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</si>
  <si>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</si>
  <si>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</si>
  <si>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</si>
  <si>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</si>
  <si>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</si>
  <si>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</si>
  <si>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</si>
  <si>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</si>
  <si>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</si>
  <si>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</si>
  <si>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</si>
  <si>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</si>
  <si>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</si>
  <si>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</si>
  <si>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</si>
  <si>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</si>
  <si>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</si>
  <si>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</si>
  <si>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</si>
  <si>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</si>
  <si>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</si>
  <si>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</si>
  <si>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</si>
  <si>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</si>
  <si>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</si>
  <si>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</si>
  <si>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</si>
  <si>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</si>
  <si>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</si>
  <si>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</si>
  <si>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</si>
  <si>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</si>
  <si>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</si>
  <si>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</si>
  <si>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</si>
  <si>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</si>
  <si>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</si>
  <si>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</si>
  <si>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</si>
  <si>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</si>
  <si>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</si>
  <si>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</si>
  <si>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</si>
  <si>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</si>
  <si>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</si>
  <si>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</si>
  <si>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</si>
  <si>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</si>
  <si>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</si>
  <si>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</si>
  <si>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</si>
  <si>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</si>
  <si>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</si>
  <si>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</si>
  <si>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</si>
  <si>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</si>
  <si>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</si>
  <si>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</si>
  <si>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</si>
  <si>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</si>
  <si>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</si>
  <si>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</si>
  <si>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</si>
  <si>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</si>
  <si>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</si>
  <si>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</si>
  <si>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</si>
  <si>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</si>
  <si>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</si>
  <si>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</si>
  <si>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</si>
  <si>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</si>
  <si>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</si>
  <si>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</si>
  <si>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</si>
  <si>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</si>
  <si>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</si>
  <si>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</si>
  <si>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</si>
  <si>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</si>
  <si>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</si>
  <si>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</si>
  <si>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</si>
  <si>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</si>
  <si>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</si>
  <si>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</si>
  <si>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</si>
  <si>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</si>
  <si>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</si>
  <si>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</si>
  <si>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</si>
  <si>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</si>
  <si>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</si>
  <si>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</si>
  <si>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</si>
  <si>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</si>
  <si>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</si>
  <si>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</si>
  <si>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</si>
  <si>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</si>
  <si>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</si>
  <si>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</si>
  <si>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</si>
  <si>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</si>
  <si>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</si>
  <si>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</si>
  <si>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</si>
  <si>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</si>
  <si>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</si>
  <si>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</si>
  <si>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</si>
  <si>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</si>
  <si>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</si>
  <si>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</si>
  <si>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</si>
  <si>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</si>
  <si>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</si>
  <si>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</si>
  <si>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</si>
  <si>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</si>
  <si>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</si>
  <si>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</si>
  <si>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</si>
  <si>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</si>
  <si>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</si>
  <si>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</si>
  <si>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</si>
  <si>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</si>
  <si>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</si>
  <si>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</si>
  <si>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</si>
  <si>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</si>
  <si>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</si>
  <si>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</si>
  <si>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</si>
  <si>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</si>
  <si>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</si>
  <si>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</si>
  <si>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</si>
  <si>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</si>
  <si>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</si>
  <si>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</si>
  <si>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</si>
  <si>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</si>
  <si>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</si>
  <si>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</si>
  <si>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</si>
  <si>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</si>
  <si>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</si>
  <si>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</si>
  <si>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</si>
  <si>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</si>
  <si>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</si>
  <si>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</si>
  <si>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</si>
  <si>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</si>
  <si>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</si>
  <si>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</si>
  <si>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</si>
  <si>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</si>
  <si>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</si>
  <si>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</si>
  <si>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</si>
  <si>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</si>
  <si>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</si>
  <si>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</si>
  <si>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</si>
  <si>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</si>
  <si>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</si>
  <si>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</si>
  <si>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</si>
  <si>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</si>
  <si>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</si>
  <si>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</si>
  <si>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</si>
  <si>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</si>
  <si>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</si>
  <si>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</si>
  <si>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</si>
  <si>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</si>
  <si>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</si>
  <si>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</si>
  <si>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</si>
  <si>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</si>
  <si>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</si>
  <si>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</si>
  <si>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</si>
  <si>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</si>
  <si>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</si>
  <si>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</si>
  <si>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</si>
  <si>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</si>
  <si>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</si>
  <si>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</si>
  <si>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</si>
  <si>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</si>
  <si>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</si>
  <si>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</si>
  <si>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</si>
  <si>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</si>
  <si>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</si>
  <si>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</si>
  <si>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</si>
  <si>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</si>
  <si>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</si>
  <si>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</si>
  <si>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</si>
  <si>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</si>
  <si>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</si>
  <si>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</si>
  <si>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</si>
  <si>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</si>
  <si>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</si>
  <si>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</si>
  <si>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</si>
  <si>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</si>
  <si>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</si>
  <si>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</si>
  <si>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</si>
  <si>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</si>
  <si>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</si>
  <si>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</si>
  <si>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</si>
  <si>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</si>
  <si>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</si>
  <si>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</si>
  <si>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</si>
  <si>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</si>
  <si>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</si>
  <si>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</si>
  <si>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</si>
  <si>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</si>
  <si>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</si>
  <si>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</si>
  <si>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</si>
  <si>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</si>
  <si>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</si>
  <si>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</si>
  <si>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</si>
  <si>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</si>
  <si>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</si>
  <si>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</si>
  <si>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</si>
  <si>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</si>
  <si>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</si>
  <si>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</si>
  <si>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</si>
  <si>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</si>
  <si>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</si>
  <si>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</si>
  <si>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</si>
  <si>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</si>
  <si>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</si>
  <si>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</si>
  <si>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</si>
  <si>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</si>
  <si>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</si>
  <si>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</si>
  <si>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</si>
  <si>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</si>
  <si>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</si>
  <si>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</si>
  <si>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</si>
  <si>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</si>
  <si>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</si>
  <si>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</si>
  <si>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</si>
  <si>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</si>
  <si>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</si>
  <si>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</si>
  <si>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</si>
  <si>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</si>
  <si>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</si>
  <si>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</si>
  <si>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</si>
  <si>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</si>
  <si>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</si>
  <si>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</si>
  <si>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</si>
  <si>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</si>
  <si>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</si>
  <si>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</si>
  <si>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</si>
  <si>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</si>
  <si>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</si>
  <si>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</si>
  <si>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</si>
  <si>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</si>
  <si>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</si>
  <si>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</si>
  <si>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</si>
  <si>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</si>
  <si>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</si>
  <si>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</si>
  <si>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</si>
  <si>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</si>
  <si>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</si>
  <si>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</si>
  <si>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</si>
  <si>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</si>
  <si>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</si>
  <si>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</si>
  <si>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</si>
  <si>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</si>
  <si>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</si>
  <si>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</si>
  <si>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</si>
  <si>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</si>
  <si>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</si>
  <si>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</si>
  <si>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</si>
  <si>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</si>
  <si>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</si>
  <si>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</si>
  <si>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</si>
  <si>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</si>
  <si>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</si>
  <si>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</si>
  <si>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</si>
  <si>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</si>
  <si>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</si>
  <si>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</si>
  <si>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</si>
  <si>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</si>
  <si>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</si>
  <si>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</si>
  <si>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</si>
  <si>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</si>
  <si>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</si>
  <si>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</si>
  <si>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</si>
  <si>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</si>
  <si>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</si>
  <si>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</si>
  <si>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</si>
  <si>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</si>
  <si>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</si>
  <si>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</si>
  <si>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</si>
  <si>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</si>
  <si>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</si>
  <si>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</si>
  <si>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</si>
  <si>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</si>
  <si>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</si>
  <si>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</si>
  <si>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</si>
  <si>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</si>
  <si>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</si>
  <si>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</si>
  <si>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</si>
  <si>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</si>
  <si>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</si>
  <si>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</si>
  <si>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</si>
  <si>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</si>
  <si>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</si>
  <si>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</si>
  <si>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</si>
  <si>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</si>
  <si>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</si>
  <si>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</si>
  <si>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</si>
  <si>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</si>
  <si>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</si>
  <si>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</si>
  <si>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</si>
  <si>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</si>
  <si>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</si>
  <si>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</si>
  <si>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</si>
  <si>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</si>
  <si>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</si>
  <si>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</si>
  <si>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</si>
  <si>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</si>
  <si>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</si>
  <si>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</si>
  <si>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</si>
  <si>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</si>
  <si>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</si>
  <si>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</si>
  <si>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</si>
  <si>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</si>
  <si>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</si>
  <si>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</si>
  <si>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</si>
  <si>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</si>
  <si>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</si>
  <si>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</si>
  <si>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</si>
  <si>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</si>
  <si>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</si>
  <si>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</si>
  <si>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</si>
  <si>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</si>
  <si>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</si>
  <si>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</si>
  <si>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</si>
  <si>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</si>
  <si>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</si>
  <si>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</si>
  <si>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</si>
  <si>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</si>
  <si>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</si>
  <si>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</si>
  <si>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</si>
  <si>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</si>
  <si>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</si>
  <si>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</si>
  <si>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</si>
  <si>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</si>
  <si>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</si>
  <si>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</si>
  <si>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</si>
  <si>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</si>
  <si>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</si>
  <si>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</si>
  <si>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</si>
  <si>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</si>
  <si>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</si>
  <si>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</si>
  <si>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</si>
  <si>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</si>
  <si>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</si>
  <si>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</si>
  <si>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</si>
  <si>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</si>
  <si>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</si>
  <si>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</si>
  <si>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</si>
  <si>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</si>
  <si>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</si>
  <si>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</si>
  <si>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</si>
  <si>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</si>
  <si>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</si>
  <si>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</si>
  <si>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</si>
  <si>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</si>
  <si>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</si>
  <si>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</si>
  <si>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</si>
  <si>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</si>
  <si>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</si>
  <si>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</si>
  <si>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</si>
  <si>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</si>
  <si>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</si>
  <si>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</si>
  <si>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</si>
  <si>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</si>
  <si>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</si>
  <si>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</si>
  <si>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</si>
  <si>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</si>
  <si>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</si>
  <si>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</si>
  <si>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</si>
  <si>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</si>
  <si>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</si>
  <si>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</si>
  <si>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</si>
  <si>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</si>
  <si>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</si>
  <si>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</si>
  <si>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</si>
  <si>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</si>
  <si>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</si>
  <si>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</si>
  <si>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</si>
  <si>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</si>
  <si>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</si>
  <si>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</si>
  <si>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</si>
  <si>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</si>
  <si>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</si>
  <si>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</si>
  <si>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</si>
  <si>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</si>
  <si>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</si>
  <si>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</si>
  <si>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</si>
  <si>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</si>
  <si>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</si>
  <si>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</si>
  <si>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</si>
  <si>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</si>
  <si>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</si>
  <si>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</si>
  <si>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</si>
  <si>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</si>
  <si>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</si>
  <si>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</si>
  <si>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</si>
  <si>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</si>
  <si>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</si>
  <si>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</si>
  <si>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</si>
  <si>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</si>
  <si>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</si>
  <si>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</si>
  <si>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</si>
  <si>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</si>
  <si>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</si>
  <si>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</si>
  <si>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</si>
  <si>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</si>
  <si>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</si>
  <si>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</si>
  <si>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</si>
  <si>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</si>
  <si>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</si>
  <si>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</si>
  <si>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</si>
  <si>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</si>
  <si>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</si>
  <si>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</si>
  <si>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</si>
  <si>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</si>
  <si>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</si>
  <si>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</si>
  <si>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</si>
  <si>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</si>
  <si>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</si>
  <si>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</si>
  <si>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</si>
  <si>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</si>
  <si>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</si>
  <si>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</si>
  <si>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</si>
  <si>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</si>
  <si>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</si>
  <si>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</si>
  <si>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</si>
  <si>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</si>
  <si>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</si>
  <si>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</si>
  <si>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</si>
  <si>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</si>
  <si>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</si>
  <si>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</si>
  <si>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</si>
  <si>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</si>
  <si>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</si>
  <si>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</si>
  <si>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</si>
  <si>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</si>
  <si>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</si>
  <si>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</si>
  <si>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</si>
  <si>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</si>
  <si>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</si>
  <si>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</si>
  <si>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</si>
  <si>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</si>
  <si>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</si>
  <si>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</si>
  <si>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</si>
  <si>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</si>
  <si>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</si>
  <si>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</si>
  <si>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</si>
  <si>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</si>
  <si>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</si>
  <si>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</si>
  <si>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</si>
  <si>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</si>
  <si>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</si>
  <si>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</si>
  <si>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</si>
  <si>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</si>
  <si>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</si>
  <si>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</si>
  <si>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</si>
  <si>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</si>
  <si>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</si>
  <si>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</si>
  <si>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</si>
  <si>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</si>
  <si>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</si>
  <si>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</si>
  <si>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</si>
  <si>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</si>
  <si>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</si>
  <si>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</si>
  <si>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</si>
  <si>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</si>
  <si>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</si>
  <si>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</si>
  <si>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</si>
  <si>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</si>
  <si>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</si>
  <si>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</si>
  <si>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</si>
  <si>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</si>
  <si>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</si>
  <si>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</si>
  <si>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</si>
  <si>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</si>
  <si>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</si>
  <si>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</si>
  <si>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</si>
  <si>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</si>
  <si>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</si>
  <si>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</si>
  <si>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</si>
  <si>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</si>
  <si>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</si>
  <si>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</si>
  <si>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</si>
  <si>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</si>
  <si>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</si>
  <si>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</si>
  <si>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</si>
  <si>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</si>
  <si>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</si>
  <si>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</si>
  <si>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</si>
  <si>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</si>
  <si>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</si>
  <si>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</si>
  <si>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</si>
  <si>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</si>
  <si>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</si>
  <si>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</si>
  <si>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</si>
  <si>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</si>
  <si>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</si>
  <si>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</si>
  <si>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</si>
  <si>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</si>
  <si>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</si>
  <si>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</si>
  <si>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</si>
  <si>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</si>
  <si>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</si>
  <si>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</si>
  <si>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</si>
  <si>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</si>
  <si>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</si>
  <si>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</si>
  <si>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</si>
  <si>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</si>
  <si>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</si>
  <si>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</si>
  <si>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</si>
  <si>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</si>
  <si>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</si>
  <si>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</si>
  <si>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</si>
  <si>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</si>
  <si>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</si>
  <si>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</si>
  <si>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</si>
  <si>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</si>
  <si>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</si>
  <si>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</si>
  <si>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</si>
  <si>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</si>
  <si>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</si>
  <si>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</si>
  <si>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</si>
  <si>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</si>
  <si>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</si>
  <si>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</si>
  <si>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</si>
  <si>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</si>
  <si>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</si>
  <si>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</si>
  <si>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</si>
  <si>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</si>
  <si>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</si>
  <si>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</si>
  <si>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</si>
  <si>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</si>
  <si>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</si>
  <si>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</si>
  <si>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</si>
  <si>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</si>
  <si>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</si>
  <si>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</si>
  <si>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</si>
  <si>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</si>
  <si>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</si>
  <si>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</si>
  <si>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</si>
  <si>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</si>
  <si>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</si>
  <si>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</si>
  <si>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</si>
  <si>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</si>
  <si>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</si>
  <si>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</si>
  <si>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</si>
  <si>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</si>
  <si>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</si>
  <si>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</si>
  <si>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</si>
  <si>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</si>
  <si>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</si>
  <si>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</si>
  <si>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</si>
  <si>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</si>
  <si>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</si>
  <si>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</si>
  <si>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</si>
  <si>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</si>
  <si>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</si>
  <si>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</si>
  <si>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</si>
  <si>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</si>
  <si>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</si>
  <si>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</si>
  <si>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</si>
  <si>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</si>
  <si>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</si>
  <si>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</si>
  <si>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</si>
  <si>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</si>
  <si>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</si>
  <si>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</si>
  <si>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</si>
  <si>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</si>
  <si>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</si>
  <si>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</si>
  <si>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</si>
  <si>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</si>
  <si>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</si>
  <si>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</si>
  <si>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</si>
  <si>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</si>
  <si>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</si>
  <si>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</si>
  <si>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</si>
  <si>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</si>
  <si>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</si>
  <si>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</si>
  <si>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</si>
  <si>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</si>
  <si>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</si>
  <si>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</si>
  <si>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</si>
  <si>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</si>
  <si>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</si>
  <si>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</si>
  <si>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</si>
  <si>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</si>
  <si>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</si>
  <si>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</si>
  <si>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</si>
  <si>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</si>
  <si>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</si>
  <si>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</si>
  <si>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</si>
  <si>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</si>
  <si>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</si>
  <si>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</si>
  <si>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</si>
  <si>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</si>
  <si>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</si>
  <si>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</si>
  <si>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</si>
  <si>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</si>
  <si>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</si>
  <si>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</si>
  <si>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</si>
  <si>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</si>
  <si>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</si>
  <si>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</si>
  <si>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</si>
  <si>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</si>
  <si>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</si>
  <si>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</si>
  <si>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</si>
  <si>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</si>
  <si>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</si>
  <si>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</si>
  <si>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</si>
  <si>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</si>
  <si>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</si>
  <si>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</si>
  <si>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</si>
  <si>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</si>
  <si>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</si>
  <si>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</si>
  <si>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</si>
  <si>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</si>
  <si>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</si>
  <si>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</si>
  <si>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</si>
  <si>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</si>
  <si>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</si>
  <si>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</si>
  <si>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</si>
  <si>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</si>
  <si>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</si>
  <si>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</si>
  <si>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</si>
  <si>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</si>
  <si>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</si>
  <si>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</si>
  <si>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</si>
  <si>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</si>
  <si>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</si>
  <si>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</si>
  <si>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</si>
  <si>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</si>
  <si>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</si>
  <si>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</si>
  <si>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</si>
  <si>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</si>
  <si>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</si>
  <si>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</si>
  <si>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</si>
  <si>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</si>
  <si>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</si>
  <si>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</si>
  <si>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</si>
  <si>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</si>
  <si>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</si>
  <si>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</si>
  <si>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</si>
  <si>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</si>
  <si>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</si>
  <si>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</si>
  <si>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</si>
  <si>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</si>
  <si>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</si>
  <si>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</si>
  <si>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</si>
  <si>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</si>
  <si>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</si>
  <si>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</si>
  <si>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</si>
  <si>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</si>
  <si>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</si>
  <si>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</si>
  <si>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</si>
  <si>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</si>
  <si>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</si>
  <si>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</si>
  <si>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</si>
  <si>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</si>
  <si>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</si>
  <si>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</si>
  <si>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</si>
  <si>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</si>
  <si>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</si>
  <si>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</si>
  <si>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</si>
  <si>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</si>
  <si>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</si>
  <si>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</si>
  <si>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</si>
  <si>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</si>
  <si>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</si>
  <si>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</si>
  <si>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</si>
  <si>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</si>
  <si>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</si>
  <si>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</si>
  <si>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</si>
  <si>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</si>
  <si>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</si>
  <si>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</si>
  <si>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</si>
  <si>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</si>
  <si>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</si>
  <si>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</si>
  <si>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</si>
  <si>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</si>
  <si>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</si>
  <si>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</si>
  <si>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</si>
  <si>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</si>
  <si>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</si>
  <si>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</si>
  <si>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</si>
  <si>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</si>
  <si>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</si>
  <si>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</si>
  <si>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</si>
  <si>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</si>
  <si>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</si>
  <si>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</si>
  <si>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</si>
  <si>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</si>
  <si>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</si>
  <si>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</si>
  <si>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</si>
  <si>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</si>
  <si>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</si>
  <si>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</si>
  <si>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</si>
  <si>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</si>
  <si>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</si>
  <si>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</si>
  <si>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</si>
  <si>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</si>
  <si>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</si>
  <si>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</si>
  <si>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</si>
  <si>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</si>
  <si>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</si>
  <si>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</si>
  <si>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</si>
  <si>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</si>
  <si>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</si>
  <si>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</si>
  <si>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</si>
  <si>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</si>
  <si>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</si>
  <si>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</si>
  <si>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</si>
  <si>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</si>
  <si>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</si>
  <si>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</si>
  <si>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</si>
  <si>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</si>
  <si>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</si>
  <si>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</si>
  <si>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</si>
  <si>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</si>
  <si>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</si>
  <si>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</si>
  <si>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</si>
  <si>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</si>
  <si>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</si>
  <si>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</si>
  <si>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</si>
  <si>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</si>
  <si>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</si>
  <si>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</si>
  <si>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</si>
  <si>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</si>
  <si>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</si>
  <si>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</si>
  <si>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</si>
  <si>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</si>
  <si>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</si>
  <si>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</si>
  <si>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</si>
  <si>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</si>
  <si>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</si>
  <si>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</si>
  <si>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</si>
  <si>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</si>
  <si>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</si>
  <si>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</si>
  <si>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</si>
  <si>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</si>
  <si>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</si>
  <si>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</si>
  <si>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</si>
  <si>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</si>
  <si>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</si>
  <si>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</si>
  <si>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</si>
  <si>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</si>
  <si>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</si>
  <si>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</si>
  <si>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</si>
  <si>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</si>
  <si>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</si>
  <si>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</si>
  <si>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</si>
  <si>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</si>
  <si>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</si>
  <si>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</si>
  <si>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</si>
  <si>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</si>
  <si>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</si>
  <si>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</si>
  <si>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</si>
  <si>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</si>
  <si>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</si>
  <si>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</si>
  <si>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</si>
  <si>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</si>
  <si>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</si>
  <si>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</si>
  <si>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</si>
  <si>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</si>
  <si>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</si>
  <si>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</si>
  <si>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</si>
  <si>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</si>
  <si>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</si>
  <si>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</si>
  <si>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</si>
  <si>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</si>
  <si>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</si>
  <si>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</si>
  <si>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</si>
  <si>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</si>
  <si>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</si>
  <si>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</si>
  <si>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</si>
  <si>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</si>
  <si>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</si>
  <si>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</si>
  <si>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</si>
  <si>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</si>
  <si>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</si>
  <si>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</si>
  <si>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</si>
  <si>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</si>
  <si>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</si>
  <si>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</si>
  <si>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</si>
  <si>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</si>
  <si>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</si>
  <si>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</si>
  <si>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</si>
  <si>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</si>
  <si>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</si>
  <si>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</si>
  <si>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</si>
  <si>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</si>
  <si>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</si>
  <si>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</si>
  <si>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</si>
  <si>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</si>
  <si>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</si>
  <si>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</si>
  <si>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</si>
  <si>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</si>
  <si>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</si>
  <si>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</si>
  <si>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</si>
  <si>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</si>
  <si>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</si>
  <si>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</si>
  <si>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</si>
  <si>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</si>
  <si>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</si>
  <si>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</si>
  <si>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</si>
  <si>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</si>
  <si>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</si>
  <si>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</si>
  <si>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</si>
  <si>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</si>
  <si>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</si>
  <si>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</si>
  <si>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</si>
  <si>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</si>
  <si>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</si>
  <si>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</si>
  <si>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</si>
  <si>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</si>
  <si>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</si>
  <si>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</si>
  <si>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</si>
  <si>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</si>
  <si>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</si>
  <si>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</si>
  <si>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</si>
  <si>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</si>
  <si>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</si>
  <si>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</si>
  <si>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</si>
  <si>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</si>
  <si>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</si>
  <si>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</si>
  <si>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</si>
  <si>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</si>
  <si>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</si>
  <si>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</si>
  <si>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</si>
  <si>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</si>
  <si>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</si>
  <si>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</si>
  <si>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</si>
  <si>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</si>
  <si>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</si>
  <si>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</si>
  <si>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</si>
  <si>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</si>
  <si>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</si>
  <si>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</si>
  <si>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</si>
  <si>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</si>
  <si>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</si>
  <si>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</si>
  <si>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</si>
  <si>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</si>
  <si>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</si>
  <si>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</si>
  <si>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</si>
  <si>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</si>
  <si>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</si>
  <si>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</si>
  <si>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</si>
  <si>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</si>
  <si>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</si>
  <si>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</si>
  <si>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</si>
  <si>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</si>
  <si>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</si>
  <si>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</si>
  <si>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</si>
  <si>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</si>
  <si>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</si>
  <si>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</si>
  <si>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</si>
  <si>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</si>
  <si>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</si>
  <si>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</si>
  <si>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</si>
  <si>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</si>
  <si>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</si>
  <si>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</si>
  <si>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</si>
  <si>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</si>
  <si>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</si>
  <si>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</si>
  <si>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</si>
  <si>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</si>
  <si>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</si>
  <si>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</si>
  <si>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</si>
  <si>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</si>
  <si>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</si>
  <si>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</si>
  <si>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</si>
  <si>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</si>
  <si>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</si>
  <si>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</si>
  <si>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</si>
  <si>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</si>
  <si>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</si>
  <si>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</si>
  <si>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</si>
  <si>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</si>
  <si>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</si>
  <si>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</si>
  <si>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</si>
  <si>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</si>
  <si>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</si>
  <si>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</si>
  <si>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</si>
  <si>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</si>
  <si>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</si>
  <si>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</si>
  <si>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</si>
  <si>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</si>
  <si>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</si>
  <si>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</si>
  <si>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</si>
  <si>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</si>
  <si>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</si>
  <si>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</si>
  <si>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</si>
  <si>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</si>
  <si>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</si>
  <si>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</si>
  <si>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</si>
  <si>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</si>
  <si>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</si>
  <si>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</si>
  <si>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</si>
  <si>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</si>
  <si>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</si>
  <si>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</si>
  <si>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</si>
  <si>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</si>
  <si>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</si>
  <si>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</si>
  <si>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</si>
  <si>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</si>
  <si>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</si>
  <si>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</si>
  <si>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</si>
  <si>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</si>
  <si>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</si>
  <si>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</si>
  <si>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</si>
  <si>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</si>
  <si>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</si>
  <si>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</si>
  <si>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</si>
  <si>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</si>
  <si>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</si>
  <si>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</si>
  <si>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</si>
  <si>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</si>
  <si>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</si>
  <si>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</si>
  <si>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</si>
  <si>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</si>
  <si>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</si>
  <si>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</si>
  <si>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</si>
  <si>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</si>
  <si>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</si>
  <si>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</si>
  <si>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</si>
  <si>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</si>
  <si>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</si>
  <si>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</si>
  <si>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</si>
  <si>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</si>
  <si>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</si>
  <si>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</si>
  <si>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</si>
  <si>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</si>
  <si>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</si>
  <si>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</si>
  <si>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</si>
  <si>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</si>
  <si>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</si>
  <si>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</si>
  <si>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</si>
  <si>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</si>
  <si>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</si>
  <si>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</si>
  <si>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</si>
  <si>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</si>
  <si>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</si>
  <si>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</si>
  <si>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</si>
  <si>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</si>
  <si>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</si>
  <si>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</si>
  <si>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</si>
  <si>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</si>
  <si>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</si>
  <si>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</si>
  <si>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</si>
  <si>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</si>
  <si>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</si>
  <si>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</si>
  <si>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</si>
  <si>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</si>
  <si>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</si>
  <si>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</si>
  <si>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</si>
  <si>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</si>
  <si>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</si>
  <si>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</si>
  <si>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</si>
  <si>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</si>
  <si>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</si>
  <si>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</si>
  <si>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</si>
  <si>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</si>
  <si>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</si>
  <si>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</si>
  <si>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</si>
  <si>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</si>
  <si>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</si>
  <si>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</si>
  <si>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</si>
  <si>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</si>
  <si>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</si>
  <si>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</si>
  <si>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</si>
  <si>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</si>
  <si>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</si>
  <si>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</si>
  <si>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</si>
  <si>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</si>
  <si>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</si>
  <si>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</si>
  <si>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</si>
  <si>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</si>
  <si>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</si>
  <si>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</si>
  <si>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</si>
  <si>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</si>
  <si>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</si>
  <si>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</si>
  <si>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</si>
  <si>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</si>
  <si>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</si>
  <si>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</si>
  <si>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</si>
  <si>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</si>
  <si>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</si>
  <si>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</si>
  <si>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</si>
  <si>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</si>
  <si>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</si>
  <si>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</si>
  <si>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</si>
  <si>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</si>
  <si>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</si>
  <si>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</si>
  <si>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</si>
  <si>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</si>
  <si>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</si>
  <si>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</si>
  <si>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</si>
  <si>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</si>
  <si>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</si>
  <si>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</si>
  <si>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</si>
  <si>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</si>
  <si>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</si>
  <si>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</si>
  <si>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</si>
  <si>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</si>
  <si>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</si>
  <si>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</si>
  <si>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</si>
  <si>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</si>
  <si>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</si>
  <si>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</si>
  <si>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</si>
  <si>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</si>
  <si>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</si>
  <si>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</si>
  <si>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</si>
  <si>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</si>
  <si>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</si>
  <si>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</si>
  <si>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</si>
  <si>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</si>
  <si>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</si>
  <si>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</si>
  <si>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</si>
  <si>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</si>
  <si>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</si>
  <si>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</si>
  <si>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</si>
  <si>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</si>
  <si>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</si>
  <si>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</si>
  <si>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</si>
  <si>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</si>
  <si>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</si>
  <si>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</si>
  <si>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</si>
  <si>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</si>
  <si>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</si>
  <si>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</si>
  <si>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</si>
  <si>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</si>
  <si>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</si>
  <si>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</si>
  <si>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</si>
  <si>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</si>
  <si>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</si>
  <si>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</si>
  <si>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</si>
  <si>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</si>
  <si>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</si>
  <si>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</si>
  <si>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</si>
  <si>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</si>
  <si>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</si>
  <si>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</si>
  <si>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</si>
  <si>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</si>
  <si>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</si>
  <si>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</si>
  <si>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</si>
  <si>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</si>
  <si>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</si>
  <si>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</si>
  <si>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</si>
  <si>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</si>
  <si>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</si>
  <si>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</si>
  <si>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</si>
  <si>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</si>
  <si>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</si>
  <si>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</si>
  <si>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</si>
  <si>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</si>
  <si>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</si>
  <si>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</si>
  <si>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</si>
  <si>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</si>
  <si>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</si>
  <si>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</si>
  <si>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</si>
  <si>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</si>
  <si>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</si>
  <si>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</si>
  <si>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</si>
  <si>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</si>
  <si>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</si>
  <si>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</si>
  <si>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</si>
  <si>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</si>
  <si>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</si>
  <si>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</si>
  <si>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</si>
  <si>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</si>
  <si>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</si>
  <si>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</si>
  <si>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</si>
  <si>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</si>
  <si>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</si>
  <si>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</si>
  <si>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</si>
  <si>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</si>
  <si>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</si>
  <si>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</si>
  <si>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</si>
  <si>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</si>
  <si>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</si>
  <si>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</si>
  <si>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</si>
  <si>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</si>
  <si>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</si>
  <si>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</si>
  <si>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</si>
  <si>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</si>
  <si>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</si>
  <si>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</si>
  <si>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</si>
  <si>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</si>
  <si>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</si>
  <si>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</si>
  <si>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</si>
  <si>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</si>
  <si>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</si>
  <si>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</si>
  <si>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</si>
  <si>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</si>
  <si>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</si>
  <si>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</si>
  <si>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</si>
  <si>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</si>
  <si>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</si>
  <si>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</si>
  <si>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</si>
  <si>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</si>
  <si>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</si>
  <si>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</si>
  <si>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</si>
  <si>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</si>
  <si>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</si>
  <si>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</si>
  <si>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</si>
  <si>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</si>
  <si>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</si>
  <si>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</si>
  <si>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</si>
  <si>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</si>
  <si>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</si>
  <si>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</si>
  <si>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</si>
  <si>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</si>
  <si>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</si>
  <si>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</si>
  <si>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</si>
  <si>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</si>
  <si>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</si>
  <si>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</si>
  <si>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</si>
  <si>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</si>
  <si>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</si>
  <si>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</si>
  <si>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</si>
  <si>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</si>
  <si>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</si>
  <si>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</si>
  <si>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</si>
  <si>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</si>
  <si>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</si>
  <si>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</si>
  <si>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</si>
  <si>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</si>
  <si>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</si>
  <si>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</si>
  <si>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</si>
  <si>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</si>
  <si>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</si>
  <si>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</si>
  <si>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</si>
  <si>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</si>
  <si>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</si>
  <si>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</si>
  <si>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</si>
  <si>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</si>
  <si>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</si>
  <si>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</si>
  <si>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</si>
  <si>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</si>
  <si>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</si>
  <si>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</si>
  <si>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</si>
  <si>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</si>
  <si>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</si>
  <si>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</si>
  <si>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</si>
  <si>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</si>
  <si>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</si>
  <si>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</si>
  <si>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</si>
  <si>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</si>
  <si>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</si>
  <si>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</si>
  <si>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</si>
  <si>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</si>
  <si>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</si>
  <si>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</si>
  <si>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</si>
  <si>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</si>
  <si>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</si>
  <si>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</si>
  <si>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</si>
  <si>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</si>
  <si>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</si>
  <si>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</si>
  <si>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</si>
  <si>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</si>
  <si>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</si>
  <si>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</si>
  <si>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</si>
  <si>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</si>
  <si>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</si>
  <si>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</si>
  <si>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</si>
  <si>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</si>
  <si>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</si>
  <si>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</si>
  <si>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</si>
  <si>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</si>
  <si>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</si>
  <si>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</si>
  <si>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</si>
  <si>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</si>
  <si>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</si>
  <si>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</si>
  <si>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</si>
  <si>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</si>
  <si>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</si>
  <si>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</si>
  <si>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</si>
  <si>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</si>
  <si>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</si>
  <si>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</si>
  <si>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</si>
  <si>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</si>
  <si>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</si>
  <si>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</si>
  <si>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</si>
  <si>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</si>
  <si>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</si>
  <si>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</si>
  <si>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</si>
  <si>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</si>
  <si>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</si>
  <si>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</si>
  <si>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</si>
  <si>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</si>
  <si>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</si>
  <si>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</si>
  <si>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</si>
  <si>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</si>
  <si>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</si>
  <si>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</si>
  <si>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</si>
  <si>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</si>
  <si>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</si>
  <si>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</si>
  <si>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</si>
  <si>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</si>
  <si>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</si>
  <si>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</si>
  <si>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</si>
  <si>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</si>
  <si>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</si>
  <si>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</si>
  <si>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</si>
  <si>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</si>
  <si>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</si>
  <si>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</si>
  <si>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</si>
  <si>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</si>
  <si>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</si>
  <si>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</si>
  <si>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</si>
  <si>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</si>
  <si>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</si>
  <si>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</si>
  <si>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</si>
  <si>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</si>
  <si>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</si>
  <si>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</si>
  <si>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</si>
  <si>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</si>
  <si>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</si>
  <si>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</si>
  <si>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</si>
  <si>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</si>
  <si>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</si>
  <si>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</si>
  <si>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</si>
  <si>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</si>
  <si>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</si>
  <si>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</si>
  <si>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</si>
  <si>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</si>
  <si>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</si>
  <si>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</si>
  <si>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</si>
  <si>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</si>
  <si>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</si>
  <si>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</si>
  <si>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</si>
  <si>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</si>
  <si>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</si>
  <si>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</si>
  <si>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</si>
  <si>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</si>
  <si>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</si>
  <si>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</si>
  <si>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</si>
  <si>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</si>
  <si>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</si>
  <si>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</si>
  <si>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</si>
  <si>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</si>
  <si>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</si>
  <si>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</si>
  <si>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</si>
  <si>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</si>
  <si>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</si>
  <si>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</si>
  <si>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</si>
  <si>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</si>
  <si>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</si>
  <si>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</si>
  <si>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</si>
  <si>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</si>
  <si>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</si>
  <si>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</si>
  <si>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</si>
  <si>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</si>
  <si>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</si>
  <si>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</si>
  <si>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</si>
  <si>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</si>
  <si>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</si>
  <si>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</si>
  <si>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</si>
  <si>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</si>
  <si>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</si>
  <si>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</si>
  <si>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</si>
  <si>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</si>
  <si>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</si>
  <si>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</si>
  <si>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</si>
  <si>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</si>
  <si>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</si>
  <si>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</si>
  <si>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</si>
  <si>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</si>
  <si>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</si>
  <si>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</si>
  <si>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</si>
  <si>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</si>
  <si>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</si>
  <si>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</si>
  <si>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</si>
  <si>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</si>
  <si>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</si>
  <si>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</si>
  <si>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</si>
  <si>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</si>
  <si>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</si>
  <si>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</si>
  <si>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</si>
  <si>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</si>
  <si>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</si>
  <si>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</si>
  <si>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</si>
  <si>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</si>
  <si>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</si>
  <si>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</si>
  <si>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</si>
  <si>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</si>
  <si>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</si>
  <si>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</si>
  <si>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</si>
  <si>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</si>
  <si>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</si>
  <si>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</si>
  <si>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</si>
  <si>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</si>
  <si>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</si>
  <si>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</si>
  <si>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</si>
  <si>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</si>
  <si>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</si>
  <si>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</si>
  <si>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</si>
  <si>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</si>
  <si>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</si>
  <si>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</si>
  <si>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</si>
  <si>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</si>
  <si>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</si>
  <si>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</si>
  <si>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</si>
  <si>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</si>
  <si>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</si>
  <si>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</si>
  <si>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</si>
  <si>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</si>
  <si>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</si>
  <si>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</si>
  <si>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</si>
  <si>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</si>
  <si>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</si>
  <si>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</si>
  <si>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</si>
  <si>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</si>
  <si>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</si>
  <si>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</si>
  <si>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</si>
  <si>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</si>
  <si>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</si>
  <si>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</si>
  <si>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</si>
  <si>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</si>
  <si>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</si>
  <si>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</si>
  <si>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</si>
  <si>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</si>
  <si>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</si>
  <si>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</si>
  <si>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</si>
  <si>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</si>
  <si>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</si>
  <si>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</si>
  <si>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</si>
  <si>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</si>
  <si>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</si>
  <si>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</si>
  <si>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</si>
  <si>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</si>
  <si>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</si>
  <si>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</si>
  <si>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</si>
  <si>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</si>
  <si>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</si>
  <si>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</si>
  <si>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</si>
  <si>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</si>
  <si>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</si>
  <si>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</si>
  <si>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</si>
  <si>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</si>
  <si>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</si>
  <si>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</si>
  <si>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</si>
  <si>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</si>
  <si>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</si>
  <si>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</si>
  <si>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</si>
  <si>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</si>
  <si>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</si>
  <si>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</si>
  <si>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</si>
  <si>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</si>
  <si>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</si>
  <si>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</si>
  <si>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</si>
  <si>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</si>
  <si>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</si>
  <si>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</si>
  <si>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</si>
  <si>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</si>
  <si>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</si>
  <si>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</si>
  <si>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</si>
  <si>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</si>
  <si>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</si>
  <si>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</si>
  <si>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</si>
  <si>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</si>
  <si>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</si>
  <si>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</si>
  <si>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</si>
  <si>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</si>
  <si>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</si>
  <si>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</si>
  <si>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</si>
  <si>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</si>
  <si>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</si>
  <si>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</si>
  <si>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</si>
  <si>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</si>
  <si>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</si>
  <si>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</si>
  <si>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</si>
  <si>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</si>
  <si>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</si>
  <si>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</si>
  <si>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</si>
  <si>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</si>
  <si>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</si>
  <si>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</si>
  <si>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</si>
  <si>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</si>
  <si>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</si>
  <si>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</si>
  <si>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</si>
  <si>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</si>
  <si>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</si>
  <si>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</si>
  <si>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</si>
  <si>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</si>
  <si>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</si>
  <si>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</si>
  <si>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</si>
  <si>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</si>
  <si>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</si>
  <si>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</si>
  <si>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</si>
  <si>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</si>
  <si>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</si>
  <si>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</si>
  <si>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</si>
  <si>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</si>
  <si>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</si>
  <si>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</si>
  <si>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</si>
  <si>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</si>
  <si>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</si>
  <si>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</si>
  <si>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</si>
  <si>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</si>
  <si>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</si>
  <si>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</si>
  <si>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</si>
  <si>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</si>
  <si>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</si>
  <si>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</si>
  <si>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</si>
  <si>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</si>
  <si>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</si>
  <si>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</si>
  <si>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</si>
  <si>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</si>
  <si>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</si>
  <si>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</si>
  <si>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</si>
  <si>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</si>
  <si>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</si>
  <si>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</si>
  <si>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</si>
  <si>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</si>
  <si>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</si>
  <si>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</si>
  <si>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</si>
  <si>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</si>
  <si>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</si>
  <si>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</si>
  <si>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</si>
  <si>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</si>
  <si>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</si>
  <si>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</si>
  <si>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</si>
  <si>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</si>
  <si>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</si>
  <si>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</si>
  <si>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</si>
  <si>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</si>
  <si>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</si>
  <si>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</si>
  <si>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</si>
  <si>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</si>
  <si>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</si>
  <si>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</si>
  <si>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</si>
  <si>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</si>
  <si>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</si>
  <si>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</si>
  <si>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</si>
  <si>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</si>
  <si>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</si>
  <si>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</si>
  <si>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</si>
  <si>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</si>
  <si>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</si>
  <si>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</si>
  <si>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</si>
  <si>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</si>
  <si>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</si>
  <si>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</si>
  <si>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</si>
  <si>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</si>
  <si>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</si>
  <si>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</si>
  <si>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</si>
  <si>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</si>
  <si>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</si>
  <si>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</si>
  <si>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</si>
  <si>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</si>
  <si>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</si>
  <si>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</si>
  <si>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</si>
  <si>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</si>
  <si>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</si>
  <si>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</si>
  <si>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</si>
  <si>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</si>
  <si>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</si>
  <si>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</si>
  <si>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</si>
  <si>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</si>
  <si>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</si>
  <si>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</si>
  <si>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</si>
  <si>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</si>
  <si>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</si>
  <si>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</si>
  <si>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</si>
  <si>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</si>
  <si>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</si>
  <si>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</si>
  <si>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</si>
  <si>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</si>
  <si>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</si>
  <si>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</si>
  <si>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</si>
  <si>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</si>
  <si>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</si>
  <si>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</si>
  <si>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</si>
  <si>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</si>
  <si>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</si>
  <si>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</si>
  <si>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</si>
  <si>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</si>
  <si>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</si>
  <si>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</si>
  <si>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</si>
  <si>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</si>
  <si>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</si>
  <si>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</si>
  <si>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</si>
  <si>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</si>
  <si>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</si>
  <si>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</si>
  <si>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</si>
  <si>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</si>
  <si>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</si>
  <si>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</si>
  <si>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</si>
  <si>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</si>
  <si>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</si>
  <si>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</si>
  <si>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</si>
  <si>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</si>
  <si>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</si>
  <si>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</si>
  <si>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</si>
  <si>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</si>
  <si>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</si>
  <si>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</si>
  <si>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</si>
  <si>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</si>
  <si>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</si>
  <si>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</si>
  <si>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</si>
  <si>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</si>
  <si>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</si>
  <si>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</si>
  <si>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</si>
  <si>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</si>
  <si>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</si>
  <si>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</si>
  <si>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</si>
  <si>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</si>
  <si>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</si>
  <si>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</si>
  <si>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</si>
  <si>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</si>
  <si>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</si>
  <si>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</si>
  <si>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</si>
  <si>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</si>
  <si>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</si>
  <si>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</si>
  <si>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</si>
  <si>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</si>
  <si>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</si>
  <si>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</si>
  <si>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</si>
  <si>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</si>
  <si>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</si>
  <si>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</si>
  <si>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</si>
  <si>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</si>
  <si>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</si>
  <si>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</si>
  <si>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</si>
  <si>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</si>
  <si>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</si>
  <si>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</si>
  <si>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</si>
  <si>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</si>
  <si>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</si>
  <si>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</si>
  <si>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</si>
  <si>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</si>
  <si>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</si>
  <si>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</si>
  <si>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</si>
  <si>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</si>
  <si>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</si>
  <si>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</si>
  <si>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</si>
  <si>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</si>
  <si>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</si>
  <si>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</si>
  <si>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</si>
  <si>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</si>
  <si>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</si>
  <si>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</si>
  <si>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</si>
  <si>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</si>
  <si>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</si>
  <si>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</si>
  <si>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</si>
  <si>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</si>
  <si>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</si>
  <si>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</si>
  <si>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</si>
  <si>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</si>
  <si>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</si>
  <si>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</si>
  <si>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</si>
  <si>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</si>
  <si>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</si>
  <si>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</si>
  <si>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</si>
  <si>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</si>
  <si>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</si>
  <si>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</si>
  <si>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</si>
  <si>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</si>
  <si>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</si>
  <si>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</si>
  <si>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</si>
  <si>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</si>
  <si>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</si>
  <si>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</si>
  <si>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</si>
  <si>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</si>
  <si>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</si>
  <si>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</si>
  <si>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</si>
  <si>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</si>
  <si>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</si>
  <si>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</si>
  <si>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</si>
  <si>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</si>
  <si>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</si>
  <si>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</si>
  <si>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</si>
  <si>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</si>
  <si>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</si>
  <si>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</si>
  <si>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</si>
  <si>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</si>
  <si>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</si>
  <si>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</si>
  <si>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</si>
  <si>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</si>
  <si>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</si>
  <si>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</si>
  <si>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</si>
  <si>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</si>
  <si>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</si>
  <si>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</si>
  <si>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</si>
  <si>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</si>
  <si>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</si>
  <si>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</si>
  <si>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</si>
  <si>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</si>
  <si>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</si>
  <si>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</si>
  <si>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</si>
  <si>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</si>
  <si>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</si>
  <si>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</si>
  <si>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</si>
  <si>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</si>
  <si>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</si>
  <si>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</si>
  <si>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</si>
  <si>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</si>
  <si>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</si>
  <si>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</si>
  <si>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</si>
  <si>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</si>
  <si>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</si>
  <si>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</si>
  <si>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</si>
  <si>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</si>
  <si>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</si>
  <si>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</si>
  <si>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</si>
  <si>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</si>
  <si>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</si>
  <si>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</si>
  <si>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</si>
  <si>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</si>
  <si>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</si>
  <si>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</si>
  <si>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</si>
  <si>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</si>
  <si>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</si>
  <si>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</si>
  <si>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</si>
  <si>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</si>
  <si>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</si>
  <si>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</si>
  <si>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</si>
  <si>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</si>
  <si>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</si>
  <si>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</si>
  <si>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</si>
  <si>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</si>
  <si>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</si>
  <si>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</si>
  <si>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</si>
  <si>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</si>
  <si>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</si>
  <si>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</si>
  <si>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</si>
  <si>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</si>
  <si>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</si>
  <si>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</si>
  <si>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</si>
  <si>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</si>
  <si>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</si>
  <si>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</si>
  <si>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</si>
  <si>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</si>
  <si>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</si>
  <si>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</si>
  <si>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</si>
  <si>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</si>
  <si>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</si>
  <si>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</si>
  <si>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</si>
  <si>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</si>
  <si>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</si>
  <si>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</si>
  <si>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</si>
  <si>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</si>
  <si>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</si>
  <si>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</si>
  <si>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</si>
  <si>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</si>
  <si>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</si>
  <si>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</si>
  <si>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</si>
  <si>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</si>
  <si>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</si>
  <si>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</si>
  <si>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</si>
  <si>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</si>
  <si>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</si>
  <si>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</si>
  <si>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</si>
  <si>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</si>
  <si>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</si>
  <si>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</si>
  <si>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</si>
  <si>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</si>
  <si>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</si>
  <si>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</si>
  <si>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</si>
  <si>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</si>
  <si>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</si>
  <si>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</si>
  <si>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</si>
  <si>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</si>
  <si>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</si>
  <si>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</si>
  <si>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</si>
  <si>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</si>
  <si>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</si>
  <si>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</si>
  <si>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</si>
  <si>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</si>
  <si>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</si>
  <si>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</si>
  <si>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</si>
  <si>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</si>
  <si>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</si>
  <si>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</si>
  <si>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</si>
  <si>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</si>
  <si>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</si>
  <si>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</si>
  <si>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</si>
  <si>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</si>
  <si>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</si>
  <si>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</si>
  <si>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</si>
  <si>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</si>
  <si>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</si>
  <si>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</si>
  <si>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</si>
  <si>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</si>
  <si>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</si>
  <si>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</si>
  <si>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</si>
  <si>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</si>
  <si>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</si>
  <si>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</si>
  <si>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</si>
  <si>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</si>
  <si>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</si>
  <si>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</si>
  <si>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</si>
  <si>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</si>
  <si>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</si>
  <si>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</si>
  <si>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</si>
  <si>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</si>
  <si>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</si>
  <si>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</si>
  <si>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</si>
  <si>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</si>
  <si>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</si>
  <si>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</si>
  <si>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</si>
  <si>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</si>
  <si>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</si>
  <si>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</si>
  <si>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</si>
  <si>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</si>
  <si>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</si>
  <si>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</si>
  <si>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</si>
  <si>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</si>
  <si>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</si>
  <si>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</si>
  <si>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</si>
  <si>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</si>
  <si>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</si>
  <si>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</si>
  <si>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</si>
  <si>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</si>
  <si>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</si>
  <si>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</si>
  <si>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</si>
  <si>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</si>
  <si>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</si>
  <si>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</si>
  <si>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</si>
  <si>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</si>
  <si>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</si>
  <si>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</si>
  <si>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</si>
  <si>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</si>
  <si>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</si>
  <si>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</si>
  <si>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</si>
  <si>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</si>
  <si>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</si>
  <si>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</si>
  <si>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</si>
  <si>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</si>
  <si>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</si>
  <si>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</si>
  <si>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</si>
  <si>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</si>
  <si>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</si>
  <si>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</si>
  <si>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</si>
  <si>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</si>
  <si>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</si>
  <si>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</si>
  <si>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</si>
  <si>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</si>
  <si>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</si>
  <si>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</si>
  <si>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</si>
  <si>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</si>
  <si>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</si>
  <si>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</si>
  <si>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</si>
  <si>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</si>
  <si>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</si>
  <si>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</si>
  <si>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</si>
  <si>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</si>
  <si>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</si>
  <si>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</si>
  <si>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</si>
  <si>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</si>
  <si>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</si>
  <si>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</si>
  <si>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</si>
  <si>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</si>
  <si>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</si>
  <si>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</si>
  <si>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</si>
  <si>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</si>
  <si>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</si>
  <si>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</si>
  <si>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</si>
  <si>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</si>
  <si>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</si>
  <si>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</si>
  <si>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</si>
  <si>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</si>
  <si>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</si>
  <si>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</si>
  <si>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</si>
  <si>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</si>
  <si>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</si>
  <si>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</si>
  <si>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</si>
  <si>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</si>
  <si>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</si>
  <si>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</si>
  <si>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</si>
  <si>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</si>
  <si>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</si>
  <si>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</si>
  <si>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</si>
  <si>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</si>
  <si>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</si>
  <si>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</si>
  <si>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</si>
  <si>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</si>
  <si>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</si>
  <si>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</si>
  <si>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</si>
  <si>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</si>
  <si>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</si>
  <si>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</si>
  <si>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</si>
  <si>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</si>
  <si>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</si>
  <si>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</si>
  <si>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</si>
  <si>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</si>
  <si>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</si>
  <si>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</si>
  <si>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</si>
  <si>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</si>
  <si>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</si>
  <si>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</si>
  <si>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</si>
  <si>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</si>
  <si>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</si>
  <si>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</si>
  <si>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</si>
  <si>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</si>
  <si>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</si>
  <si>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</si>
  <si>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</si>
  <si>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</si>
  <si>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</si>
  <si>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</si>
  <si>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</si>
  <si>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</si>
  <si>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</si>
  <si>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</si>
  <si>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</si>
  <si>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</si>
  <si>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</si>
  <si>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</si>
  <si>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</si>
  <si>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</si>
  <si>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</si>
  <si>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</si>
  <si>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</si>
  <si>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</si>
  <si>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</si>
  <si>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</si>
  <si>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</si>
  <si>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</si>
  <si>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</si>
  <si>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</si>
  <si>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</si>
  <si>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</si>
  <si>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</si>
  <si>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</si>
  <si>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</si>
  <si>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</si>
  <si>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</si>
  <si>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</si>
  <si>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</si>
  <si>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</si>
  <si>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</si>
  <si>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</si>
  <si>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</si>
  <si>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</si>
  <si>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</si>
  <si>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</si>
  <si>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</si>
  <si>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</si>
  <si>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</si>
  <si>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</si>
  <si>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</si>
  <si>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</si>
  <si>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</si>
  <si>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</si>
  <si>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</si>
  <si>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</si>
  <si>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</si>
  <si>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</si>
  <si>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</si>
  <si>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</si>
  <si>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</si>
  <si>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</si>
  <si>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</si>
  <si>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</si>
  <si>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</si>
  <si>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</si>
  <si>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</si>
  <si>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</si>
  <si>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</si>
  <si>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</si>
  <si>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</si>
  <si>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</si>
  <si>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</si>
  <si>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</si>
  <si>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</si>
  <si>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</si>
  <si>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</si>
  <si>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</si>
  <si>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</si>
  <si>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</si>
  <si>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</si>
  <si>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</si>
  <si>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</si>
  <si>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</si>
  <si>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</si>
  <si>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</si>
  <si>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</si>
  <si>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</si>
  <si>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</si>
  <si>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</si>
  <si>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</si>
  <si>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</si>
  <si>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</si>
  <si>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</si>
  <si>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</si>
  <si>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</si>
  <si>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</si>
  <si>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</si>
  <si>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</si>
  <si>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</si>
  <si>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</si>
  <si>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</si>
  <si>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</si>
  <si>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</si>
  <si>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</si>
  <si>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</si>
  <si>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</si>
  <si>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</si>
  <si>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</si>
  <si>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</si>
  <si>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</si>
  <si>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</si>
  <si>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</si>
  <si>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</si>
  <si>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</si>
  <si>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</si>
  <si>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</si>
  <si>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</si>
  <si>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</si>
  <si>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</si>
  <si>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</si>
  <si>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</si>
  <si>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</si>
  <si>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</si>
  <si>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</si>
  <si>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</si>
  <si>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</si>
  <si>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</si>
  <si>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</si>
  <si>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</si>
  <si>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</si>
  <si>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</si>
  <si>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</si>
  <si>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</si>
  <si>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</si>
  <si>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</si>
  <si>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</si>
  <si>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</si>
  <si>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</si>
  <si>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</si>
  <si>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</si>
  <si>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</si>
  <si>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</si>
  <si>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</si>
  <si>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</si>
  <si>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</si>
  <si>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</si>
  <si>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</si>
  <si>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</si>
  <si>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</si>
  <si>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</si>
  <si>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</si>
  <si>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</si>
  <si>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</si>
  <si>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</si>
  <si>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</si>
  <si>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</si>
  <si>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</si>
  <si>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</si>
  <si>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</si>
  <si>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</si>
  <si>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</si>
  <si>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</si>
  <si>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</si>
  <si>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</si>
  <si>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</si>
  <si>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</si>
  <si>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</si>
  <si>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</si>
  <si>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</si>
  <si>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</si>
  <si>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</si>
  <si>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</si>
  <si>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</si>
  <si>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</si>
  <si>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</si>
  <si>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</si>
  <si>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</si>
  <si>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</si>
  <si>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</si>
  <si>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</si>
  <si>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</si>
  <si>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</si>
  <si>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</si>
  <si>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</si>
  <si>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</si>
  <si>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</si>
  <si>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</si>
  <si>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</si>
  <si>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</si>
  <si>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</si>
  <si>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</si>
  <si>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</si>
  <si>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</si>
  <si>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</si>
  <si>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</si>
  <si>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</si>
  <si>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</si>
  <si>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</si>
  <si>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</si>
  <si>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</si>
  <si>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</si>
  <si>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</si>
  <si>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</si>
  <si>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</si>
  <si>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</si>
  <si>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</si>
  <si>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</si>
  <si>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</si>
  <si>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</si>
  <si>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</si>
  <si>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</si>
  <si>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</si>
  <si>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</si>
  <si>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</si>
  <si>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</si>
  <si>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</si>
  <si>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</si>
  <si>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</si>
  <si>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</si>
  <si>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</si>
  <si>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</si>
  <si>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</si>
  <si>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</si>
  <si>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</si>
  <si>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</si>
  <si>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</si>
  <si>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</si>
  <si>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</si>
  <si>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</si>
  <si>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</si>
  <si>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</si>
  <si>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</si>
  <si>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</si>
  <si>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</si>
  <si>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</si>
  <si>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</si>
  <si>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</si>
  <si>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</si>
  <si>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</si>
  <si>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</si>
  <si>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</si>
  <si>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</si>
  <si>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</si>
  <si>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</si>
  <si>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</si>
  <si>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</si>
  <si>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</si>
  <si>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</si>
  <si>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</si>
  <si>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</si>
  <si>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</si>
  <si>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</si>
  <si>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</si>
  <si>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</si>
  <si>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</si>
  <si>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</si>
  <si>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</si>
  <si>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</si>
  <si>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</si>
  <si>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</si>
  <si>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</si>
  <si>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</si>
  <si>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</si>
  <si>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</si>
  <si>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</si>
  <si>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</si>
  <si>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</si>
  <si>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</si>
  <si>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</si>
  <si>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</si>
  <si>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</si>
  <si>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</si>
  <si>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</si>
  <si>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</si>
  <si>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</si>
  <si>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</si>
  <si>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</si>
  <si>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</si>
  <si>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</si>
  <si>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</si>
  <si>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</si>
  <si>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</si>
  <si>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</si>
  <si>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</si>
  <si>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</si>
  <si>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</si>
  <si>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</si>
  <si>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</si>
  <si>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</si>
  <si>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</si>
  <si>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</si>
  <si>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</si>
  <si>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</si>
  <si>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</si>
  <si>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</si>
  <si>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</si>
  <si>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</si>
  <si>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</si>
  <si>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</si>
  <si>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</si>
  <si>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</si>
  <si>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</si>
  <si>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</si>
  <si>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</si>
  <si>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</si>
  <si>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</si>
  <si>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</si>
  <si>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</si>
  <si>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</si>
  <si>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</si>
  <si>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</si>
  <si>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</si>
  <si>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</si>
  <si>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</si>
  <si>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</si>
  <si>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</si>
  <si>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</si>
  <si>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</si>
  <si>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</si>
  <si>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</si>
  <si>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</si>
  <si>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</si>
  <si>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</si>
  <si>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</si>
  <si>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</si>
  <si>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</si>
  <si>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</si>
  <si>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</si>
  <si>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</si>
  <si>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</si>
  <si>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</si>
  <si>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</si>
  <si>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</si>
  <si>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</si>
  <si>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</si>
  <si>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</si>
  <si>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</si>
  <si>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</si>
  <si>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</si>
  <si>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</si>
  <si>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</si>
  <si>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</si>
  <si>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</si>
  <si>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</si>
  <si>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</si>
  <si>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</si>
  <si>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</si>
  <si>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</si>
  <si>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</si>
  <si>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</si>
  <si>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</si>
  <si>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</si>
  <si>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</si>
  <si>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</si>
  <si>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</si>
  <si>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</si>
  <si>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</si>
  <si>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</si>
  <si>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</si>
  <si>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</si>
  <si>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</si>
  <si>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</si>
  <si>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</si>
  <si>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</si>
  <si>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</si>
  <si>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</si>
  <si>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</si>
  <si>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</si>
  <si>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</si>
  <si>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</si>
  <si>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</si>
  <si>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</si>
  <si>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</si>
  <si>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</si>
  <si>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</si>
  <si>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</si>
  <si>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</si>
  <si>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</si>
  <si>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</si>
  <si>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</si>
  <si>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</si>
  <si>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</si>
  <si>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</si>
  <si>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</si>
  <si>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</si>
  <si>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</si>
  <si>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</si>
  <si>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</si>
  <si>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</si>
  <si>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</si>
  <si>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</si>
  <si>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</si>
  <si>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</si>
  <si>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</si>
  <si>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</si>
  <si>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</si>
  <si>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</si>
  <si>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</si>
  <si>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</si>
  <si>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</si>
  <si>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</si>
  <si>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</si>
  <si>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</si>
  <si>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</si>
  <si>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</si>
  <si>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</si>
  <si>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</si>
  <si>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</si>
  <si>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</si>
  <si>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</si>
  <si>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</si>
  <si>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</si>
  <si>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</si>
  <si>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</si>
  <si>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</si>
  <si>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</si>
  <si>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</si>
  <si>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</si>
  <si>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</si>
  <si>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</si>
  <si>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</si>
  <si>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</si>
  <si>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</si>
  <si>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</si>
  <si>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</si>
  <si>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</si>
  <si>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</si>
  <si>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</si>
  <si>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</si>
  <si>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</si>
  <si>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</si>
  <si>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</si>
  <si>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</si>
  <si>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</si>
  <si>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</si>
  <si>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</si>
  <si>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</si>
  <si>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</si>
  <si>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</si>
  <si>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</si>
  <si>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</si>
  <si>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</si>
  <si>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</si>
  <si>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</si>
  <si>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</si>
  <si>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</si>
  <si>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</si>
  <si>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</si>
  <si>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</si>
  <si>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</si>
  <si>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</si>
  <si>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</si>
  <si>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</si>
  <si>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</si>
  <si>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</si>
  <si>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</si>
  <si>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</si>
  <si>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</si>
  <si>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</si>
  <si>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</si>
  <si>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</si>
  <si>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</si>
  <si>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</si>
  <si>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</si>
  <si>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</si>
  <si>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</si>
  <si>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</si>
  <si>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</si>
  <si>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</si>
  <si>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</si>
  <si>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</si>
  <si>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</si>
  <si>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</si>
  <si>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</si>
  <si>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</si>
  <si>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</si>
  <si>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</si>
  <si>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</si>
  <si>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</si>
  <si>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</si>
  <si>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</si>
  <si>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</si>
  <si>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</si>
  <si>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</si>
  <si>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</si>
  <si>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</si>
  <si>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</si>
  <si>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</si>
  <si>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</si>
  <si>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</si>
  <si>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</si>
  <si>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</si>
  <si>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</si>
  <si>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</si>
  <si>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</si>
  <si>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</si>
  <si>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</si>
  <si>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</si>
  <si>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</si>
  <si>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</si>
  <si>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</si>
  <si>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</si>
  <si>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</si>
  <si>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</si>
  <si>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</si>
  <si>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</si>
  <si>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</si>
  <si>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</si>
  <si>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</si>
  <si>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</si>
  <si>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</si>
  <si>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</si>
  <si>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</si>
  <si>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</si>
  <si>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</si>
  <si>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</si>
  <si>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</si>
  <si>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</si>
  <si>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</si>
  <si>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</si>
  <si>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</si>
  <si>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</si>
  <si>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</si>
  <si>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</si>
  <si>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</si>
  <si>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</si>
  <si>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</si>
  <si>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</si>
  <si>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</si>
  <si>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</si>
  <si>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</si>
  <si>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</si>
  <si>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</si>
  <si>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</si>
  <si>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</si>
  <si>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</si>
  <si>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</si>
  <si>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</si>
  <si>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</si>
  <si>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</si>
  <si>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</si>
  <si>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</si>
  <si>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</si>
  <si>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</si>
  <si>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</si>
  <si>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</si>
  <si>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</si>
  <si>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</si>
  <si>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</si>
  <si>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</si>
  <si>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</si>
  <si>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</si>
  <si>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</si>
  <si>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</si>
  <si>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</si>
  <si>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</si>
  <si>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</si>
  <si>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</si>
  <si>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</si>
  <si>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</si>
  <si>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</si>
  <si>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</si>
  <si>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</si>
  <si>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</si>
  <si>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</si>
  <si>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</si>
  <si>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</si>
  <si>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</si>
  <si>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</si>
  <si>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</si>
  <si>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</si>
  <si>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</si>
  <si>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</si>
  <si>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</si>
  <si>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</si>
  <si>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</si>
  <si>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</si>
  <si>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</si>
  <si>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</si>
  <si>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</si>
  <si>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</si>
  <si>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</si>
  <si>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</si>
  <si>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</si>
  <si>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</si>
  <si>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</si>
  <si>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</si>
  <si>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</si>
  <si>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</si>
  <si>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</si>
  <si>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</si>
  <si>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</si>
  <si>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</si>
  <si>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</si>
  <si>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</si>
  <si>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</si>
  <si>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</si>
  <si>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</si>
  <si>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</si>
  <si>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</si>
  <si>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</si>
  <si>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</si>
  <si>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</si>
  <si>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</si>
  <si>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</si>
  <si>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</si>
  <si>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</si>
  <si>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</si>
  <si>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</si>
  <si>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</si>
  <si>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</si>
  <si>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</si>
  <si>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</si>
  <si>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</si>
  <si>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</si>
  <si>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</si>
  <si>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</si>
  <si>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</si>
  <si>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</si>
  <si>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</si>
  <si>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</si>
  <si>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</si>
  <si>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</si>
  <si>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</si>
  <si>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</si>
  <si>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</si>
  <si>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</si>
  <si>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</si>
  <si>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</si>
  <si>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</si>
  <si>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</si>
  <si>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</si>
  <si>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</si>
  <si>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</si>
  <si>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</si>
  <si>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</si>
  <si>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</si>
  <si>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</si>
  <si>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</si>
  <si>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</si>
  <si>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</si>
  <si>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</si>
  <si>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</si>
  <si>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</si>
  <si>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</si>
  <si>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</si>
  <si>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</si>
  <si>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</si>
  <si>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</si>
  <si>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</si>
  <si>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</si>
  <si>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</si>
  <si>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</si>
  <si>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</si>
  <si>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</si>
  <si>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</si>
  <si>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</si>
  <si>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</si>
  <si>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</si>
  <si>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</si>
  <si>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</si>
  <si>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</si>
  <si>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</si>
  <si>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</si>
  <si>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</si>
  <si>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</si>
  <si>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</si>
  <si>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</si>
  <si>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</si>
  <si>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</si>
  <si>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</si>
  <si>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</si>
  <si>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</si>
  <si>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</si>
  <si>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</si>
  <si>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</si>
  <si>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</si>
  <si>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</si>
  <si>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</si>
  <si>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</si>
  <si>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</si>
  <si>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</si>
  <si>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</si>
  <si>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</si>
  <si>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</si>
  <si>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</si>
  <si>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</si>
  <si>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</si>
  <si>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</si>
  <si>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</si>
  <si>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</si>
  <si>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</si>
  <si>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</si>
  <si>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</si>
  <si>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</si>
  <si>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</si>
  <si>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</si>
  <si>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</si>
  <si>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</si>
  <si>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</si>
  <si>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</si>
  <si>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</si>
  <si>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</si>
  <si>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</si>
  <si>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</si>
  <si>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</si>
  <si>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</si>
  <si>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</si>
  <si>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</si>
  <si>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</si>
  <si>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</si>
  <si>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</si>
  <si>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</si>
  <si>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</si>
  <si>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</si>
  <si>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</si>
  <si>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</si>
  <si>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</si>
  <si>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</si>
  <si>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</si>
  <si>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</si>
  <si>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</si>
  <si>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</si>
  <si>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</si>
  <si>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</si>
  <si>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</si>
  <si>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</si>
  <si>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</si>
  <si>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</si>
  <si>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</si>
  <si>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</si>
  <si>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</si>
  <si>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</si>
  <si>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</si>
  <si>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</si>
  <si>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</si>
  <si>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</si>
  <si>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</si>
  <si>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</si>
  <si>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</si>
  <si>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</si>
  <si>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</si>
  <si>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</si>
  <si>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</si>
  <si>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</si>
  <si>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</si>
  <si>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</si>
  <si>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</si>
  <si>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</si>
  <si>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</si>
  <si>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</si>
  <si>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</si>
  <si>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</si>
  <si>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</si>
  <si>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</si>
  <si>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</si>
  <si>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</si>
  <si>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</si>
  <si>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</si>
  <si>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</si>
  <si>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</si>
  <si>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</si>
  <si>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</si>
  <si>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</si>
  <si>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</si>
  <si>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</si>
  <si>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</si>
  <si>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</si>
  <si>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</si>
  <si>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</si>
  <si>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</si>
  <si>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</si>
  <si>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</si>
  <si>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</si>
  <si>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</si>
  <si>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</si>
  <si>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</si>
  <si>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</si>
  <si>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</si>
  <si>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</si>
  <si>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</si>
  <si>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</si>
  <si>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</si>
  <si>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</si>
  <si>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</si>
  <si>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</si>
  <si>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</si>
  <si>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</si>
  <si>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</si>
  <si>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</si>
  <si>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</si>
  <si>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</si>
  <si>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</si>
  <si>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</si>
  <si>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</si>
  <si>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</si>
  <si>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</si>
  <si>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</si>
  <si>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</si>
  <si>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</si>
  <si>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</si>
  <si>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</si>
  <si>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</si>
  <si>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</si>
  <si>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</si>
  <si>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</si>
  <si>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</si>
  <si>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</si>
  <si>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</si>
  <si>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</si>
  <si>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</si>
  <si>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</si>
  <si>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</si>
  <si>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</si>
  <si>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</si>
  <si>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</si>
  <si>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</si>
  <si>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</si>
  <si>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</si>
  <si>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</si>
  <si>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</si>
  <si>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</si>
  <si>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</si>
  <si>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</si>
  <si>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</si>
  <si>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</si>
  <si>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</si>
  <si>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</si>
  <si>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</si>
  <si>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</si>
  <si>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</si>
  <si>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</si>
  <si>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</si>
  <si>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</si>
  <si>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</si>
  <si>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</si>
  <si>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</si>
  <si>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</si>
  <si>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</si>
  <si>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</si>
  <si>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</si>
  <si>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</si>
  <si>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</si>
  <si>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</si>
  <si>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</si>
  <si>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</si>
  <si>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</si>
  <si>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</si>
  <si>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</si>
  <si>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</si>
  <si>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</si>
  <si>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</si>
  <si>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</si>
  <si>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</si>
  <si>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</si>
  <si>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</si>
  <si>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</si>
  <si>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</si>
  <si>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</si>
  <si>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</si>
  <si>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</si>
  <si>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</si>
  <si>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</si>
  <si>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</si>
  <si>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</si>
  <si>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</si>
  <si>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</si>
  <si>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</si>
  <si>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</si>
  <si>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</si>
  <si>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</si>
  <si>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</si>
  <si>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</si>
  <si>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</si>
  <si>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</si>
  <si>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</si>
  <si>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</si>
  <si>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</si>
  <si>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</si>
  <si>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</si>
  <si>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</si>
  <si>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</si>
  <si>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</si>
  <si>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</si>
  <si>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</si>
  <si>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</si>
  <si>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</si>
  <si>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</si>
  <si>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</si>
  <si>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</si>
  <si>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</si>
  <si>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</si>
  <si>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</si>
  <si>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</si>
  <si>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</si>
  <si>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</si>
  <si>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</si>
  <si>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</si>
  <si>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</si>
  <si>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</si>
  <si>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</si>
  <si>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</si>
  <si>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</si>
  <si>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</si>
  <si>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</si>
  <si>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</si>
  <si>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</si>
  <si>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</si>
  <si>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</si>
  <si>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</si>
  <si>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</si>
  <si>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</si>
  <si>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</si>
  <si>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</si>
  <si>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</si>
  <si>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</si>
  <si>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</si>
  <si>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</si>
  <si>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</si>
  <si>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</si>
  <si>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</si>
  <si>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</si>
  <si>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</si>
  <si>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</si>
  <si>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</si>
  <si>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</si>
  <si>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</si>
  <si>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</si>
  <si>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</si>
  <si>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</si>
  <si>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</si>
  <si>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</si>
  <si>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</si>
  <si>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</si>
  <si>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</si>
  <si>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</si>
  <si>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</si>
  <si>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</si>
  <si>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</si>
  <si>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</si>
  <si>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</si>
  <si>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</si>
  <si>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</si>
  <si>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</si>
  <si>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</si>
  <si>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</si>
  <si>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</si>
  <si>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</si>
  <si>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</si>
  <si>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</si>
  <si>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</si>
  <si>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</si>
  <si>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</si>
  <si>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</si>
  <si>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</si>
  <si>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</si>
  <si>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</si>
  <si>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</si>
  <si>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</si>
  <si>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</si>
  <si>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</si>
  <si>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</si>
  <si>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</si>
  <si>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</si>
  <si>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</si>
  <si>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</si>
  <si>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</si>
  <si>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</si>
  <si>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</si>
  <si>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</si>
  <si>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</si>
  <si>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</si>
  <si>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</si>
  <si>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</si>
  <si>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</si>
  <si>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</si>
  <si>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</si>
  <si>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</si>
  <si>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</si>
  <si>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</si>
  <si>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</si>
  <si>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</si>
  <si>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</si>
  <si>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</si>
  <si>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</si>
  <si>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</si>
  <si>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</si>
  <si>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</si>
  <si>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</si>
  <si>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</si>
  <si>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</si>
  <si>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</si>
  <si>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</si>
  <si>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</si>
  <si>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</si>
  <si>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</si>
  <si>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</si>
  <si>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</si>
  <si>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</si>
  <si>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</si>
  <si>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</si>
  <si>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</si>
  <si>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</si>
  <si>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</si>
  <si>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</si>
  <si>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</si>
  <si>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</si>
  <si>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</si>
  <si>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</si>
  <si>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</si>
  <si>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</si>
  <si>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</si>
  <si>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</si>
  <si>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</si>
  <si>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</si>
  <si>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</si>
  <si>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</si>
  <si>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</si>
  <si>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</si>
  <si>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</si>
  <si>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</si>
  <si>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</si>
  <si>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</si>
  <si>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</si>
  <si>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</si>
  <si>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</si>
  <si>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</si>
  <si>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</si>
  <si>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</si>
  <si>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</si>
  <si>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</si>
  <si>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</si>
  <si>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</si>
  <si>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</si>
  <si>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</si>
  <si>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</si>
  <si>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</si>
  <si>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</si>
  <si>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</si>
  <si>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</si>
  <si>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</si>
  <si>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</si>
  <si>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</si>
  <si>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</si>
  <si>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</si>
  <si>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</si>
  <si>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</si>
  <si>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</si>
  <si>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</si>
  <si>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</si>
  <si>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</si>
  <si>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</si>
  <si>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</si>
  <si>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</si>
  <si>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</si>
  <si>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</si>
  <si>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</si>
  <si>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</si>
  <si>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</si>
  <si>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</si>
  <si>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</si>
  <si>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</si>
  <si>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</si>
  <si>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</si>
  <si>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</si>
  <si>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</si>
  <si>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</si>
  <si>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</si>
  <si>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</si>
  <si>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</si>
  <si>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</si>
  <si>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</si>
  <si>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</si>
  <si>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</si>
  <si>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</si>
  <si>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</si>
  <si>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</si>
  <si>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</si>
  <si>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</si>
  <si>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</si>
  <si>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</si>
  <si>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</si>
  <si>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</si>
  <si>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</si>
  <si>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</si>
  <si>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</si>
  <si>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</si>
  <si>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</si>
  <si>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</si>
  <si>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</si>
  <si>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</si>
  <si>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</si>
  <si>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</si>
  <si>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</si>
  <si>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</si>
  <si>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</si>
  <si>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</si>
  <si>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</si>
  <si>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</si>
  <si>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</si>
  <si>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</si>
  <si>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</si>
  <si>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</si>
  <si>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</si>
  <si>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</si>
  <si>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</si>
  <si>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</si>
  <si>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</si>
  <si>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</si>
  <si>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</si>
  <si>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</si>
  <si>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</si>
  <si>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</si>
  <si>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</si>
  <si>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</si>
  <si>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</si>
  <si>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</si>
  <si>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</si>
  <si>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</si>
  <si>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</si>
  <si>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</si>
  <si>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</si>
  <si>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</si>
  <si>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</si>
  <si>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</si>
  <si>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</si>
  <si>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</si>
  <si>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</si>
  <si>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</si>
  <si>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</si>
  <si>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</si>
  <si>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</si>
  <si>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</si>
  <si>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</si>
  <si>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</si>
  <si>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</si>
  <si>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</si>
  <si>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</si>
  <si>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</si>
  <si>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</si>
  <si>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</si>
  <si>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</si>
  <si>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</si>
  <si>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</si>
  <si>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</si>
  <si>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</si>
  <si>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</si>
  <si>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</si>
  <si>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</si>
  <si>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</si>
  <si>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</si>
  <si>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</si>
  <si>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</si>
  <si>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</si>
  <si>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</si>
  <si>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</si>
  <si>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</si>
  <si>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</si>
  <si>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</si>
  <si>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</si>
  <si>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</si>
  <si>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</si>
  <si>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</si>
  <si>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</si>
  <si>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</si>
  <si>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</si>
  <si>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</si>
  <si>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</si>
  <si>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</si>
  <si>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</si>
  <si>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</si>
  <si>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</si>
  <si>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</si>
  <si>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</si>
  <si>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</si>
  <si>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</si>
  <si>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</si>
  <si>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</si>
  <si>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</si>
  <si>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</si>
  <si>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</si>
  <si>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</si>
  <si>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</si>
  <si>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</si>
  <si>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</si>
  <si>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</si>
  <si>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</si>
  <si>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</si>
  <si>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</si>
  <si>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</si>
  <si>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</si>
  <si>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</si>
  <si>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</si>
  <si>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</si>
  <si>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</si>
  <si>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</si>
  <si>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</si>
  <si>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</si>
  <si>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</si>
  <si>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</si>
  <si>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</si>
  <si>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</si>
  <si>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</si>
  <si>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</si>
  <si>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</si>
  <si>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</si>
  <si>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</si>
  <si>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</si>
  <si>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</si>
  <si>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</si>
  <si>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</si>
  <si>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</si>
  <si>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</si>
  <si>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</si>
  <si>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</si>
  <si>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</si>
  <si>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</si>
  <si>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</si>
  <si>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</si>
  <si>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</si>
  <si>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</si>
  <si>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</si>
  <si>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</si>
  <si>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</si>
  <si>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</si>
  <si>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</si>
  <si>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</si>
  <si>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</si>
  <si>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</si>
  <si>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</si>
  <si>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</si>
  <si>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</si>
  <si>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</si>
  <si>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</si>
  <si>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</si>
  <si>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</si>
  <si>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</si>
  <si>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</si>
  <si>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</si>
  <si>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</si>
  <si>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</si>
  <si>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</si>
  <si>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</si>
  <si>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</si>
  <si>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</si>
  <si>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</si>
  <si>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</si>
  <si>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</si>
  <si>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</si>
  <si>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</si>
  <si>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</si>
  <si>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</si>
  <si>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</si>
  <si>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</si>
  <si>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</si>
  <si>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</si>
  <si>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</si>
  <si>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</si>
  <si>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</si>
  <si>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</si>
  <si>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</si>
  <si>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</si>
  <si>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</si>
  <si>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</si>
  <si>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</si>
  <si>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</si>
  <si>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</si>
  <si>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</si>
  <si>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</si>
  <si>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</si>
  <si>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</si>
  <si>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</si>
  <si>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</si>
  <si>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</si>
  <si>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</si>
  <si>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</si>
  <si>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</si>
  <si>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</si>
  <si>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</si>
  <si>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</si>
  <si>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</si>
  <si>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</si>
  <si>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</si>
  <si>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</si>
  <si>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</si>
  <si>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</si>
  <si>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</si>
  <si>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</si>
  <si>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</si>
  <si>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</si>
  <si>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</si>
  <si>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</si>
  <si>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</si>
  <si>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</si>
  <si>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</si>
  <si>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</si>
  <si>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</si>
  <si>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</si>
  <si>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</si>
  <si>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</si>
  <si>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</si>
  <si>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</si>
  <si>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</si>
  <si>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</si>
  <si>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</si>
  <si>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</si>
  <si>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</si>
  <si>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</si>
  <si>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</si>
  <si>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</si>
  <si>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</si>
  <si>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</si>
  <si>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</si>
  <si>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</si>
  <si>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</si>
  <si>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</si>
  <si>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</si>
  <si>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</si>
  <si>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</si>
  <si>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</si>
  <si>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</si>
  <si>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</si>
  <si>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</si>
  <si>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</si>
  <si>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</si>
  <si>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</si>
  <si>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</si>
  <si>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</si>
  <si>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</si>
  <si>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</si>
  <si>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</si>
  <si>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</si>
  <si>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</si>
  <si>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</si>
  <si>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</si>
  <si>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</si>
  <si>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</si>
  <si>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</si>
  <si>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</si>
  <si>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</si>
  <si>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</si>
  <si>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</si>
  <si>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</si>
  <si>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</si>
  <si>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</si>
  <si>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</si>
  <si>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</si>
  <si>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</si>
  <si>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</si>
  <si>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</si>
  <si>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</si>
  <si>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</si>
  <si>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</si>
  <si>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</si>
  <si>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</si>
  <si>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</si>
  <si>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</si>
  <si>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</si>
  <si>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</si>
  <si>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</si>
  <si>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</si>
  <si>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</si>
  <si>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</si>
  <si>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</si>
  <si>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</si>
  <si>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</si>
  <si>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</si>
  <si>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</si>
  <si>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</si>
  <si>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</si>
  <si>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</si>
  <si>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</si>
  <si>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</si>
  <si>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</si>
  <si>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</si>
  <si>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</si>
  <si>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</si>
  <si>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</si>
  <si>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</si>
  <si>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</si>
  <si>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</si>
  <si>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</si>
  <si>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</si>
  <si>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</si>
  <si>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</si>
  <si>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</si>
  <si>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</si>
  <si>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</si>
  <si>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</si>
  <si>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</si>
  <si>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</si>
  <si>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</si>
  <si>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</si>
  <si>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</si>
  <si>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</si>
  <si>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</si>
  <si>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</si>
  <si>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</si>
  <si>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</si>
  <si>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</si>
  <si>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</si>
  <si>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</si>
  <si>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</si>
  <si>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</si>
  <si>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</si>
  <si>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</si>
  <si>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</si>
  <si>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</si>
  <si>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</si>
  <si>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</si>
  <si>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</si>
  <si>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</si>
  <si>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</si>
  <si>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</si>
  <si>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</si>
  <si>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</si>
  <si>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</si>
  <si>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</si>
  <si>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</si>
  <si>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</si>
  <si>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</si>
  <si>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</si>
  <si>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</si>
  <si>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</si>
  <si>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</si>
  <si>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</si>
  <si>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</si>
  <si>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</si>
  <si>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</si>
  <si>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</si>
  <si>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</si>
  <si>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</si>
  <si>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</si>
  <si>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</si>
  <si>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</si>
  <si>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</si>
  <si>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</si>
  <si>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</si>
  <si>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</si>
  <si>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</si>
  <si>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</si>
  <si>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</si>
  <si>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</si>
  <si>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</si>
  <si>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</si>
  <si>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</si>
  <si>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</si>
  <si>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</si>
  <si>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</si>
  <si>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</si>
  <si>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</si>
  <si>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</si>
  <si>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</si>
  <si>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</si>
  <si>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</si>
  <si>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</si>
  <si>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</si>
  <si>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</si>
  <si>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</si>
  <si>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</si>
  <si>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</si>
  <si>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</si>
  <si>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</si>
  <si>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</si>
  <si>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</si>
  <si>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</si>
  <si>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</si>
  <si>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</si>
  <si>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</si>
  <si>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</si>
  <si>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</si>
  <si>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</si>
  <si>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</si>
  <si>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</si>
  <si>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</si>
  <si>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</si>
  <si>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</si>
  <si>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</si>
  <si>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</si>
  <si>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</si>
  <si>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</si>
  <si>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</si>
  <si>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</si>
  <si>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</si>
  <si>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</si>
  <si>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</si>
  <si>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</si>
  <si>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</si>
  <si>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</si>
  <si>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</si>
  <si>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</si>
  <si>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</si>
  <si>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</si>
  <si>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</si>
  <si>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</si>
  <si>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</si>
  <si>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</si>
  <si>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</si>
  <si>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</si>
  <si>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</si>
  <si>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</si>
  <si>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</si>
  <si>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</si>
  <si>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</si>
  <si>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</si>
  <si>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</si>
  <si>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</si>
  <si>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</si>
  <si>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</si>
  <si>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</si>
  <si>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</si>
  <si>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</si>
  <si>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</si>
  <si>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</si>
  <si>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</si>
  <si>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</si>
  <si>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</si>
  <si>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</si>
  <si>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</si>
  <si>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</si>
  <si>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</si>
  <si>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</si>
  <si>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</si>
  <si>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</si>
  <si>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</si>
  <si>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</si>
  <si>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</si>
  <si>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</si>
  <si>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</si>
  <si>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</si>
  <si>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</si>
  <si>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</si>
  <si>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</si>
  <si>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</si>
  <si>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</si>
  <si>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</si>
  <si>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</si>
  <si>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</si>
  <si>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</si>
  <si>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</si>
  <si>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</si>
  <si>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</si>
  <si>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</si>
  <si>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</si>
  <si>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</si>
  <si>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</si>
  <si>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</si>
  <si>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</si>
  <si>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</si>
  <si>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</si>
  <si>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</si>
  <si>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</si>
  <si>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</si>
  <si>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</si>
  <si>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</si>
  <si>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</si>
  <si>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</si>
  <si>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</si>
  <si>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</si>
  <si>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</si>
  <si>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</si>
  <si>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</si>
  <si>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</si>
  <si>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</si>
  <si>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</si>
  <si>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</si>
  <si>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</si>
  <si>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</si>
  <si>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</si>
  <si>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</si>
  <si>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</si>
  <si>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</si>
  <si>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</si>
  <si>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</si>
  <si>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</si>
  <si>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</si>
  <si>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</si>
  <si>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</si>
  <si>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</si>
  <si>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</si>
  <si>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</si>
  <si>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</si>
  <si>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</si>
  <si>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</si>
  <si>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</si>
  <si>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</si>
  <si>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</si>
  <si>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</si>
  <si>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</si>
  <si>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</si>
  <si>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</si>
  <si>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</si>
  <si>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</si>
  <si>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</si>
  <si>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</si>
  <si>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</si>
  <si>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</si>
  <si>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</si>
  <si>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</si>
  <si>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</si>
  <si>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</si>
  <si>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</si>
  <si>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</si>
  <si>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</si>
  <si>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</si>
  <si>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</si>
  <si>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</si>
  <si>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</si>
  <si>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</si>
  <si>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</si>
  <si>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</si>
  <si>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</si>
  <si>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</si>
  <si>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</si>
  <si>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</si>
  <si>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</si>
  <si>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</si>
  <si>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</si>
  <si>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</si>
  <si>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</si>
  <si>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</si>
  <si>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</si>
  <si>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</si>
  <si>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</si>
  <si>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</si>
  <si>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</si>
  <si>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</si>
  <si>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</si>
  <si>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</si>
  <si>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</si>
  <si>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</si>
  <si>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</si>
  <si>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</si>
  <si>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</si>
  <si>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</si>
  <si>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</si>
  <si>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</si>
  <si>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</si>
  <si>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</si>
  <si>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</si>
  <si>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</si>
  <si>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</si>
  <si>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</si>
  <si>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</si>
  <si>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</si>
  <si>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</si>
  <si>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</si>
  <si>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</si>
  <si>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</si>
  <si>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</si>
  <si>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</si>
  <si>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</si>
  <si>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</si>
  <si>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</si>
  <si>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</si>
  <si>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</si>
  <si>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</si>
  <si>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</si>
  <si>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</si>
  <si>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</si>
  <si>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</si>
  <si>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</si>
  <si>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</si>
  <si>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</si>
  <si>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</si>
  <si>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</si>
  <si>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</si>
  <si>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</si>
  <si>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</si>
  <si>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</si>
  <si>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</si>
  <si>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</si>
  <si>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</si>
  <si>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</si>
  <si>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</si>
  <si>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</si>
  <si>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</si>
  <si>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</si>
  <si>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</si>
  <si>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</si>
  <si>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</si>
  <si>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</si>
  <si>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</si>
  <si>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</si>
  <si>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</si>
  <si>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</si>
  <si>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</si>
  <si>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</si>
  <si>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</si>
  <si>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</si>
  <si>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</si>
  <si>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</si>
  <si>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</si>
  <si>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</si>
  <si>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</si>
  <si>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</si>
  <si>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</si>
  <si>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</si>
  <si>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</si>
  <si>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</si>
  <si>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</si>
  <si>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</si>
  <si>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</si>
  <si>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</si>
  <si>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</si>
  <si>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</si>
  <si>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</si>
  <si>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</si>
  <si>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</si>
  <si>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</si>
  <si>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</si>
  <si>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</si>
  <si>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</si>
  <si>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</si>
  <si>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</si>
  <si>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</si>
  <si>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</si>
  <si>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</si>
  <si>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</si>
  <si>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</si>
  <si>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</si>
  <si>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</si>
  <si>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</si>
  <si>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</si>
  <si>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</si>
  <si>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</si>
  <si>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</si>
  <si>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</si>
  <si>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</si>
  <si>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</si>
  <si>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</si>
  <si>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</si>
  <si>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</si>
  <si>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</si>
  <si>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</si>
  <si>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</si>
  <si>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</si>
  <si>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</si>
  <si>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</si>
  <si>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</si>
  <si>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</si>
  <si>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</si>
  <si>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</si>
  <si>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</si>
  <si>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</si>
  <si>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</si>
  <si>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</si>
  <si>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</si>
  <si>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</si>
  <si>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</si>
  <si>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</si>
  <si>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</si>
  <si>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</si>
  <si>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</si>
  <si>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</si>
  <si>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</si>
  <si>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</si>
  <si>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</si>
  <si>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</si>
  <si>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</si>
  <si>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</si>
  <si>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</si>
  <si>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</si>
  <si>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</si>
  <si>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</si>
  <si>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</si>
  <si>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</si>
  <si>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</si>
  <si>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</si>
  <si>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</si>
  <si>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</si>
  <si>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</si>
  <si>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</si>
  <si>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</si>
  <si>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</si>
  <si>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</si>
  <si>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</si>
  <si>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</si>
  <si>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</si>
  <si>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</si>
  <si>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</si>
  <si>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</si>
  <si>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</si>
  <si>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</si>
  <si>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</si>
  <si>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</si>
  <si>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</si>
  <si>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</si>
  <si>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</si>
  <si>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</si>
  <si>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</si>
  <si>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</si>
  <si>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</si>
  <si>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</si>
  <si>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</si>
  <si>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</si>
  <si>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</si>
  <si>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</si>
  <si>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</si>
  <si>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</si>
  <si>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</si>
  <si>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</si>
  <si>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</si>
  <si>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</si>
  <si>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</si>
  <si>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</si>
  <si>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</si>
  <si>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</si>
  <si>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</si>
  <si>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</si>
  <si>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</si>
  <si>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</si>
  <si>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</si>
  <si>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</si>
  <si>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</si>
  <si>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</si>
  <si>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</si>
  <si>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</si>
  <si>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</si>
  <si>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</si>
  <si>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</si>
  <si>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</si>
  <si>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</si>
  <si>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</si>
  <si>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</si>
  <si>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</si>
  <si>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</si>
  <si>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</si>
  <si>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</si>
  <si>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</si>
  <si>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</si>
  <si>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</si>
  <si>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</si>
  <si>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</si>
  <si>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</si>
  <si>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</si>
  <si>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</si>
  <si>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</si>
  <si>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</si>
  <si>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</si>
  <si>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</si>
  <si>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</si>
  <si>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</si>
  <si>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</si>
  <si>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</si>
  <si>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</si>
  <si>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</si>
  <si>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</si>
  <si>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</si>
  <si>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</si>
  <si>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</si>
  <si>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</si>
  <si>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</si>
  <si>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</si>
  <si>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</si>
  <si>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</si>
  <si>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</si>
  <si>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</si>
  <si>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</si>
  <si>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</si>
  <si>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</si>
  <si>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</si>
  <si>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</si>
  <si>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</si>
  <si>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</si>
  <si>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</si>
  <si>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</si>
  <si>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</si>
  <si>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</si>
  <si>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</si>
  <si>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</si>
  <si>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</si>
  <si>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</si>
  <si>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</si>
  <si>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</si>
  <si>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</si>
  <si>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</si>
  <si>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</si>
  <si>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</si>
  <si>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</si>
  <si>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</si>
  <si>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</si>
  <si>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</si>
  <si>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</si>
  <si>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</si>
  <si>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</si>
  <si>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</si>
  <si>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</si>
  <si>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</si>
  <si>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</si>
  <si>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</si>
  <si>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</si>
  <si>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</si>
  <si>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</si>
  <si>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</si>
  <si>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</si>
  <si>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</si>
  <si>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</si>
  <si>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</si>
  <si>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</si>
  <si>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</si>
  <si>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</si>
  <si>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</si>
  <si>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</si>
  <si>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</si>
  <si>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</si>
  <si>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</si>
  <si>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</si>
  <si>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</si>
  <si>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</si>
  <si>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</si>
  <si>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</si>
  <si>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</si>
  <si>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</si>
  <si>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</si>
  <si>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</si>
  <si>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</si>
  <si>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</si>
  <si>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</si>
  <si>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</si>
  <si>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</si>
  <si>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</si>
  <si>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</si>
  <si>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</si>
  <si>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</si>
  <si>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</si>
  <si>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</si>
  <si>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</si>
  <si>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</si>
  <si>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</si>
  <si>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</si>
  <si>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</si>
  <si>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</si>
  <si>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</si>
  <si>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</si>
  <si>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</si>
  <si>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</si>
  <si>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</si>
  <si>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</si>
  <si>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</si>
  <si>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</si>
  <si>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</si>
  <si>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</si>
  <si>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</si>
  <si>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</si>
  <si>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</si>
  <si>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</si>
  <si>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</si>
  <si>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</si>
  <si>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</si>
  <si>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</si>
  <si>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</si>
  <si>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</si>
  <si>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</si>
  <si>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</si>
  <si>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</si>
  <si>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</si>
  <si>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</si>
  <si>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</si>
  <si>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</si>
  <si>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</si>
  <si>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</si>
  <si>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</si>
  <si>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</si>
  <si>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</si>
  <si>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</si>
  <si>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</si>
  <si>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</si>
  <si>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</si>
  <si>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</si>
  <si>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</si>
  <si>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</si>
  <si>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</si>
  <si>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</si>
  <si>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</si>
  <si>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</si>
  <si>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</si>
  <si>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</si>
  <si>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</si>
  <si>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</si>
  <si>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</si>
  <si>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</si>
  <si>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</si>
  <si>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</si>
  <si>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</si>
  <si>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</si>
  <si>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</si>
  <si>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</si>
  <si>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</si>
  <si>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</si>
  <si>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</si>
  <si>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</si>
  <si>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</si>
  <si>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</si>
  <si>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</si>
  <si>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</si>
  <si>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</si>
  <si>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</si>
  <si>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</si>
  <si>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</si>
  <si>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</si>
  <si>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</si>
  <si>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</si>
  <si>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</si>
  <si>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</si>
  <si>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</si>
  <si>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</si>
  <si>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</si>
  <si>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</si>
  <si>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</si>
  <si>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</si>
  <si>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</si>
  <si>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</si>
  <si>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</si>
  <si>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</si>
  <si>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</si>
  <si>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</si>
  <si>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</si>
  <si>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</si>
  <si>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</si>
  <si>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</si>
  <si>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</si>
  <si>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</si>
  <si>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</si>
  <si>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</si>
  <si>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</si>
  <si>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</si>
  <si>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</si>
  <si>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</si>
  <si>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</si>
  <si>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</si>
  <si>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</si>
  <si>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</si>
  <si>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</si>
  <si>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</si>
  <si>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</si>
  <si>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</si>
  <si>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</si>
  <si>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</si>
  <si>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</si>
  <si>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</si>
  <si>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</si>
  <si>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</si>
  <si>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</si>
  <si>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</si>
  <si>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</si>
  <si>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</si>
  <si>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</si>
  <si>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</si>
  <si>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</si>
  <si>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</si>
  <si>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</si>
  <si>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</si>
  <si>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</si>
  <si>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</si>
  <si>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</si>
  <si>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</si>
  <si>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</si>
  <si>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</si>
  <si>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</si>
  <si>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</si>
  <si>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</si>
  <si>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</si>
  <si>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</si>
  <si>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</si>
  <si>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</si>
  <si>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</si>
  <si>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</si>
  <si>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</si>
  <si>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</si>
  <si>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</si>
  <si>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</si>
  <si>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</si>
  <si>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</si>
  <si>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</si>
  <si>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</si>
  <si>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</si>
  <si>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</si>
  <si>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</si>
  <si>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</si>
  <si>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</si>
  <si>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</si>
  <si>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</si>
  <si>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</si>
  <si>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</si>
  <si>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</si>
  <si>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</si>
  <si>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</si>
  <si>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</si>
  <si>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</si>
  <si>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</si>
  <si>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</si>
  <si>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</si>
  <si>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</si>
  <si>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</si>
  <si>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</si>
  <si>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</si>
  <si>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</si>
  <si>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</si>
  <si>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</si>
  <si>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</si>
  <si>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</si>
  <si>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</si>
  <si>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</si>
  <si>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</si>
  <si>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</si>
  <si>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</si>
  <si>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</si>
  <si>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</si>
  <si>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</si>
  <si>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</si>
  <si>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</si>
  <si>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</si>
  <si>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</si>
  <si>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</si>
  <si>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</si>
  <si>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</si>
  <si>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</si>
  <si>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</si>
  <si>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</si>
  <si>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</si>
  <si>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</si>
  <si>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</si>
  <si>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</si>
  <si>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</si>
  <si>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</si>
  <si>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</si>
  <si>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</si>
  <si>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</si>
  <si>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</si>
  <si>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</si>
  <si>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</si>
  <si>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</si>
  <si>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</si>
  <si>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</si>
  <si>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</si>
  <si>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</si>
  <si>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</si>
  <si>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</si>
  <si>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</si>
  <si>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</si>
  <si>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</si>
  <si>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</si>
  <si>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</si>
  <si>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</si>
  <si>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</si>
  <si>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</si>
  <si>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</si>
  <si>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</si>
  <si>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</si>
  <si>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</si>
  <si>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</si>
  <si>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</si>
  <si>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</si>
  <si>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</si>
  <si>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</si>
  <si>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</si>
  <si>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</si>
  <si>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</si>
  <si>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</si>
  <si>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</si>
  <si>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</si>
  <si>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</si>
  <si>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</si>
  <si>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</si>
  <si>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</si>
  <si>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</si>
  <si>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</si>
  <si>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</si>
  <si>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</si>
  <si>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</si>
  <si>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</si>
  <si>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</si>
  <si>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</si>
  <si>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</si>
  <si>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</si>
  <si>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</si>
  <si>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</si>
  <si>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</si>
  <si>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</si>
  <si>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</si>
  <si>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</si>
  <si>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</si>
  <si>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</si>
  <si>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</si>
  <si>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</si>
  <si>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</si>
  <si>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</si>
  <si>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</si>
  <si>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</si>
  <si>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</si>
  <si>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</si>
  <si>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</si>
  <si>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</si>
  <si>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</si>
  <si>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</si>
  <si>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</si>
  <si>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</si>
  <si>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</si>
  <si>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</si>
  <si>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</si>
  <si>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</si>
  <si>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</si>
  <si>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</si>
  <si>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</si>
  <si>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</si>
  <si>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</si>
  <si>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</si>
  <si>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</si>
  <si>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</si>
  <si>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</si>
  <si>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</si>
  <si>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</si>
  <si>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</si>
  <si>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</si>
  <si>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</si>
  <si>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</si>
  <si>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</si>
  <si>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</si>
  <si>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</si>
  <si>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</si>
  <si>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</si>
  <si>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</si>
  <si>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</si>
  <si>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</si>
  <si>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</si>
  <si>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</si>
  <si>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</si>
  <si>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</si>
  <si>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</si>
  <si>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</si>
  <si>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</si>
  <si>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</si>
  <si>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</si>
  <si>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</si>
  <si>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</si>
  <si>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</si>
  <si>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</si>
  <si>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</si>
  <si>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</si>
  <si>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</si>
  <si>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</si>
  <si>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</si>
  <si>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</si>
  <si>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</si>
  <si>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</si>
  <si>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</si>
  <si>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</si>
  <si>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</si>
  <si>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</si>
  <si>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</si>
  <si>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</si>
  <si>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</si>
  <si>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</si>
  <si>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</si>
  <si>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</si>
  <si>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</si>
  <si>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</si>
  <si>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</si>
  <si>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</si>
  <si>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</si>
  <si>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</si>
  <si>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</si>
  <si>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</si>
  <si>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</si>
  <si>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</si>
  <si>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</si>
  <si>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</si>
  <si>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</si>
  <si>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</si>
  <si>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</si>
  <si>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</si>
  <si>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</si>
  <si>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</si>
  <si>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</si>
  <si>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</si>
  <si>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</si>
  <si>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</si>
  <si>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</si>
  <si>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</si>
  <si>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</si>
  <si>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</si>
  <si>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</si>
  <si>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</si>
  <si>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</si>
  <si>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</si>
  <si>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</si>
  <si>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</si>
  <si>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</si>
  <si>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</si>
  <si>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</si>
  <si>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</si>
  <si>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</si>
  <si>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</si>
  <si>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</si>
  <si>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</si>
  <si>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</si>
  <si>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</si>
  <si>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</si>
  <si>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</si>
  <si>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</si>
  <si>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</si>
  <si>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</si>
  <si>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</si>
  <si>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</si>
  <si>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</si>
  <si>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</si>
  <si>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</si>
  <si>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</si>
  <si>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</si>
  <si>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</si>
  <si>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</si>
  <si>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</si>
  <si>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</si>
  <si>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</si>
  <si>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</si>
  <si>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</si>
  <si>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</si>
  <si>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</si>
  <si>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</si>
  <si>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</si>
  <si>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</si>
  <si>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</si>
  <si>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</si>
  <si>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</si>
  <si>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</si>
  <si>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</si>
  <si>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</si>
  <si>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</si>
  <si>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</si>
  <si>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</si>
  <si>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</si>
  <si>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</si>
  <si>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</si>
  <si>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</si>
  <si>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</si>
  <si>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</si>
  <si>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</si>
  <si>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</si>
  <si>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</si>
  <si>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</si>
  <si>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</si>
  <si>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</si>
  <si>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</si>
  <si>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</si>
  <si>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</si>
  <si>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</si>
  <si>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</si>
  <si>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</si>
  <si>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</si>
  <si>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</si>
  <si>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</si>
  <si>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</si>
  <si>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</si>
  <si>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</si>
  <si>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</si>
  <si>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</si>
  <si>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</si>
  <si>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</si>
  <si>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</si>
  <si>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</si>
  <si>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</si>
  <si>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</si>
  <si>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</si>
  <si>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</si>
  <si>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</si>
  <si>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</si>
  <si>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</si>
  <si>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</si>
  <si>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</si>
  <si>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</si>
  <si>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</si>
  <si>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</si>
  <si>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</si>
  <si>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</si>
  <si>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</si>
  <si>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</si>
  <si>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</si>
  <si>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</si>
  <si>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</si>
  <si>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</si>
  <si>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</si>
  <si>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</si>
  <si>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</si>
  <si>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</si>
  <si>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</si>
  <si>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</si>
  <si>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</si>
  <si>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</si>
  <si>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</si>
  <si>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</si>
  <si>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</si>
  <si>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</si>
  <si>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</si>
  <si>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</si>
  <si>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</si>
  <si>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</si>
  <si>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</si>
  <si>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</si>
  <si>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</si>
  <si>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</si>
  <si>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</si>
  <si>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</si>
  <si>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</si>
  <si>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</si>
  <si>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</si>
  <si>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</si>
  <si>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</si>
  <si>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</si>
  <si>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</si>
  <si>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</si>
  <si>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</si>
  <si>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</si>
  <si>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</si>
  <si>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</si>
  <si>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</si>
  <si>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</si>
  <si>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</si>
  <si>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</si>
  <si>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</si>
  <si>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</si>
  <si>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</si>
  <si>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</si>
  <si>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</si>
  <si>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</si>
  <si>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</si>
  <si>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</si>
  <si>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</si>
  <si>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</si>
  <si>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</si>
  <si>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</si>
  <si>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</si>
  <si>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</si>
  <si>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</si>
  <si>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</si>
  <si>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</si>
  <si>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</si>
  <si>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</si>
  <si>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</si>
  <si>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</si>
  <si>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</si>
  <si>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</si>
  <si>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</si>
  <si>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</si>
  <si>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</si>
  <si>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</si>
  <si>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</si>
  <si>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</si>
  <si>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</si>
  <si>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</si>
  <si>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</si>
  <si>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</si>
  <si>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</si>
  <si>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</si>
  <si>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</si>
  <si>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</si>
  <si>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</si>
  <si>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</si>
  <si>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</si>
  <si>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</si>
  <si>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</si>
  <si>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</si>
  <si>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</si>
  <si>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</si>
  <si>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</si>
  <si>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</si>
  <si>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</si>
  <si>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</si>
  <si>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</si>
  <si>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</si>
  <si>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</si>
  <si>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</si>
  <si>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</si>
  <si>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</si>
  <si>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</si>
  <si>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</si>
  <si>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</si>
  <si>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</si>
  <si>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</si>
  <si>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</si>
  <si>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</si>
  <si>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</si>
  <si>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</si>
  <si>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</si>
  <si>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</si>
  <si>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</si>
  <si>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</si>
  <si>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</si>
  <si>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</si>
  <si>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</si>
  <si>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</si>
  <si>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</si>
  <si>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</si>
  <si>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</si>
  <si>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</si>
  <si>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</si>
  <si>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</si>
  <si>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</si>
  <si>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</si>
  <si>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</si>
  <si>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</si>
  <si>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</si>
  <si>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</si>
  <si>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</si>
  <si>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</si>
  <si>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</si>
  <si>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</si>
  <si>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</si>
  <si>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</si>
  <si>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</si>
  <si>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</si>
  <si>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</si>
  <si>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</si>
  <si>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</si>
  <si>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</si>
  <si>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</si>
  <si>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</si>
  <si>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</si>
  <si>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</si>
  <si>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</si>
  <si>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</si>
  <si>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</si>
  <si>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</si>
  <si>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</si>
  <si>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</si>
  <si>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</si>
  <si>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</si>
  <si>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</si>
  <si>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</si>
  <si>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</si>
  <si>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</si>
  <si>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</si>
  <si>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</si>
  <si>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</si>
  <si>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</si>
  <si>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</si>
  <si>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</si>
  <si>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</si>
  <si>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</si>
  <si>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</si>
  <si>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</si>
  <si>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</si>
  <si>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</si>
  <si>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</si>
  <si>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</si>
  <si>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</si>
  <si>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</si>
  <si>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</si>
  <si>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</si>
  <si>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</si>
  <si>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</si>
  <si>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</si>
  <si>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</si>
  <si>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</si>
  <si>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</si>
  <si>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</si>
  <si>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</si>
  <si>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</si>
  <si>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</si>
  <si>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</si>
  <si>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</si>
  <si>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</si>
  <si>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</si>
  <si>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</si>
  <si>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</si>
  <si>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</si>
  <si>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</si>
  <si>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</si>
  <si>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</si>
  <si>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</si>
  <si>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</si>
  <si>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</si>
  <si>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</si>
  <si>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</si>
  <si>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</si>
  <si>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</si>
  <si>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</si>
  <si>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</si>
  <si>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</si>
  <si>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</si>
  <si>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</si>
  <si>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</si>
  <si>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</si>
  <si>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</si>
  <si>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</si>
  <si>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</si>
  <si>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</si>
  <si>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</si>
  <si>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</si>
  <si>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</si>
  <si>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</si>
  <si>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</si>
  <si>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</si>
  <si>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</si>
  <si>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</si>
  <si>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</si>
  <si>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</si>
  <si>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</si>
  <si>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</si>
  <si>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</si>
  <si>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</si>
  <si>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</si>
  <si>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</si>
  <si>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</si>
  <si>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</si>
  <si>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</si>
  <si>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</si>
  <si>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</si>
  <si>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</si>
  <si>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</si>
  <si>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</si>
  <si>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</si>
  <si>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</si>
  <si>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</si>
  <si>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</si>
  <si>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</si>
  <si>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</si>
  <si>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</si>
  <si>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</si>
  <si>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</si>
  <si>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</si>
  <si>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</si>
  <si>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</si>
  <si>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</si>
  <si>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</si>
  <si>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</si>
  <si>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</si>
  <si>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</si>
  <si>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</si>
  <si>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</si>
  <si>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</si>
  <si>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</si>
  <si>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</si>
  <si>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</si>
  <si>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</si>
  <si>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</si>
  <si>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</si>
  <si>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</si>
  <si>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</si>
  <si>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</si>
  <si>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</si>
  <si>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</si>
  <si>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</si>
  <si>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</si>
  <si>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</si>
  <si>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</si>
  <si>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</si>
  <si>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</si>
  <si>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</si>
  <si>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</si>
  <si>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</si>
  <si>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</si>
  <si>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</si>
  <si>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</si>
  <si>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</si>
  <si>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</si>
  <si>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</si>
  <si>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</si>
  <si>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</si>
  <si>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</si>
  <si>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</si>
  <si>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</si>
  <si>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</si>
  <si>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</si>
  <si>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</si>
  <si>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</si>
  <si>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</si>
  <si>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</si>
  <si>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</si>
  <si>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</si>
  <si>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</si>
  <si>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</si>
  <si>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</si>
  <si>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</si>
  <si>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</si>
  <si>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</si>
  <si>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</si>
  <si>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</si>
  <si>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</si>
  <si>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</si>
  <si>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</si>
  <si>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</si>
  <si>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</si>
  <si>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</si>
  <si>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</si>
  <si>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</si>
  <si>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</si>
  <si>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</si>
  <si>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</si>
  <si>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</si>
  <si>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</si>
  <si>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</si>
  <si>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</si>
  <si>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</si>
  <si>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</si>
  <si>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</si>
  <si>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</si>
  <si>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</si>
  <si>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</si>
  <si>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</si>
  <si>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</si>
  <si>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</si>
  <si>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</si>
  <si>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</si>
  <si>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</si>
  <si>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</si>
  <si>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</si>
  <si>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</si>
  <si>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</si>
  <si>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</si>
  <si>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</si>
  <si>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</si>
  <si>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</si>
  <si>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</si>
  <si>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</si>
  <si>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</si>
  <si>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</si>
  <si>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</si>
  <si>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</si>
  <si>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</si>
  <si>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</si>
  <si>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</si>
  <si>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</si>
  <si>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</si>
  <si>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</si>
  <si>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</si>
  <si>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</si>
  <si>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</si>
  <si>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</si>
  <si>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</si>
  <si>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</si>
  <si>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</si>
  <si>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</si>
  <si>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</si>
  <si>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</si>
  <si>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</si>
  <si>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</si>
  <si>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</si>
  <si>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</si>
  <si>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</si>
  <si>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</si>
  <si>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</si>
  <si>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</si>
  <si>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</si>
  <si>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</si>
  <si>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</si>
  <si>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</si>
  <si>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</si>
  <si>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</si>
  <si>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</si>
  <si>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</si>
  <si>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</si>
  <si>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</si>
  <si>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</si>
  <si>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</si>
  <si>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</si>
  <si>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</si>
  <si>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</si>
  <si>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</si>
  <si>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</si>
  <si>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</si>
  <si>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</si>
  <si>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</si>
  <si>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</si>
  <si>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</si>
  <si>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</si>
  <si>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</si>
  <si>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</si>
  <si>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</si>
  <si>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</si>
  <si>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</si>
  <si>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</si>
  <si>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</si>
  <si>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</si>
  <si>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</si>
  <si>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</si>
  <si>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</si>
  <si>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</si>
  <si>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</si>
  <si>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</si>
  <si>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</si>
  <si>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</si>
  <si>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</si>
  <si>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</si>
  <si>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</si>
  <si>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</si>
  <si>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</si>
  <si>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</si>
  <si>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</si>
  <si>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</si>
  <si>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</si>
  <si>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</si>
  <si>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</si>
  <si>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</si>
  <si>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</si>
  <si>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</si>
  <si>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</si>
  <si>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</si>
  <si>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</si>
  <si>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</si>
  <si>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</si>
  <si>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</si>
  <si>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</si>
  <si>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</si>
  <si>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</si>
  <si>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</si>
  <si>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</si>
  <si>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</si>
  <si>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</si>
  <si>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</si>
  <si>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</si>
  <si>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</si>
  <si>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</si>
  <si>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</si>
  <si>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</si>
  <si>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</si>
  <si>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</si>
  <si>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</si>
  <si>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</si>
  <si>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</si>
  <si>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</si>
  <si>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</si>
  <si>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</si>
  <si>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</si>
  <si>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</si>
  <si>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</si>
  <si>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</si>
  <si>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</si>
  <si>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</si>
  <si>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</si>
  <si>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</si>
  <si>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</si>
  <si>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</si>
  <si>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</si>
  <si>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</si>
  <si>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</si>
  <si>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</si>
  <si>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</si>
  <si>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</si>
  <si>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</si>
  <si>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</si>
  <si>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</si>
  <si>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</si>
  <si>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</si>
  <si>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</si>
  <si>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</si>
  <si>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</si>
  <si>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</si>
  <si>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</si>
  <si>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</si>
  <si>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</si>
  <si>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</si>
  <si>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</si>
  <si>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</si>
  <si>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</si>
  <si>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</si>
  <si>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</si>
  <si>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</si>
  <si>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</si>
  <si>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</si>
  <si>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</si>
  <si>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</si>
  <si>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</si>
  <si>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</si>
  <si>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</si>
  <si>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</si>
  <si>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</si>
  <si>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</si>
  <si>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</si>
  <si>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</si>
  <si>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</si>
  <si>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</si>
  <si>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</si>
  <si>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</si>
  <si>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</si>
  <si>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</si>
  <si>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</si>
  <si>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</si>
  <si>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</si>
  <si>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</si>
  <si>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</si>
  <si>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</si>
  <si>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</si>
  <si>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</si>
  <si>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</si>
  <si>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</si>
  <si>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</si>
  <si>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</si>
  <si>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</si>
  <si>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</si>
  <si>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</si>
  <si>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</si>
  <si>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</si>
  <si>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</si>
  <si>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</si>
  <si>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</si>
  <si>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</si>
  <si>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</si>
  <si>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</si>
  <si>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</si>
  <si>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</si>
  <si>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</si>
  <si>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</si>
  <si>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</si>
  <si>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</si>
  <si>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</si>
  <si>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</si>
  <si>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</si>
  <si>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</si>
  <si>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</si>
  <si>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</si>
  <si>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</si>
  <si>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</si>
  <si>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</si>
  <si>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</si>
  <si>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</si>
  <si>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</si>
  <si>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</si>
  <si>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</si>
  <si>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</si>
  <si>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</si>
  <si>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</si>
  <si>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</si>
  <si>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</si>
  <si>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</si>
  <si>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</si>
  <si>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</si>
  <si>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</si>
  <si>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</si>
  <si>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</si>
  <si>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</si>
  <si>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</si>
  <si>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</si>
  <si>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</si>
  <si>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</si>
  <si>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</si>
  <si>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</si>
  <si>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</si>
  <si>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</si>
  <si>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</si>
  <si>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</si>
  <si>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</si>
  <si>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</si>
  <si>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</si>
  <si>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</si>
  <si>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</si>
  <si>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</si>
  <si>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</si>
  <si>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</si>
  <si>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</si>
  <si>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</si>
  <si>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</si>
  <si>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</si>
  <si>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</si>
  <si>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</si>
  <si>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</si>
  <si>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</si>
  <si>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</si>
  <si>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</si>
  <si>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</si>
  <si>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</si>
  <si>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</si>
  <si>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</si>
  <si>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</si>
  <si>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</si>
  <si>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</si>
  <si>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</si>
  <si>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</si>
  <si>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</si>
  <si>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</si>
  <si>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</si>
  <si>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</si>
  <si>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</si>
  <si>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</si>
  <si>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</si>
  <si>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</si>
  <si>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</si>
  <si>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</si>
  <si>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</si>
  <si>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</si>
  <si>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</si>
  <si>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</si>
  <si>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</si>
  <si>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</si>
  <si>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</si>
  <si>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</si>
  <si>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</si>
  <si>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</si>
  <si>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</si>
  <si>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</si>
  <si>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</si>
  <si>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</si>
  <si>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</si>
  <si>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</si>
  <si>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</si>
  <si>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</si>
  <si>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</si>
  <si>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</si>
  <si>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</si>
  <si>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</si>
  <si>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</si>
  <si>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</si>
  <si>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</si>
  <si>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</si>
  <si>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</si>
  <si>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</si>
  <si>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</si>
  <si>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</si>
  <si>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</si>
  <si>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</si>
  <si>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</si>
  <si>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</si>
  <si>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</si>
  <si>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</si>
  <si>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</si>
  <si>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</si>
  <si>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</si>
  <si>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</si>
  <si>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</si>
  <si>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</si>
  <si>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</si>
  <si>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</si>
  <si>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</si>
  <si>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</si>
  <si>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</si>
  <si>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</si>
  <si>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</si>
  <si>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</si>
  <si>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</si>
  <si>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</si>
  <si>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</si>
  <si>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</si>
  <si>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</si>
  <si>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</si>
  <si>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</si>
  <si>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</si>
  <si>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</si>
  <si>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</si>
  <si>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</si>
  <si>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</si>
  <si>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</si>
  <si>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</si>
  <si>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</si>
  <si>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</si>
  <si>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</si>
  <si>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</si>
  <si>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</si>
  <si>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</si>
  <si>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</si>
  <si>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</si>
  <si>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</si>
  <si>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</si>
  <si>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</si>
  <si>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</si>
  <si>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</si>
  <si>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</si>
  <si>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</si>
  <si>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</si>
  <si>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</si>
  <si>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</si>
  <si>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</si>
  <si>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</si>
  <si>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</si>
  <si>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</si>
  <si>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</si>
  <si>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</si>
  <si>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</si>
  <si>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</si>
  <si>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</si>
  <si>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</si>
  <si>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</si>
  <si>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</si>
  <si>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</si>
  <si>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</si>
  <si>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</si>
  <si>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</si>
  <si>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</si>
  <si>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</si>
  <si>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</si>
  <si>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</si>
  <si>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</si>
  <si>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</si>
  <si>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</si>
  <si>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</si>
  <si>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</si>
  <si>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</si>
  <si>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</si>
  <si>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</si>
  <si>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</si>
  <si>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</si>
  <si>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</si>
  <si>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</si>
  <si>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</si>
  <si>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</si>
  <si>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</si>
  <si>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</si>
  <si>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</si>
  <si>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</si>
  <si>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</si>
  <si>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</si>
  <si>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</si>
  <si>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</si>
  <si>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</si>
  <si>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</si>
  <si>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</si>
  <si>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</si>
  <si>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</si>
  <si>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</si>
  <si>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</si>
  <si>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</si>
  <si>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</si>
  <si>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</si>
  <si>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</si>
  <si>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</si>
  <si>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</si>
  <si>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</si>
  <si>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</si>
  <si>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</si>
  <si>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</si>
  <si>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</si>
  <si>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</si>
  <si>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</si>
  <si>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</si>
  <si>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</si>
  <si>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</si>
  <si>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</si>
  <si>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</si>
  <si>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</si>
  <si>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</si>
  <si>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</si>
  <si>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</si>
  <si>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</si>
  <si>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</si>
  <si>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</si>
  <si>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</si>
  <si>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</si>
  <si>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</si>
  <si>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</si>
  <si>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</si>
  <si>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</si>
  <si>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</si>
  <si>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</si>
  <si>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</si>
  <si>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</si>
  <si>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</si>
  <si>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</si>
  <si>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</si>
  <si>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</si>
  <si>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</si>
  <si>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</si>
  <si>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</si>
  <si>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</si>
  <si>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</si>
  <si>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</si>
  <si>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</si>
  <si>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</si>
  <si>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</si>
  <si>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</si>
  <si>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</si>
  <si>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</si>
  <si>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</si>
  <si>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</si>
  <si>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</si>
  <si>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</si>
  <si>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</si>
  <si>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</si>
  <si>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</si>
  <si>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</si>
  <si>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</si>
  <si>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</si>
  <si>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</si>
  <si>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</si>
  <si>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</si>
  <si>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</si>
  <si>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</si>
  <si>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</si>
  <si>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</si>
  <si>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</si>
  <si>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</si>
  <si>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</si>
  <si>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</si>
  <si>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</si>
  <si>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</si>
  <si>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</si>
  <si>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</si>
  <si>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</si>
  <si>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</si>
  <si>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</si>
  <si>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</si>
  <si>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</si>
  <si>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</si>
  <si>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</si>
  <si>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</si>
  <si>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</si>
  <si>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</si>
  <si>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</si>
  <si>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</si>
  <si>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</si>
  <si>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</si>
  <si>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</si>
  <si>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</si>
  <si>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</si>
  <si>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</si>
  <si>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</si>
  <si>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</si>
  <si>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</si>
  <si>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</si>
  <si>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</si>
  <si>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</si>
  <si>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</si>
  <si>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</si>
  <si>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</si>
  <si>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</si>
  <si>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</si>
  <si>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</si>
  <si>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</si>
  <si>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</si>
  <si>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</si>
  <si>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</si>
  <si>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</si>
  <si>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</si>
  <si>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</si>
  <si>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</si>
  <si>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</si>
  <si>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</si>
  <si>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</si>
  <si>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</si>
  <si>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</si>
  <si>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</si>
  <si>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</si>
  <si>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</si>
  <si>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</si>
  <si>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</si>
  <si>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</si>
  <si>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</si>
  <si>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</si>
  <si>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</si>
  <si>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</si>
  <si>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</si>
  <si>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</si>
  <si>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</si>
  <si>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</si>
  <si>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</si>
  <si>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</si>
  <si>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</si>
  <si>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</si>
  <si>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</si>
  <si>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</si>
  <si>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</si>
  <si>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</si>
  <si>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</si>
  <si>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</si>
  <si>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</si>
  <si>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</si>
  <si>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</si>
  <si>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</si>
  <si>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</si>
  <si>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</si>
  <si>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</si>
  <si>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</si>
  <si>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</si>
  <si>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</si>
  <si>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</si>
  <si>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</si>
  <si>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</si>
  <si>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</si>
  <si>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</si>
  <si>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</si>
  <si>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</si>
  <si>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</si>
  <si>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</si>
  <si>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</si>
  <si>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</si>
  <si>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</si>
  <si>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</si>
  <si>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</si>
  <si>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</si>
  <si>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</si>
  <si>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</si>
  <si>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</si>
  <si>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</si>
  <si>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</si>
  <si>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</si>
  <si>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</si>
  <si>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</si>
  <si>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</si>
  <si>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</si>
  <si>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</si>
  <si>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</si>
  <si>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</si>
  <si>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</si>
  <si>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</si>
  <si>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</si>
  <si>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</si>
  <si>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</si>
  <si>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</si>
  <si>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</si>
  <si>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</si>
  <si>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</si>
  <si>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</si>
  <si>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</si>
  <si>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</si>
  <si>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</si>
  <si>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</si>
  <si>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</si>
  <si>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</si>
  <si>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</si>
  <si>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</si>
  <si>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</si>
  <si>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</si>
  <si>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</si>
  <si>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</si>
  <si>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</si>
  <si>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</si>
  <si>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</si>
  <si>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</si>
  <si>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</si>
  <si>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</si>
  <si>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</si>
  <si>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</si>
  <si>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</si>
  <si>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</si>
  <si>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</si>
  <si>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</si>
  <si>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</si>
  <si>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</si>
  <si>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</si>
  <si>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</si>
  <si>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</si>
  <si>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</si>
  <si>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</si>
  <si>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</si>
  <si>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</si>
  <si>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</si>
  <si>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</si>
  <si>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</si>
  <si>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</si>
  <si>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</si>
  <si>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</si>
  <si>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</si>
  <si>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</si>
  <si>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</si>
  <si>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</si>
  <si>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</si>
  <si>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</si>
  <si>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</si>
  <si>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</si>
  <si>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</si>
  <si>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</si>
  <si>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</si>
  <si>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</si>
  <si>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</si>
  <si>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</si>
  <si>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</si>
  <si>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</si>
  <si>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</si>
  <si>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</si>
  <si>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</si>
  <si>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</si>
  <si>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</si>
  <si>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</si>
  <si>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</si>
  <si>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</si>
  <si>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</si>
  <si>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</si>
  <si>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</si>
  <si>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</si>
  <si>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</si>
  <si>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</si>
  <si>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</si>
  <si>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</si>
  <si>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</si>
  <si>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</si>
  <si>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</si>
  <si>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</si>
  <si>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</si>
  <si>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</si>
  <si>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</si>
  <si>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</si>
  <si>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</si>
  <si>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</si>
  <si>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</si>
  <si>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</si>
  <si>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</si>
  <si>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</si>
  <si>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</si>
  <si>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</si>
  <si>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</si>
  <si>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</si>
  <si>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</si>
  <si>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</si>
  <si>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</si>
  <si>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</si>
  <si>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</si>
  <si>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</si>
  <si>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</si>
  <si>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</si>
  <si>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</si>
  <si>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</si>
  <si>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</si>
  <si>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</si>
  <si>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</si>
  <si>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</si>
  <si>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</si>
  <si>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</si>
  <si>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</si>
  <si>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</si>
  <si>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</si>
  <si>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</si>
  <si>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</si>
  <si>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</si>
  <si>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</si>
  <si>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</si>
  <si>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</si>
  <si>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</si>
  <si>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</si>
  <si>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</si>
  <si>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</si>
  <si>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</si>
  <si>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</si>
  <si>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</si>
  <si>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</si>
  <si>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</si>
  <si>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</si>
  <si>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</si>
  <si>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</si>
  <si>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</si>
  <si>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</si>
  <si>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</si>
  <si>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</si>
  <si>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</si>
  <si>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</si>
  <si>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</si>
  <si>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</si>
  <si>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</si>
  <si>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</si>
  <si>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</si>
  <si>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</si>
  <si>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</si>
  <si>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</si>
  <si>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</si>
  <si>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</si>
  <si>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</si>
  <si>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</si>
  <si>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</si>
  <si>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</si>
  <si>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</si>
  <si>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</si>
  <si>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</si>
  <si>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</si>
  <si>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</si>
  <si>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</si>
  <si>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</si>
  <si>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</si>
  <si>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</si>
  <si>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</si>
  <si>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</si>
  <si>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</si>
  <si>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</si>
  <si>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</si>
  <si>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</si>
  <si>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</si>
  <si>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</si>
  <si>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</si>
  <si>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</si>
  <si>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</si>
  <si>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</si>
  <si>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</si>
  <si>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</si>
  <si>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</si>
  <si>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</si>
  <si>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</si>
  <si>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</si>
  <si>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</si>
  <si>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</si>
  <si>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</si>
  <si>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</si>
  <si>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</si>
  <si>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</si>
  <si>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</si>
  <si>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</si>
  <si>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</si>
  <si>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</si>
  <si>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</si>
  <si>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</si>
  <si>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</si>
  <si>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</si>
  <si>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</si>
  <si>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</si>
  <si>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</si>
  <si>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</si>
  <si>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</si>
  <si>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</si>
  <si>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</si>
  <si>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</si>
  <si>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</si>
  <si>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</si>
  <si>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</si>
  <si>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</si>
  <si>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</si>
  <si>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</si>
  <si>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</si>
  <si>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</si>
  <si>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</si>
  <si>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</si>
  <si>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</si>
  <si>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</si>
  <si>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</si>
  <si>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</si>
  <si>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</si>
  <si>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</si>
  <si>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</si>
  <si>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</si>
  <si>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</si>
  <si>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</si>
  <si>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</si>
  <si>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</si>
  <si>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</si>
  <si>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</si>
  <si>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</si>
  <si>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</si>
  <si>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</si>
  <si>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</si>
  <si>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</si>
  <si>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</si>
  <si>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</si>
  <si>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</si>
  <si>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</si>
  <si>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</si>
  <si>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</si>
  <si>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</si>
  <si>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</si>
  <si>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</si>
  <si>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</si>
  <si>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</si>
  <si>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</si>
  <si>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</si>
  <si>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</si>
  <si>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</si>
  <si>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</si>
  <si>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</si>
  <si>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</si>
  <si>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</si>
  <si>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</si>
  <si>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</si>
  <si>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</si>
  <si>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</si>
  <si>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</si>
  <si>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</si>
  <si>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</si>
  <si>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</si>
  <si>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</si>
  <si>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</si>
  <si>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</si>
  <si>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</si>
  <si>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</si>
  <si>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</si>
  <si>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</si>
  <si>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</si>
  <si>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</si>
  <si>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</si>
  <si>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</si>
  <si>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</si>
  <si>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</si>
  <si>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</si>
  <si>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</si>
  <si>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</si>
  <si>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</si>
  <si>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</si>
  <si>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</si>
  <si>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</si>
  <si>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</si>
  <si>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</si>
  <si>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</si>
  <si>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</si>
  <si>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</si>
  <si>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</si>
  <si>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</si>
  <si>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</si>
  <si>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</si>
  <si>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</si>
  <si>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</si>
  <si>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</si>
  <si>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</si>
  <si>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</si>
  <si>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</si>
  <si>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</si>
  <si>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</si>
  <si>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</si>
  <si>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</si>
  <si>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</si>
  <si>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</si>
  <si>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</si>
  <si>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</si>
  <si>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</si>
  <si>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</si>
  <si>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</si>
  <si>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</si>
  <si>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</si>
  <si>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</si>
  <si>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</si>
  <si>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</si>
  <si>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</si>
  <si>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</si>
  <si>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</si>
  <si>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</si>
  <si>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</si>
  <si>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</si>
  <si>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</si>
  <si>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</si>
  <si>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</si>
  <si>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</si>
  <si>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</si>
  <si>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</si>
  <si>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</si>
  <si>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</si>
  <si>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</si>
  <si>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</si>
  <si>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</si>
  <si>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</si>
  <si>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</si>
  <si>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</si>
  <si>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</si>
  <si>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</si>
  <si>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</si>
  <si>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</si>
  <si>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</si>
  <si>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</si>
  <si>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</si>
  <si>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</si>
  <si>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</si>
  <si>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</si>
  <si>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</si>
  <si>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</si>
  <si>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</si>
  <si>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</si>
  <si>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</si>
  <si>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</si>
  <si>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</si>
  <si>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</si>
  <si>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</si>
  <si>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</si>
  <si>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</si>
  <si>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</si>
  <si>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</si>
  <si>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</si>
  <si>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</si>
  <si>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</si>
  <si>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</si>
  <si>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</si>
  <si>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</si>
  <si>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</si>
  <si>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</si>
  <si>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</si>
  <si>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</si>
  <si>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</si>
  <si>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</si>
  <si>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</si>
  <si>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</si>
  <si>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</si>
  <si>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</si>
  <si>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</si>
  <si>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</si>
  <si>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</si>
  <si>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</si>
  <si>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</si>
  <si>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</si>
  <si>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</si>
  <si>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</si>
  <si>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</si>
  <si>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</si>
  <si>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</si>
  <si>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</si>
  <si>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</si>
  <si>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</si>
  <si>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</si>
  <si>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</si>
  <si>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</si>
  <si>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</si>
  <si>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</si>
  <si>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</si>
  <si>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</si>
  <si>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</si>
  <si>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</si>
  <si>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</si>
  <si>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</si>
  <si>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</si>
  <si>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</si>
  <si>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</si>
  <si>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</si>
  <si>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</si>
  <si>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</si>
  <si>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</si>
  <si>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</si>
  <si>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</si>
  <si>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</si>
  <si>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</si>
  <si>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</si>
  <si>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</si>
  <si>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</si>
  <si>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</si>
  <si>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</si>
  <si>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</si>
  <si>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</si>
  <si>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</si>
  <si>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</si>
  <si>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</si>
  <si>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</si>
  <si>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</si>
  <si>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</si>
  <si>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</si>
  <si>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</si>
  <si>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</si>
  <si>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</si>
  <si>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</si>
  <si>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</si>
  <si>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</si>
  <si>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</si>
  <si>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</si>
  <si>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</si>
  <si>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</si>
  <si>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</si>
  <si>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</si>
  <si>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</si>
  <si>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</si>
  <si>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</si>
  <si>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</si>
  <si>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</si>
  <si>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</si>
  <si>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</si>
  <si>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</si>
  <si>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</si>
  <si>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</si>
  <si>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</si>
  <si>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</si>
  <si>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</si>
  <si>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</si>
  <si>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</si>
  <si>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</si>
  <si>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</si>
  <si>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</si>
  <si>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</si>
  <si>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</si>
  <si>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</si>
  <si>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</si>
  <si>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</si>
  <si>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</si>
  <si>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</si>
  <si>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</si>
  <si>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</si>
  <si>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</si>
  <si>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</si>
  <si>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</si>
  <si>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</si>
  <si>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</si>
  <si>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</si>
  <si>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</si>
  <si>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</si>
  <si>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</si>
  <si>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</si>
  <si>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</si>
  <si>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</si>
  <si>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</si>
  <si>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</si>
  <si>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</si>
  <si>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</si>
  <si>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</si>
  <si>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</si>
  <si>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</si>
  <si>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</si>
  <si>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</si>
  <si>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</si>
  <si>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</si>
  <si>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</si>
  <si>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</si>
  <si>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</si>
  <si>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</si>
  <si>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</si>
  <si>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</si>
  <si>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</si>
  <si>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</si>
  <si>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</si>
  <si>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</si>
  <si>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</si>
  <si>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</si>
  <si>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</si>
  <si>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</si>
  <si>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</si>
  <si>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</si>
  <si>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</si>
  <si>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</si>
  <si>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</si>
  <si>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</si>
  <si>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</si>
  <si>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</si>
  <si>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</si>
  <si>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</si>
  <si>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</si>
  <si>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</si>
  <si>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</si>
  <si>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</si>
  <si>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</si>
  <si>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</si>
  <si>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</si>
  <si>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</si>
  <si>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</si>
  <si>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</si>
  <si>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</si>
  <si>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</si>
  <si>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</si>
  <si>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</si>
  <si>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</si>
  <si>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</si>
  <si>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</si>
  <si>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</si>
  <si>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</si>
  <si>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</si>
  <si>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</si>
  <si>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</si>
  <si>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</si>
  <si>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</si>
  <si>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</si>
  <si>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</si>
  <si>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</si>
  <si>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</si>
  <si>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</si>
  <si>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</si>
  <si>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</si>
  <si>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</si>
  <si>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</si>
  <si>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</si>
  <si>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</si>
  <si>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</si>
  <si>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</si>
  <si>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</si>
  <si>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</si>
  <si>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</si>
  <si>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</si>
  <si>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</si>
  <si>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</si>
  <si>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</si>
  <si>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</si>
  <si>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</si>
  <si>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</si>
  <si>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</si>
  <si>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</si>
  <si>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</si>
  <si>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</si>
  <si>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</si>
  <si>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</si>
  <si>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</si>
  <si>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</si>
  <si>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</si>
  <si>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</si>
  <si>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</si>
  <si>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</si>
  <si>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</si>
  <si>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</si>
  <si>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</si>
  <si>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</si>
  <si>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</si>
  <si>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</si>
  <si>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</si>
  <si>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</si>
  <si>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</si>
  <si>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</si>
  <si>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</si>
  <si>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</si>
  <si>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</si>
  <si>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</si>
  <si>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</si>
  <si>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</si>
  <si>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</si>
  <si>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</si>
  <si>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</si>
  <si>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</si>
  <si>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</si>
  <si>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</si>
  <si>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</si>
  <si>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</si>
  <si>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</si>
  <si>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</si>
  <si>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</si>
  <si>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</si>
  <si>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</si>
  <si>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</si>
  <si>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</si>
  <si>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</si>
  <si>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</si>
  <si>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</si>
  <si>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</si>
  <si>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</si>
  <si>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</si>
  <si>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</si>
  <si>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</si>
  <si>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</si>
  <si>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</si>
  <si>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</si>
  <si>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</si>
  <si>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</si>
  <si>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</si>
  <si>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</si>
  <si>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</si>
  <si>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</si>
  <si>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</si>
  <si>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</si>
  <si>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</si>
  <si>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</si>
  <si>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</si>
  <si>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</si>
  <si>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</si>
  <si>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</si>
  <si>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</si>
  <si>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</si>
  <si>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</si>
  <si>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</si>
  <si>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</si>
  <si>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</si>
  <si>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</si>
  <si>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</si>
  <si>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</si>
  <si>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</si>
  <si>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</si>
  <si>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</si>
  <si>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</si>
  <si>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</si>
  <si>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</si>
  <si>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</si>
  <si>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</si>
  <si>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</si>
  <si>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</si>
  <si>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</si>
  <si>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</si>
  <si>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</si>
  <si>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</si>
  <si>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</si>
  <si>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</si>
  <si>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</si>
  <si>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</si>
  <si>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</si>
  <si>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</si>
  <si>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</si>
  <si>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</si>
  <si>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</si>
  <si>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</si>
  <si>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</si>
  <si>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</si>
  <si>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</si>
  <si>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</si>
  <si>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</si>
  <si>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</si>
  <si>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</si>
  <si>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</si>
  <si>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</si>
  <si>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</si>
  <si>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</si>
  <si>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</si>
  <si>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</si>
  <si>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</si>
  <si>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</si>
  <si>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</si>
  <si>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</si>
  <si>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</si>
  <si>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</si>
  <si>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</si>
  <si>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</si>
  <si>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</si>
  <si>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</si>
  <si>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</si>
  <si>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</si>
  <si>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</si>
  <si>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</si>
  <si>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</si>
  <si>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</si>
  <si>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</si>
  <si>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</si>
  <si>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</si>
  <si>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</si>
  <si>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</si>
  <si>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</si>
  <si>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</si>
  <si>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</si>
  <si>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</si>
  <si>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</si>
  <si>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</si>
  <si>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</si>
  <si>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</si>
  <si>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</si>
  <si>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</si>
  <si>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</si>
  <si>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</si>
  <si>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</si>
  <si>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</si>
  <si>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</si>
  <si>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</si>
  <si>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</si>
  <si>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</si>
  <si>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</si>
  <si>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</si>
  <si>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</si>
  <si>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</si>
  <si>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</si>
  <si>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</si>
  <si>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</si>
  <si>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</si>
  <si>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</si>
  <si>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</si>
  <si>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</si>
  <si>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</si>
  <si>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</si>
  <si>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</si>
  <si>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</si>
  <si>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</si>
  <si>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</si>
  <si>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</si>
  <si>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</si>
  <si>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</si>
  <si>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</si>
  <si>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</si>
  <si>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</si>
  <si>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</si>
  <si>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</si>
  <si>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</si>
  <si>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</si>
  <si>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</si>
  <si>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</si>
  <si>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</si>
  <si>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</si>
  <si>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</si>
  <si>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</si>
  <si>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</si>
  <si>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</si>
  <si>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</si>
  <si>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</si>
  <si>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</si>
  <si>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</si>
  <si>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</si>
  <si>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</si>
  <si>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</si>
  <si>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</si>
  <si>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</si>
  <si>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</si>
  <si>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</si>
  <si>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</si>
  <si>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</si>
  <si>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</si>
  <si>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</si>
  <si>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</si>
  <si>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</si>
  <si>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</si>
  <si>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</si>
  <si>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</si>
  <si>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</si>
  <si>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</si>
  <si>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</si>
  <si>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</si>
  <si>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</si>
  <si>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</si>
  <si>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</si>
  <si>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</si>
  <si>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</si>
  <si>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</si>
  <si>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</si>
  <si>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</si>
  <si>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</si>
  <si>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</si>
  <si>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</si>
  <si>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</si>
  <si>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</si>
  <si>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</si>
  <si>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</si>
  <si>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</si>
  <si>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</si>
  <si>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</si>
  <si>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</si>
  <si>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</si>
  <si>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</si>
  <si>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</si>
  <si>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</si>
  <si>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</si>
  <si>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</si>
  <si>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</si>
  <si>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</si>
  <si>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</si>
  <si>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</si>
  <si>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</si>
  <si>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</si>
  <si>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</si>
  <si>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</si>
  <si>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</si>
  <si>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</si>
  <si>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</si>
  <si>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</si>
  <si>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</si>
  <si>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</si>
  <si>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</si>
  <si>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</si>
  <si>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</si>
  <si>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</si>
  <si>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</si>
  <si>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</si>
  <si>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</si>
  <si>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</si>
  <si>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</si>
  <si>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</si>
  <si>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</si>
  <si>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</si>
  <si>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</si>
  <si>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</si>
  <si>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</si>
  <si>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</si>
  <si>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</si>
  <si>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</si>
  <si>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</si>
  <si>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</si>
  <si>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</si>
  <si>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</si>
  <si>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</si>
  <si>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</si>
  <si>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</si>
  <si>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</si>
  <si>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</si>
  <si>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</si>
  <si>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</si>
  <si>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</si>
  <si>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</si>
  <si>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</si>
  <si>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</si>
  <si>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</si>
  <si>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</si>
  <si>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</si>
  <si>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</si>
  <si>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</si>
  <si>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</si>
  <si>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</si>
  <si>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</si>
  <si>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</si>
  <si>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</si>
  <si>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</si>
  <si>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</si>
  <si>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</si>
  <si>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</si>
  <si>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</si>
  <si>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</si>
  <si>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</si>
  <si>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</si>
  <si>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</si>
  <si>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</si>
  <si>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</si>
  <si>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</si>
  <si>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</si>
  <si>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</si>
  <si>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</si>
  <si>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</si>
  <si>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</si>
  <si>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</si>
  <si>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</si>
  <si>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</si>
  <si>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</si>
  <si>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</si>
  <si>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</si>
  <si>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</si>
  <si>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</si>
  <si>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</si>
  <si>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</si>
  <si>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</si>
  <si>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</si>
  <si>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</si>
  <si>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</si>
  <si>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</si>
  <si>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</si>
  <si>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</si>
  <si>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</si>
  <si>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</si>
  <si>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</si>
  <si>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</si>
  <si>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</si>
  <si>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</si>
  <si>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</si>
  <si>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</si>
  <si>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</si>
  <si>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</si>
  <si>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</si>
  <si>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</si>
  <si>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</si>
  <si>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</si>
  <si>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</si>
  <si>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</si>
  <si>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</si>
  <si>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</si>
  <si>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</si>
  <si>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</si>
  <si>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</si>
  <si>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</si>
  <si>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</si>
  <si>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</si>
  <si>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</si>
  <si>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</si>
  <si>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</si>
  <si>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</si>
  <si>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</si>
  <si>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</si>
  <si>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</si>
  <si>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</si>
  <si>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</si>
  <si>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</si>
  <si>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</si>
  <si>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</si>
  <si>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</si>
  <si>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</si>
  <si>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</si>
  <si>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</si>
  <si>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</si>
  <si>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</si>
  <si>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</si>
  <si>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</si>
  <si>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</si>
  <si>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</si>
  <si>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</si>
  <si>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</si>
  <si>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</si>
  <si>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</si>
  <si>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</si>
  <si>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</si>
  <si>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</si>
  <si>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</si>
  <si>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</si>
  <si>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</si>
  <si>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</si>
  <si>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</si>
  <si>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</si>
  <si>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</si>
  <si>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</si>
  <si>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</si>
  <si>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</si>
  <si>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</si>
  <si>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</si>
  <si>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</si>
  <si>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</si>
  <si>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</si>
  <si>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</si>
  <si>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</si>
  <si>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</si>
  <si>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</si>
  <si>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</si>
  <si>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</si>
  <si>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</si>
  <si>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</si>
  <si>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</si>
  <si>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</si>
  <si>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</si>
  <si>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</si>
  <si>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</si>
  <si>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</si>
  <si>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</si>
  <si>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</si>
  <si>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</si>
  <si>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</si>
  <si>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</si>
  <si>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</si>
  <si>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</si>
  <si>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</si>
  <si>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</si>
  <si>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</si>
  <si>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</si>
  <si>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</si>
  <si>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</si>
  <si>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</si>
  <si>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</si>
  <si>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</si>
  <si>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</si>
  <si>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</si>
  <si>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</si>
  <si>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</si>
  <si>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</si>
  <si>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</si>
  <si>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</si>
  <si>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</si>
  <si>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</si>
  <si>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</si>
  <si>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</si>
  <si>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</si>
  <si>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</si>
  <si>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</si>
  <si>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</si>
  <si>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</si>
  <si>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</si>
  <si>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</si>
  <si>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</si>
  <si>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</si>
  <si>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</si>
  <si>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</si>
  <si>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</si>
  <si>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</si>
  <si>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</si>
  <si>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</si>
  <si>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</si>
  <si>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</si>
  <si>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</si>
  <si>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</si>
  <si>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</si>
  <si>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</si>
  <si>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</si>
  <si>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</si>
  <si>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</si>
  <si>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</si>
  <si>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</si>
  <si>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</si>
  <si>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</si>
  <si>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</si>
  <si>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</si>
  <si>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</si>
  <si>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</si>
  <si>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</si>
  <si>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</si>
  <si>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</si>
  <si>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</si>
  <si>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</si>
  <si>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</si>
  <si>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</si>
  <si>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</si>
  <si>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</si>
  <si>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</si>
  <si>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</si>
  <si>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</si>
  <si>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</si>
  <si>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</si>
  <si>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</si>
  <si>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</si>
  <si>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</si>
  <si>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</si>
  <si>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</si>
  <si>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</si>
  <si>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</si>
  <si>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</si>
  <si>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</si>
  <si>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</si>
  <si>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</si>
  <si>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</si>
  <si>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</si>
  <si>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</si>
  <si>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</si>
  <si>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</si>
  <si>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</si>
  <si>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</si>
  <si>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</si>
  <si>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</si>
  <si>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</si>
  <si>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</si>
  <si>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</si>
  <si>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</si>
  <si>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</si>
  <si>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</si>
  <si>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</si>
  <si>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</si>
  <si>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</si>
  <si>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</si>
  <si>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</si>
  <si>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</si>
  <si>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</si>
  <si>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</si>
  <si>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</si>
  <si>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</si>
  <si>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</si>
  <si>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</si>
  <si>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</si>
  <si>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</si>
  <si>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</si>
  <si>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</si>
  <si>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</si>
  <si>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</si>
  <si>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</si>
  <si>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</si>
  <si>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</si>
  <si>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</si>
  <si>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</si>
  <si>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</si>
  <si>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</si>
  <si>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</si>
  <si>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</si>
  <si>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</si>
  <si>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</si>
  <si>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</si>
  <si>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</si>
  <si>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</si>
  <si>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</si>
  <si>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</si>
  <si>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</si>
  <si>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</si>
  <si>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</si>
  <si>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</si>
  <si>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</si>
  <si>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</si>
  <si>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</si>
  <si>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</si>
  <si>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</si>
  <si>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</si>
  <si>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</si>
  <si>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</si>
  <si>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</si>
  <si>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</si>
  <si>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</si>
  <si>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</si>
  <si>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</si>
  <si>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</si>
  <si>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</si>
  <si>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</si>
  <si>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</si>
  <si>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</si>
  <si>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</si>
  <si>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</si>
  <si>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</si>
  <si>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</si>
  <si>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</si>
  <si>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</si>
  <si>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</si>
  <si>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</si>
  <si>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</si>
  <si>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</si>
  <si>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</si>
  <si>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</si>
  <si>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</si>
  <si>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</si>
  <si>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</si>
  <si>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</si>
  <si>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</si>
  <si>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</si>
  <si>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</si>
  <si>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</si>
  <si>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</si>
  <si>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</si>
  <si>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</si>
  <si>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</si>
  <si>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</si>
  <si>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</si>
  <si>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</si>
  <si>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</si>
  <si>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</si>
  <si>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</si>
  <si>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</si>
  <si>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</si>
  <si>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</si>
  <si>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</si>
  <si>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</si>
  <si>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</si>
  <si>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</si>
  <si>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</si>
  <si>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</si>
  <si>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</si>
  <si>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</si>
  <si>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</si>
  <si>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</si>
  <si>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</si>
  <si>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</si>
  <si>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</si>
  <si>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</si>
  <si>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</si>
  <si>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</si>
  <si>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</si>
  <si>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</si>
  <si>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</si>
  <si>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</si>
  <si>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</si>
  <si>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</si>
  <si>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</si>
  <si>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</si>
  <si>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</si>
  <si>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</si>
  <si>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</si>
  <si>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</si>
  <si>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</si>
  <si>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</si>
  <si>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</si>
  <si>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</si>
  <si>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</si>
  <si>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</si>
  <si>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</si>
  <si>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</si>
  <si>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</si>
  <si>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</si>
  <si>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</si>
  <si>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</si>
  <si>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</si>
  <si>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</si>
  <si>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</si>
  <si>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</si>
  <si>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</si>
  <si>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</si>
  <si>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</si>
  <si>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</si>
  <si>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</si>
  <si>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</si>
  <si>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</si>
  <si>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</si>
  <si>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</si>
  <si>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</si>
  <si>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</si>
  <si>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</si>
  <si>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</si>
  <si>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</si>
  <si>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</si>
  <si>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</si>
  <si>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</si>
  <si>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</si>
  <si>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</si>
  <si>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</si>
  <si>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</si>
  <si>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</si>
  <si>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</si>
  <si>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</si>
  <si>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</si>
  <si>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</si>
  <si>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</si>
  <si>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</si>
  <si>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</si>
  <si>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</si>
  <si>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</si>
  <si>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</si>
  <si>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</si>
  <si>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</si>
  <si>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</si>
  <si>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</si>
  <si>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</si>
  <si>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</si>
  <si>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</si>
  <si>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</si>
  <si>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</si>
  <si>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</si>
  <si>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</si>
  <si>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</si>
  <si>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</si>
  <si>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</si>
  <si>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</si>
  <si>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</si>
  <si>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</si>
  <si>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</si>
  <si>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</si>
  <si>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</si>
  <si>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</si>
  <si>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</si>
  <si>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</si>
  <si>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</si>
  <si>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</si>
  <si>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</si>
  <si>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</si>
  <si>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</si>
  <si>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</si>
  <si>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</si>
  <si>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</si>
  <si>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</si>
  <si>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</si>
  <si>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</si>
  <si>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</si>
  <si>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</si>
  <si>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</si>
  <si>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</si>
  <si>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</si>
  <si>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</si>
  <si>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</si>
  <si>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</si>
  <si>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</si>
  <si>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</si>
  <si>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</si>
  <si>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</si>
  <si>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</si>
  <si>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</si>
  <si>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</si>
  <si>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</si>
  <si>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</si>
  <si>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</si>
  <si>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</si>
  <si>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</si>
  <si>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</si>
  <si>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</si>
  <si>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</si>
  <si>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</si>
  <si>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</si>
  <si>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</si>
  <si>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</si>
  <si>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</si>
  <si>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</si>
  <si>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</si>
  <si>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</si>
  <si>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</si>
  <si>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</si>
  <si>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</si>
  <si>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</si>
  <si>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</si>
  <si>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</si>
  <si>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</si>
  <si>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</si>
  <si>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</si>
  <si>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</si>
  <si>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</si>
  <si>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</si>
  <si>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</si>
  <si>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</si>
  <si>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</si>
  <si>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</si>
  <si>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</si>
  <si>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</si>
  <si>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</si>
  <si>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</si>
  <si>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</si>
  <si>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</si>
  <si>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</si>
  <si>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</si>
  <si>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</si>
  <si>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</si>
  <si>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</si>
  <si>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</si>
  <si>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</si>
  <si>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</si>
  <si>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</si>
  <si>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</si>
  <si>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</si>
  <si>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</si>
  <si>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</si>
  <si>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</si>
  <si>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</si>
  <si>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</si>
  <si>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</si>
  <si>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</si>
  <si>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</si>
  <si>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</si>
  <si>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</si>
  <si>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</si>
  <si>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</si>
  <si>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</si>
  <si>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</si>
  <si>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</si>
  <si>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</si>
  <si>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</si>
  <si>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</si>
  <si>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</si>
  <si>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</si>
  <si>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</si>
  <si>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</si>
  <si>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</si>
  <si>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</si>
  <si>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</si>
  <si>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</si>
  <si>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</si>
  <si>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</si>
  <si>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</si>
  <si>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</si>
  <si>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</si>
  <si>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</si>
  <si>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</si>
  <si>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</si>
  <si>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</si>
  <si>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</si>
  <si>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</si>
  <si>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</si>
  <si>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</si>
  <si>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</si>
  <si>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</si>
  <si>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</si>
  <si>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</si>
  <si>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</si>
  <si>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</si>
  <si>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</si>
  <si>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</si>
  <si>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</si>
  <si>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</si>
  <si>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</si>
  <si>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</si>
  <si>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</si>
  <si>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</si>
  <si>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</si>
  <si>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</si>
  <si>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</si>
  <si>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</si>
  <si>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</si>
  <si>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</si>
  <si>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</si>
  <si>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</si>
  <si>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</si>
  <si>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</si>
  <si>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</si>
  <si>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</si>
  <si>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</si>
  <si>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</si>
  <si>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</si>
  <si>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</si>
  <si>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</si>
  <si>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</si>
  <si>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</si>
  <si>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</si>
  <si>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</si>
  <si>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</si>
  <si>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</si>
  <si>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</si>
  <si>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</si>
  <si>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</si>
  <si>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</si>
  <si>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</si>
  <si>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</si>
  <si>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</si>
  <si>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</si>
  <si>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</si>
  <si>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</si>
  <si>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</si>
  <si>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</si>
  <si>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</si>
  <si>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</si>
  <si>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</si>
  <si>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</si>
  <si>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</si>
  <si>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</si>
  <si>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</si>
  <si>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</si>
  <si>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</si>
  <si>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</si>
  <si>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</si>
  <si>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</si>
  <si>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</si>
  <si>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</si>
  <si>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</si>
  <si>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</si>
  <si>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</si>
  <si>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</si>
  <si>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</si>
  <si>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</si>
  <si>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</si>
  <si>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</si>
  <si>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</si>
  <si>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</si>
  <si>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</si>
  <si>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</si>
  <si>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</si>
  <si>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</si>
  <si>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</si>
  <si>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</si>
  <si>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</si>
  <si>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</si>
  <si>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</si>
  <si>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</si>
  <si>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</si>
  <si>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</si>
  <si>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</si>
  <si>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</si>
  <si>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</si>
  <si>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</si>
  <si>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</si>
  <si>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</si>
  <si>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</si>
  <si>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</si>
  <si>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</si>
  <si>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</si>
  <si>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</si>
  <si>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</si>
  <si>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</si>
  <si>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</si>
  <si>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</si>
  <si>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</si>
  <si>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</si>
  <si>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</si>
  <si>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</si>
  <si>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</si>
  <si>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</si>
  <si>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</si>
  <si>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</si>
  <si>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</si>
  <si>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</si>
  <si>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</si>
  <si>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</si>
  <si>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</si>
  <si>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</si>
  <si>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</si>
  <si>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</si>
  <si>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</si>
  <si>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</si>
  <si>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</si>
  <si>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</si>
  <si>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</si>
  <si>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</si>
  <si>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</si>
  <si>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</si>
  <si>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</si>
  <si>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</si>
  <si>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</si>
  <si>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</si>
  <si>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</si>
  <si>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</si>
  <si>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</si>
  <si>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</si>
  <si>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</si>
  <si>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</si>
  <si>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</si>
  <si>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</si>
  <si>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</si>
  <si>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</si>
  <si>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</si>
  <si>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</si>
  <si>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</si>
  <si>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</si>
  <si>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</si>
  <si>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</si>
  <si>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</si>
  <si>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</si>
  <si>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</si>
  <si>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</si>
  <si>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</si>
  <si>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</si>
  <si>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</si>
  <si>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</si>
  <si>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</si>
  <si>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</si>
  <si>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</si>
  <si>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</si>
  <si>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</si>
  <si>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</si>
  <si>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</si>
  <si>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</si>
  <si>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</si>
  <si>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</si>
  <si>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</si>
  <si>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</si>
  <si>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</si>
  <si>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</si>
  <si>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</si>
  <si>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</si>
  <si>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</si>
  <si>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</si>
  <si>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</si>
  <si>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</si>
  <si>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</si>
  <si>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</si>
  <si>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</si>
  <si>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</si>
  <si>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</si>
  <si>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</si>
  <si>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</si>
  <si>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</si>
  <si>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</si>
  <si>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</si>
  <si>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</si>
  <si>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</si>
  <si>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</si>
  <si>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</si>
  <si>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</si>
  <si>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</si>
  <si>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</si>
  <si>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</si>
  <si>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</si>
  <si>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</si>
  <si>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</si>
  <si>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</si>
  <si>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</si>
  <si>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</si>
  <si>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</si>
  <si>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</si>
  <si>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</si>
  <si>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</si>
  <si>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</si>
  <si>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</si>
  <si>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</si>
  <si>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</si>
  <si>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</si>
  <si>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</si>
  <si>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</si>
  <si>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</si>
  <si>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</si>
  <si>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</si>
  <si>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</si>
  <si>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</si>
  <si>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</si>
  <si>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</si>
  <si>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</si>
  <si>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</si>
  <si>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</si>
  <si>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</si>
  <si>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</si>
  <si>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</si>
  <si>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</si>
  <si>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</si>
  <si>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</si>
  <si>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</si>
  <si>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</si>
  <si>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</si>
  <si>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</si>
  <si>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</si>
  <si>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</si>
  <si>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</si>
  <si>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</si>
  <si>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</si>
  <si>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</si>
  <si>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</si>
  <si>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</si>
  <si>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</si>
  <si>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</si>
  <si>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</si>
  <si>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</si>
  <si>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</si>
  <si>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</si>
  <si>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</si>
  <si>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</si>
  <si>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</si>
  <si>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</si>
  <si>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</si>
  <si>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</si>
  <si>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</si>
  <si>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</si>
  <si>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</si>
  <si>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</si>
  <si>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</si>
  <si>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</si>
  <si>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</si>
  <si>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</si>
  <si>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</si>
  <si>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</si>
  <si>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</si>
  <si>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</si>
  <si>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</si>
  <si>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</si>
  <si>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</si>
  <si>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</si>
  <si>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</si>
  <si>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</si>
  <si>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</si>
  <si>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</si>
  <si>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</si>
  <si>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</si>
  <si>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</si>
  <si>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</si>
  <si>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</si>
  <si>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</si>
  <si>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</si>
  <si>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</si>
  <si>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</si>
  <si>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</si>
  <si>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</si>
  <si>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</si>
  <si>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</si>
  <si>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</si>
  <si>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</si>
  <si>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</si>
  <si>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</si>
  <si>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</si>
  <si>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</si>
  <si>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</si>
  <si>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</si>
  <si>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</si>
  <si>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</si>
  <si>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</si>
  <si>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</si>
  <si>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</si>
  <si>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</si>
  <si>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</si>
  <si>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</si>
  <si>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</si>
  <si>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</si>
  <si>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</si>
  <si>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</si>
  <si>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</si>
  <si>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</si>
  <si>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</si>
  <si>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</si>
  <si>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</si>
  <si>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</si>
  <si>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</si>
  <si>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</si>
  <si>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</si>
  <si>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</si>
  <si>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</si>
  <si>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</si>
  <si>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</si>
  <si>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</si>
  <si>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</si>
  <si>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</si>
  <si>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</si>
  <si>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</si>
  <si>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</si>
  <si>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</si>
  <si>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</si>
  <si>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</si>
  <si>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</si>
  <si>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</si>
  <si>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</si>
  <si>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</si>
  <si>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</si>
  <si>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</si>
  <si>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</si>
  <si>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</si>
  <si>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</si>
  <si>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</si>
  <si>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</si>
  <si>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</si>
  <si>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</si>
  <si>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</si>
  <si>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</si>
  <si>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</si>
  <si>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</si>
  <si>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</si>
  <si>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</si>
  <si>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</si>
  <si>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</si>
  <si>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</si>
  <si>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</si>
  <si>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</si>
  <si>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</si>
  <si>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</si>
  <si>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</si>
  <si>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</si>
  <si>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</si>
  <si>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</si>
  <si>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</si>
  <si>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</si>
  <si>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</si>
  <si>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</si>
  <si>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</si>
  <si>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</si>
  <si>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</si>
  <si>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</si>
  <si>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</si>
  <si>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</si>
  <si>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</si>
  <si>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</si>
  <si>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</si>
  <si>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</si>
  <si>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</si>
  <si>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</si>
  <si>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</si>
  <si>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</si>
  <si>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</si>
  <si>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</si>
  <si>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</si>
  <si>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</si>
  <si>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</si>
  <si>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</si>
  <si>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</si>
  <si>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</si>
  <si>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</si>
  <si>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</si>
  <si>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</si>
  <si>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</si>
  <si>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</si>
  <si>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</si>
  <si>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</si>
  <si>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</si>
  <si>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</si>
  <si>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</si>
  <si>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</si>
  <si>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</si>
  <si>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</si>
  <si>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</si>
  <si>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</si>
  <si>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</si>
  <si>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</si>
  <si>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</si>
  <si>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</si>
  <si>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</si>
  <si>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</si>
  <si>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</si>
  <si>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</si>
  <si>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</si>
  <si>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</si>
  <si>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</si>
  <si>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</si>
  <si>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</si>
  <si>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</si>
  <si>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</si>
  <si>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</si>
  <si>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</si>
  <si>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</si>
  <si>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</si>
  <si>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</si>
  <si>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</si>
  <si>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</si>
  <si>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</si>
  <si>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</si>
  <si>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</si>
  <si>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</si>
  <si>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</si>
  <si>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</si>
  <si>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</si>
  <si>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</si>
  <si>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</si>
  <si>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</si>
  <si>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</si>
  <si>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</si>
  <si>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</si>
  <si>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</si>
  <si>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</si>
  <si>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</si>
  <si>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</si>
  <si>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</si>
  <si>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</si>
  <si>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</si>
  <si>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</si>
  <si>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</si>
  <si>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</si>
  <si>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</si>
  <si>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</si>
  <si>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</si>
  <si>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</si>
  <si>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</si>
  <si>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</si>
  <si>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</si>
  <si>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</si>
  <si>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</si>
  <si>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</si>
  <si>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</si>
  <si>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</si>
  <si>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</si>
  <si>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</si>
  <si>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</si>
  <si>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</si>
  <si>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</si>
  <si>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</si>
  <si>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</si>
  <si>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</si>
  <si>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</si>
  <si>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</si>
  <si>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</si>
  <si>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</si>
  <si>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</si>
  <si>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</si>
  <si>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</si>
  <si>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</si>
  <si>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</si>
  <si>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</si>
  <si>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</si>
  <si>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</si>
  <si>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</si>
  <si>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</si>
  <si>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</si>
  <si>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</si>
  <si>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</si>
  <si>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</si>
  <si>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</si>
  <si>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</si>
  <si>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</si>
  <si>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</si>
  <si>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</si>
  <si>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</si>
  <si>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</si>
  <si>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</si>
  <si>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</si>
  <si>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</si>
  <si>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</si>
  <si>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</si>
  <si>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</si>
  <si>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</si>
  <si>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</si>
  <si>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</si>
  <si>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</si>
  <si>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</si>
  <si>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</si>
  <si>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</si>
  <si>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</si>
  <si>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</si>
  <si>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</si>
  <si>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</si>
  <si>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</si>
  <si>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</si>
  <si>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</si>
  <si>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</si>
  <si>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</si>
  <si>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</si>
  <si>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</si>
  <si>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</si>
  <si>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</si>
  <si>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</si>
  <si>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</si>
  <si>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</si>
  <si>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</si>
  <si>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</si>
  <si>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</si>
  <si>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</si>
  <si>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</si>
  <si>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</si>
  <si>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</si>
  <si>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</si>
  <si>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</si>
  <si>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</si>
  <si>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</si>
  <si>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</si>
  <si>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</si>
  <si>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</si>
  <si>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</si>
  <si>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</si>
  <si>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</si>
  <si>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</si>
  <si>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</si>
  <si>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</si>
  <si>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</si>
  <si>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</si>
  <si>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</si>
  <si>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</si>
  <si>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</si>
  <si>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</si>
  <si>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</si>
  <si>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</si>
  <si>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</si>
  <si>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</si>
  <si>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</si>
  <si>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</si>
  <si>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</si>
  <si>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</si>
  <si>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</si>
  <si>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</si>
  <si>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</si>
  <si>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</si>
  <si>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</si>
  <si>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</si>
  <si>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</si>
  <si>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</si>
  <si>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</si>
  <si>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</si>
  <si>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</si>
  <si>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</si>
  <si>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</si>
  <si>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</si>
  <si>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</si>
  <si>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</si>
  <si>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</si>
  <si>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</si>
  <si>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</si>
  <si>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</si>
  <si>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</si>
  <si>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</si>
  <si>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</si>
  <si>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</si>
  <si>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</si>
  <si>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</si>
  <si>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</si>
  <si>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</si>
  <si>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</si>
  <si>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</si>
  <si>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</si>
  <si>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</si>
  <si>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</si>
  <si>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</si>
  <si>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</si>
  <si>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</si>
  <si>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</si>
  <si>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</si>
  <si>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</si>
  <si>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</si>
  <si>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</si>
  <si>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</si>
  <si>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</si>
  <si>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</si>
  <si>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</si>
  <si>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</si>
  <si>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</si>
  <si>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</si>
  <si>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</si>
  <si>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</si>
  <si>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</si>
  <si>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</si>
  <si>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</si>
  <si>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</si>
  <si>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</si>
  <si>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</si>
  <si>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</si>
  <si>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</si>
  <si>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</si>
  <si>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</si>
  <si>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</si>
  <si>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</si>
  <si>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</si>
  <si>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</si>
  <si>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</si>
  <si>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</si>
  <si>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</si>
  <si>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</si>
  <si>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</si>
  <si>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</si>
  <si>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</si>
  <si>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</si>
  <si>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</si>
  <si>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</si>
  <si>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</si>
  <si>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</si>
  <si>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</si>
  <si>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</si>
  <si>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</si>
  <si>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</si>
  <si>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</si>
  <si>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</si>
  <si>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</si>
  <si>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</si>
  <si>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</si>
  <si>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</si>
  <si>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</si>
  <si>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</si>
  <si>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</si>
  <si>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</si>
  <si>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</si>
  <si>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</si>
  <si>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</si>
  <si>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</si>
  <si>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</si>
  <si>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</si>
  <si>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</si>
  <si>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</si>
  <si>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</si>
  <si>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</si>
  <si>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</si>
  <si>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</si>
  <si>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</si>
  <si>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</si>
  <si>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</si>
  <si>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</si>
  <si>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</si>
  <si>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</si>
  <si>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</si>
  <si>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</si>
  <si>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</si>
  <si>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</si>
  <si>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</si>
  <si>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</si>
  <si>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</si>
  <si>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</si>
  <si>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</si>
  <si>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</si>
  <si>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</si>
  <si>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</si>
  <si>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</si>
  <si>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</si>
  <si>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</si>
  <si>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</si>
  <si>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</si>
  <si>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</si>
  <si>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</si>
  <si>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</si>
  <si>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</si>
  <si>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</si>
  <si>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</si>
  <si>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</si>
  <si>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</si>
  <si>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</si>
  <si>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</si>
  <si>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</si>
  <si>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</si>
  <si>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</si>
  <si>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</si>
  <si>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</si>
  <si>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</si>
  <si>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</si>
  <si>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</si>
  <si>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</si>
  <si>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</si>
  <si>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</si>
  <si>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</si>
  <si>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</si>
  <si>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</si>
  <si>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</si>
  <si>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</si>
  <si>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</si>
  <si>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</si>
  <si>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</si>
  <si>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</si>
  <si>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</si>
  <si>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</si>
  <si>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</si>
  <si>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</si>
  <si>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</si>
  <si>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</si>
  <si>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</si>
  <si>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</si>
  <si>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</si>
  <si>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</si>
  <si>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</si>
  <si>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</si>
  <si>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</si>
  <si>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</si>
  <si>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</si>
  <si>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</si>
  <si>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</si>
  <si>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</si>
  <si>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</si>
  <si>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</si>
  <si>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</si>
  <si>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</si>
  <si>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</si>
  <si>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</si>
  <si>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</si>
  <si>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</si>
  <si>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</si>
  <si>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</si>
  <si>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</si>
  <si>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</si>
  <si>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</si>
  <si>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</si>
  <si>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</si>
  <si>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</si>
  <si>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</si>
  <si>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</si>
  <si>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</si>
  <si>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</si>
  <si>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</si>
  <si>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</si>
  <si>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</si>
  <si>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</si>
  <si>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</si>
  <si>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</si>
  <si>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</si>
  <si>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</si>
  <si>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</si>
  <si>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</si>
  <si>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</si>
  <si>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</si>
  <si>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</si>
  <si>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</si>
  <si>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</si>
  <si>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</si>
  <si>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</si>
  <si>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</si>
  <si>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</si>
  <si>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</si>
  <si>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</si>
  <si>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</si>
  <si>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</si>
  <si>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</si>
  <si>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</si>
  <si>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</si>
  <si>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</si>
  <si>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</si>
  <si>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</si>
  <si>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</si>
  <si>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</si>
  <si>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</si>
  <si>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</si>
  <si>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</si>
  <si>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</si>
  <si>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</si>
  <si>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</si>
  <si>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</si>
  <si>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</si>
  <si>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</si>
  <si>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</si>
  <si>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</si>
  <si>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</si>
  <si>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</si>
  <si>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</si>
  <si>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</si>
  <si>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</si>
  <si>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</si>
  <si>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</si>
  <si>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</si>
  <si>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</si>
  <si>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</si>
  <si>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</si>
  <si>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</si>
  <si>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</si>
  <si>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</si>
  <si>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</si>
  <si>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</si>
  <si>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</si>
  <si>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</si>
  <si>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</si>
  <si>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</si>
  <si>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</si>
  <si>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</si>
  <si>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</si>
  <si>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</si>
  <si>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</si>
  <si>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</si>
  <si>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</si>
  <si>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</si>
  <si>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</si>
  <si>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</si>
  <si>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</si>
  <si>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</si>
  <si>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</si>
  <si>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</si>
  <si>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</si>
  <si>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</si>
  <si>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</si>
  <si>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</si>
  <si>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</si>
  <si>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</si>
  <si>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</si>
  <si>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</si>
  <si>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</si>
  <si>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</si>
  <si>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</si>
  <si>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</si>
  <si>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</si>
  <si>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</si>
  <si>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</si>
  <si>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</si>
  <si>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</si>
  <si>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</si>
  <si>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</si>
  <si>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</si>
  <si>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</si>
  <si>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</si>
  <si>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</si>
  <si>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</si>
  <si>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</si>
  <si>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</si>
  <si>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</si>
  <si>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</si>
  <si>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</si>
  <si>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</si>
  <si>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</si>
  <si>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</si>
  <si>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</si>
  <si>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</si>
  <si>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</si>
  <si>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</si>
  <si>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</si>
  <si>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</si>
  <si>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</si>
  <si>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</si>
  <si>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</si>
  <si>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</si>
  <si>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</si>
  <si>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</si>
  <si>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</si>
  <si>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</si>
  <si>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</si>
  <si>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</si>
  <si>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</si>
  <si>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</si>
  <si>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</si>
  <si>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</si>
  <si>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</si>
  <si>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</si>
  <si>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</si>
  <si>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</si>
  <si>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</si>
  <si>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</si>
  <si>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</si>
  <si>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</si>
  <si>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</si>
  <si>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</si>
  <si>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</si>
  <si>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</si>
  <si>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</si>
  <si>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</si>
  <si>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</si>
  <si>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</si>
  <si>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</si>
  <si>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</si>
  <si>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</si>
  <si>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</si>
  <si>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</si>
  <si>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</si>
  <si>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</si>
  <si>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</si>
  <si>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</si>
  <si>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</si>
  <si>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</si>
  <si>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</si>
  <si>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</si>
  <si>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</si>
  <si>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</si>
  <si>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</si>
  <si>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</si>
  <si>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</si>
  <si>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</si>
  <si>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</si>
  <si>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</si>
  <si>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</si>
  <si>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</si>
  <si>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</si>
  <si>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</si>
  <si>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</si>
  <si>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</si>
  <si>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</si>
  <si>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</si>
  <si>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</si>
  <si>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</si>
  <si>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</si>
  <si>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</si>
  <si>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</si>
  <si>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</si>
  <si>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</si>
  <si>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</si>
  <si>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</si>
  <si>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</si>
  <si>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</si>
  <si>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</si>
  <si>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</si>
  <si>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</si>
  <si>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</si>
  <si>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</si>
  <si>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</si>
  <si>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</si>
  <si>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</si>
  <si>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</si>
  <si>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</si>
  <si>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</si>
  <si>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</si>
  <si>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</si>
  <si>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</si>
  <si>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</si>
  <si>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</si>
  <si>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</si>
  <si>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</si>
  <si>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</si>
  <si>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</si>
  <si>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</si>
  <si>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</si>
  <si>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</si>
  <si>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</si>
  <si>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</si>
  <si>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</si>
  <si>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</si>
  <si>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</si>
  <si>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</si>
  <si>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</si>
  <si>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</si>
  <si>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</si>
  <si>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</si>
  <si>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</si>
  <si>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</si>
  <si>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</si>
  <si>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</si>
  <si>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</si>
  <si>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</si>
  <si>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</si>
  <si>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</si>
  <si>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</si>
  <si>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</si>
  <si>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</si>
  <si>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</si>
  <si>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</si>
  <si>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</si>
  <si>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</si>
  <si>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</si>
  <si>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</si>
  <si>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</si>
  <si>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</si>
  <si>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</si>
  <si>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</si>
  <si>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</si>
  <si>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</si>
  <si>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</si>
  <si>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</si>
  <si>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</si>
  <si>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</si>
  <si>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</si>
  <si>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</si>
  <si>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</si>
  <si>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</si>
  <si>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</si>
  <si>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</si>
  <si>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</si>
  <si>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</si>
  <si>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</si>
  <si>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</si>
  <si>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</si>
  <si>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</si>
  <si>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</si>
  <si>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</si>
  <si>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</si>
  <si>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</si>
  <si>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</si>
  <si>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</si>
  <si>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</si>
  <si>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</si>
  <si>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</si>
  <si>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</si>
  <si>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</si>
  <si>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</si>
  <si>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</si>
  <si>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</si>
  <si>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</si>
  <si>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</si>
  <si>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</si>
  <si>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</si>
  <si>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</si>
  <si>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</si>
  <si>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</si>
  <si>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</si>
  <si>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</si>
  <si>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</si>
  <si>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</si>
  <si>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</si>
  <si>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</si>
  <si>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</si>
  <si>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</si>
  <si>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</si>
  <si>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</si>
  <si>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</si>
  <si>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</si>
  <si>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</si>
  <si>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</si>
  <si>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</si>
  <si>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</si>
  <si>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</si>
  <si>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</si>
  <si>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</si>
  <si>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</si>
  <si>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</si>
  <si>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</si>
  <si>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</si>
  <si>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</si>
  <si>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</si>
  <si>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</si>
  <si>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</si>
  <si>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</si>
  <si>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</si>
  <si>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</si>
  <si>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</si>
  <si>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</si>
  <si>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</si>
  <si>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</si>
  <si>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</si>
  <si>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</si>
  <si>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</si>
  <si>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</si>
  <si>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</si>
  <si>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</si>
  <si>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</si>
  <si>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</si>
  <si>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</si>
  <si>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</si>
  <si>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</si>
  <si>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</si>
  <si>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</si>
  <si>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</si>
  <si>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</si>
  <si>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</si>
  <si>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</si>
  <si>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</si>
  <si>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</si>
  <si>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</si>
  <si>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</si>
  <si>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</si>
  <si>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</si>
  <si>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</si>
  <si>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</si>
  <si>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</si>
  <si>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</si>
  <si>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</si>
  <si>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</si>
  <si>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</si>
  <si>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</si>
  <si>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</si>
  <si>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</si>
  <si>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</si>
  <si>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</si>
  <si>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</si>
  <si>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</si>
  <si>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</si>
  <si>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</si>
  <si>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</si>
  <si>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</si>
  <si>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</si>
  <si>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</si>
  <si>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</si>
  <si>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</si>
  <si>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</si>
  <si>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</si>
  <si>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</si>
  <si>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</si>
  <si>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</si>
  <si>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</si>
  <si>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</si>
  <si>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</si>
  <si>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</si>
  <si>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</si>
  <si>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</si>
  <si>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</si>
  <si>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</si>
  <si>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</si>
  <si>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</si>
  <si>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</si>
  <si>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</si>
  <si>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</si>
  <si>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</si>
  <si>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</si>
  <si>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</si>
  <si>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</si>
  <si>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</si>
  <si>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</si>
  <si>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</si>
  <si>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</si>
  <si>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</si>
  <si>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</si>
  <si>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</si>
  <si>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</si>
  <si>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</si>
  <si>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</si>
  <si>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</si>
  <si>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</si>
  <si>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</si>
  <si>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</si>
  <si>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</si>
  <si>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</si>
  <si>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</si>
  <si>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</si>
  <si>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</si>
  <si>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</si>
  <si>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</si>
  <si>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</si>
  <si>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</si>
  <si>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</si>
  <si>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</si>
  <si>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</si>
  <si>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</si>
  <si>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</si>
  <si>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</si>
  <si>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</si>
  <si>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</si>
  <si>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</si>
  <si>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</si>
  <si>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</si>
  <si>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</si>
  <si>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</si>
  <si>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</si>
  <si>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</si>
  <si>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</si>
  <si>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</si>
  <si>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</si>
  <si>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</si>
  <si>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</si>
  <si>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</si>
  <si>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</si>
  <si>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</si>
  <si>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</si>
  <si>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</si>
  <si>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</si>
  <si>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</si>
  <si>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</si>
  <si>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</si>
  <si>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</si>
  <si>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</si>
  <si>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</si>
  <si>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</si>
  <si>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</si>
  <si>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</si>
  <si>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</si>
  <si>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</si>
  <si>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</si>
  <si>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</si>
  <si>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</si>
  <si>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</si>
  <si>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</si>
  <si>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</si>
  <si>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</si>
  <si>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</si>
  <si>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</si>
  <si>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</si>
  <si>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</si>
  <si>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</si>
  <si>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</si>
  <si>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</si>
  <si>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</si>
  <si>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</si>
  <si>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</si>
  <si>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</si>
  <si>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</si>
  <si>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</si>
  <si>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</si>
  <si>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</si>
  <si>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</si>
  <si>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</si>
  <si>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</si>
  <si>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</si>
  <si>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</si>
  <si>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</si>
  <si>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</si>
  <si>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</si>
  <si>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</si>
  <si>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</si>
  <si>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</si>
  <si>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</si>
  <si>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</si>
  <si>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</si>
  <si>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</si>
  <si>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</si>
  <si>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</si>
  <si>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</si>
  <si>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</si>
  <si>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</si>
  <si>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</si>
  <si>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</si>
  <si>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</si>
  <si>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</si>
  <si>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</si>
  <si>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</si>
  <si>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</si>
  <si>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</si>
  <si>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</si>
  <si>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</si>
  <si>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</si>
  <si>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</si>
  <si>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</si>
  <si>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</si>
  <si>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</si>
  <si>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</si>
  <si>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</si>
  <si>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</si>
  <si>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</si>
  <si>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</si>
  <si>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</si>
  <si>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</si>
  <si>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</si>
  <si>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</si>
  <si>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</si>
  <si>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</si>
  <si>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</si>
  <si>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</si>
  <si>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</si>
  <si>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</si>
  <si>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</si>
  <si>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</si>
  <si>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</si>
  <si>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</si>
  <si>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</si>
  <si>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</si>
  <si>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</si>
  <si>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</si>
  <si>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</si>
  <si>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</si>
  <si>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</si>
  <si>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</si>
  <si>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</si>
  <si>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</si>
  <si>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</si>
  <si>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</si>
  <si>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</si>
  <si>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</si>
  <si>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</si>
  <si>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</si>
  <si>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</si>
  <si>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</si>
  <si>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</si>
  <si>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</si>
  <si>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</si>
  <si>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</si>
  <si>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</si>
  <si>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</si>
  <si>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</si>
  <si>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</si>
  <si>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</si>
  <si>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</si>
  <si>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</si>
  <si>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</si>
  <si>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</si>
  <si>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</si>
  <si>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</si>
  <si>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</si>
  <si>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</si>
  <si>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</si>
  <si>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</si>
  <si>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</si>
  <si>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</si>
  <si>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</si>
  <si>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</si>
  <si>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</si>
  <si>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</si>
  <si>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</si>
  <si>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</si>
  <si>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</si>
  <si>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</si>
  <si>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</si>
  <si>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</si>
  <si>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</si>
  <si>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</si>
  <si>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</si>
  <si>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</si>
  <si>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</si>
  <si>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</si>
  <si>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</si>
  <si>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</si>
  <si>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</si>
  <si>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</si>
  <si>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</si>
  <si>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</si>
  <si>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</si>
  <si>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</si>
  <si>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</si>
  <si>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</si>
  <si>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</si>
  <si>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</si>
  <si>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</si>
  <si>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</si>
  <si>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</si>
  <si>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</si>
  <si>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</si>
  <si>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</si>
  <si>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</si>
  <si>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</si>
  <si>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</si>
  <si>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</si>
  <si>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</si>
  <si>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</si>
  <si>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</si>
  <si>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</si>
  <si>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</si>
  <si>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</si>
  <si>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</si>
  <si>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</si>
  <si>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</si>
  <si>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</si>
  <si>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</si>
  <si>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</si>
  <si>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</si>
  <si>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</si>
  <si>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</si>
  <si>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</si>
  <si>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</si>
  <si>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</si>
  <si>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</si>
  <si>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</si>
  <si>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</si>
  <si>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</si>
  <si>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</si>
  <si>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</si>
  <si>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</si>
  <si>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</si>
  <si>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</si>
  <si>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</si>
  <si>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</si>
  <si>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</si>
  <si>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</si>
  <si>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</si>
  <si>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</si>
  <si>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</si>
  <si>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</si>
  <si>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</si>
  <si>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</si>
  <si>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</si>
  <si>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</si>
  <si>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</si>
  <si>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</si>
  <si>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</si>
  <si>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</si>
  <si>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</si>
  <si>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</si>
  <si>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</si>
  <si>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</si>
  <si>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</si>
  <si>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</si>
  <si>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</si>
  <si>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</si>
  <si>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</si>
  <si>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</si>
  <si>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</si>
  <si>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</si>
  <si>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</si>
  <si>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</si>
  <si>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</si>
  <si>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</si>
  <si>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</si>
  <si>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</si>
  <si>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</si>
  <si>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</si>
  <si>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</si>
  <si>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</si>
  <si>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</si>
  <si>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</si>
  <si>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</si>
  <si>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</si>
  <si>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</si>
  <si>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</si>
  <si>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</si>
  <si>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</si>
  <si>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</si>
  <si>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</si>
  <si>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</si>
  <si>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</si>
  <si>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</si>
  <si>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</si>
  <si>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</si>
  <si>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</si>
  <si>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</si>
  <si>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</si>
  <si>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</si>
  <si>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</si>
  <si>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</si>
  <si>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</si>
  <si>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</si>
  <si>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</si>
  <si>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</si>
  <si>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</si>
  <si>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</si>
  <si>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</si>
  <si>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</si>
  <si>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</si>
  <si>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</si>
  <si>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</si>
  <si>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</si>
  <si>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</si>
  <si>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</si>
  <si>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</si>
  <si>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</si>
  <si>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</si>
  <si>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</si>
  <si>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</si>
  <si>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</si>
  <si>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</si>
  <si>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</si>
  <si>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</si>
  <si>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</si>
  <si>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</si>
  <si>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</si>
  <si>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</si>
  <si>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</si>
  <si>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</si>
  <si>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</si>
  <si>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</si>
  <si>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</si>
  <si>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</si>
  <si>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</si>
  <si>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</si>
  <si>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</si>
  <si>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</si>
  <si>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</si>
  <si>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</si>
  <si>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</si>
  <si>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</si>
  <si>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</si>
  <si>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</si>
  <si>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</si>
  <si>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</si>
  <si>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</si>
  <si>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</si>
  <si>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</si>
  <si>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</si>
  <si>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</si>
  <si>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</si>
  <si>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</si>
  <si>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</si>
  <si>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</si>
  <si>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</si>
  <si>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</si>
  <si>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</si>
  <si>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</si>
  <si>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</si>
  <si>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</si>
  <si>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</si>
  <si>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</si>
  <si>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</si>
  <si>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</si>
  <si>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</si>
  <si>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</si>
  <si>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</si>
  <si>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</si>
  <si>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</si>
  <si>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</si>
  <si>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</si>
  <si>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</si>
  <si>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</si>
  <si>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</si>
  <si>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</si>
  <si>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</si>
  <si>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</si>
  <si>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</si>
  <si>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</si>
  <si>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</si>
  <si>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</si>
  <si>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</si>
  <si>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</si>
  <si>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</si>
  <si>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</si>
  <si>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</si>
  <si>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</si>
  <si>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</si>
  <si>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</si>
  <si>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</si>
  <si>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</si>
  <si>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</si>
  <si>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</si>
  <si>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</si>
  <si>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</si>
  <si>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</si>
  <si>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</si>
  <si>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</si>
  <si>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</si>
  <si>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</si>
  <si>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</si>
  <si>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</si>
  <si>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</si>
  <si>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</si>
  <si>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</si>
  <si>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</si>
  <si>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</si>
  <si>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</si>
  <si>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</si>
  <si>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</si>
  <si>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</si>
  <si>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</si>
  <si>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</si>
  <si>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</si>
  <si>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</si>
  <si>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</si>
  <si>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</si>
  <si>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</si>
  <si>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</si>
  <si>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</si>
  <si>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</si>
  <si>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</si>
  <si>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</si>
  <si>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</si>
  <si>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</si>
  <si>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</si>
  <si>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</si>
  <si>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</si>
  <si>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</si>
  <si>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</si>
  <si>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</si>
  <si>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</si>
  <si>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</si>
  <si>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</si>
  <si>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</si>
  <si>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</si>
  <si>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</si>
  <si>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</si>
  <si>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</si>
  <si>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</si>
  <si>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</si>
  <si>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</si>
  <si>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</si>
  <si>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</si>
  <si>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</si>
  <si>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</si>
  <si>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</si>
  <si>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</si>
  <si>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</si>
  <si>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</si>
  <si>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</si>
  <si>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</si>
  <si>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</si>
  <si>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</si>
  <si>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</si>
  <si>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</si>
  <si>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</si>
  <si>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</si>
  <si>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</si>
  <si>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</si>
  <si>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</si>
  <si>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</si>
  <si>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</si>
  <si>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</si>
  <si>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</si>
  <si>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</si>
  <si>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</si>
  <si>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</si>
  <si>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</si>
  <si>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</si>
  <si>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</si>
  <si>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</si>
  <si>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</si>
  <si>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</si>
  <si>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</si>
  <si>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</si>
  <si>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</si>
  <si>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</si>
  <si>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</si>
  <si>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</si>
  <si>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</si>
  <si>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</si>
  <si>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</si>
  <si>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</si>
  <si>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</si>
  <si>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</si>
  <si>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</si>
  <si>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</si>
  <si>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</si>
  <si>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</si>
  <si>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</si>
  <si>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</si>
  <si>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</si>
  <si>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</si>
  <si>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</si>
  <si>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</si>
  <si>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</si>
  <si>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</si>
  <si>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</si>
  <si>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</si>
  <si>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</si>
  <si>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</si>
  <si>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</si>
  <si>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</si>
  <si>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</si>
  <si>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</si>
  <si>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</si>
  <si>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</si>
  <si>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</si>
  <si>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</si>
  <si>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</si>
  <si>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</si>
  <si>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</si>
  <si>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</si>
  <si>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</si>
  <si>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</si>
  <si>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</si>
  <si>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</si>
  <si>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</si>
  <si>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</si>
  <si>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</si>
  <si>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</si>
  <si>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</si>
  <si>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</si>
  <si>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</si>
  <si>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</si>
  <si>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</si>
  <si>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</si>
  <si>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</si>
  <si>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</si>
  <si>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</si>
  <si>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</si>
  <si>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</si>
  <si>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</si>
  <si>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</si>
  <si>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</si>
  <si>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</si>
  <si>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</si>
  <si>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</si>
  <si>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</si>
  <si>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</si>
  <si>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</si>
  <si>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</si>
  <si>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</si>
  <si>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</si>
  <si>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</si>
  <si>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</si>
  <si>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</si>
  <si>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</si>
  <si>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</si>
  <si>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</si>
  <si>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</si>
  <si>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</si>
  <si>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</si>
  <si>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</si>
  <si>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</si>
  <si>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</si>
  <si>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</si>
  <si>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</si>
  <si>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</si>
  <si>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</si>
  <si>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</si>
  <si>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</si>
  <si>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</si>
  <si>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</si>
  <si>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</si>
  <si>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</si>
  <si>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</si>
  <si>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</si>
  <si>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</si>
  <si>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</si>
  <si>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</si>
  <si>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</si>
  <si>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</si>
  <si>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</si>
  <si>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</si>
  <si>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</si>
  <si>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</si>
  <si>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</si>
  <si>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</si>
  <si>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</si>
  <si>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</si>
  <si>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</si>
  <si>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</si>
  <si>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</si>
  <si>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</si>
  <si>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</si>
  <si>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</si>
  <si>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</si>
  <si>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</si>
  <si>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</si>
  <si>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</si>
  <si>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</si>
  <si>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</si>
  <si>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</si>
  <si>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</si>
  <si>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</si>
  <si>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</si>
  <si>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</si>
  <si>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</si>
  <si>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</si>
  <si>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</si>
  <si>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</si>
  <si>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</si>
  <si>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</si>
  <si>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</si>
  <si>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</si>
  <si>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</si>
  <si>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</si>
  <si>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</si>
  <si>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</si>
  <si>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</si>
  <si>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</si>
  <si>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</si>
  <si>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</si>
  <si>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</si>
  <si>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</si>
  <si>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</si>
  <si>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</si>
  <si>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</si>
  <si>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</si>
  <si>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</si>
  <si>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</si>
  <si>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</si>
  <si>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</si>
  <si>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</si>
  <si>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</si>
  <si>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</si>
  <si>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</si>
  <si>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</si>
  <si>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</si>
  <si>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</si>
  <si>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</si>
  <si>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</si>
  <si>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</si>
  <si>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</si>
  <si>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</si>
  <si>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</si>
  <si>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</si>
  <si>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</si>
  <si>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</si>
  <si>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</si>
  <si>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</si>
  <si>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</si>
  <si>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</si>
  <si>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</si>
  <si>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</si>
  <si>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</si>
  <si>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</si>
  <si>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</si>
  <si>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</si>
  <si>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</si>
  <si>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</si>
  <si>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</si>
  <si>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</si>
  <si>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</si>
  <si>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</si>
  <si>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</si>
  <si>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</si>
  <si>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</si>
  <si>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</si>
  <si>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</si>
  <si>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</si>
  <si>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</si>
  <si>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</si>
  <si>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</si>
  <si>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</si>
  <si>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</si>
  <si>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</si>
  <si>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</si>
  <si>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</si>
  <si>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</si>
  <si>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</si>
  <si>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</si>
  <si>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</si>
  <si>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</si>
  <si>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</si>
  <si>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</si>
  <si>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</si>
  <si>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</si>
  <si>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</si>
  <si>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</si>
  <si>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</si>
  <si>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</si>
  <si>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</si>
  <si>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</si>
  <si>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</si>
  <si>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</si>
  <si>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</si>
  <si>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</si>
  <si>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</si>
  <si>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</si>
  <si>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</si>
  <si>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</si>
  <si>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</si>
  <si>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</si>
  <si>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</si>
  <si>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</si>
  <si>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</si>
  <si>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</si>
  <si>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</si>
  <si>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</si>
  <si>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</si>
  <si>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</si>
  <si>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</si>
  <si>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</si>
  <si>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</si>
  <si>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</si>
  <si>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</si>
  <si>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</si>
  <si>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</si>
  <si>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</si>
  <si>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</si>
  <si>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</si>
  <si>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</si>
  <si>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</si>
  <si>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</si>
  <si>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</si>
  <si>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</si>
  <si>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</si>
  <si>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</si>
  <si>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</si>
  <si>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</si>
  <si>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</si>
  <si>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</si>
  <si>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</si>
  <si>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</si>
  <si>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</si>
  <si>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</si>
  <si>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</si>
  <si>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</si>
  <si>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</si>
  <si>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</si>
  <si>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</si>
  <si>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</si>
  <si>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</si>
  <si>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</si>
  <si>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</si>
  <si>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</si>
  <si>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</si>
  <si>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</si>
  <si>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</si>
  <si>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</si>
  <si>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</si>
  <si>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</si>
  <si>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</si>
  <si>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</si>
  <si>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</si>
  <si>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</si>
  <si>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</si>
  <si>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</si>
  <si>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</si>
  <si>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</si>
  <si>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</si>
  <si>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</si>
  <si>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</si>
  <si>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</si>
  <si>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</si>
  <si>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</si>
  <si>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</si>
  <si>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</si>
  <si>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</si>
  <si>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</si>
  <si>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</si>
  <si>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</si>
  <si>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</si>
  <si>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</si>
  <si>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</si>
  <si>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</si>
  <si>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</si>
  <si>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</si>
  <si>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</si>
  <si>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</si>
  <si>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</si>
  <si>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</si>
  <si>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</si>
  <si>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</si>
  <si>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</si>
  <si>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</si>
  <si>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</si>
  <si>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</si>
  <si>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</si>
  <si>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</si>
  <si>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</si>
  <si>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</si>
  <si>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</si>
  <si>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</si>
  <si>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</si>
  <si>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</si>
  <si>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</si>
  <si>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</si>
  <si>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</si>
  <si>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</si>
  <si>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</si>
  <si>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</si>
  <si>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</si>
  <si>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</si>
  <si>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</si>
  <si>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</si>
  <si>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</si>
  <si>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</si>
  <si>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</si>
  <si>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</si>
  <si>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</si>
  <si>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</si>
  <si>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</si>
  <si>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</si>
  <si>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</si>
  <si>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</si>
  <si>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</si>
  <si>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</si>
  <si>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</si>
  <si>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</si>
  <si>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</si>
  <si>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</si>
  <si>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</si>
  <si>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</si>
  <si>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</si>
  <si>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</si>
  <si>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</si>
  <si>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</si>
  <si>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</si>
  <si>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</si>
  <si>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</si>
  <si>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</si>
  <si>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</si>
  <si>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</si>
  <si>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</si>
  <si>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</si>
  <si>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</si>
  <si>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</si>
  <si>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</si>
  <si>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</si>
  <si>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</si>
  <si>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</si>
  <si>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</si>
  <si>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</si>
  <si>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</si>
  <si>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</si>
  <si>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</si>
  <si>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</si>
  <si>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</si>
  <si>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</si>
  <si>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</si>
  <si>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</si>
  <si>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</si>
  <si>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</si>
  <si>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</si>
  <si>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</si>
  <si>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</si>
  <si>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</si>
  <si>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</si>
  <si>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</si>
  <si>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</si>
  <si>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</si>
  <si>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</si>
  <si>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</si>
  <si>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</si>
  <si>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</si>
  <si>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</si>
  <si>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</si>
  <si>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</si>
  <si>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</si>
  <si>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</si>
  <si>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</si>
  <si>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</si>
  <si>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</si>
  <si>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</si>
  <si>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</si>
  <si>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</si>
  <si>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</si>
  <si>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</si>
  <si>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</si>
  <si>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</si>
  <si>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</si>
  <si>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</si>
  <si>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</si>
  <si>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</si>
  <si>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</si>
  <si>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</si>
  <si>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</si>
  <si>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</si>
  <si>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</si>
  <si>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</si>
  <si>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</si>
  <si>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</si>
  <si>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</si>
  <si>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</si>
  <si>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</si>
  <si>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</si>
  <si>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</si>
  <si>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</si>
  <si>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</si>
  <si>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</si>
  <si>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</si>
  <si>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</si>
  <si>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</si>
  <si>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</si>
  <si>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</si>
  <si>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</si>
  <si>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</si>
  <si>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</si>
  <si>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</si>
  <si>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</si>
  <si>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</si>
  <si>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</si>
  <si>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</si>
  <si>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</si>
  <si>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</si>
  <si>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</si>
  <si>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</si>
  <si>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</si>
  <si>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</si>
  <si>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</si>
  <si>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</si>
  <si>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</si>
  <si>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</si>
  <si>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</si>
  <si>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</si>
  <si>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</si>
  <si>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</si>
  <si>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</si>
  <si>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</si>
  <si>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</si>
  <si>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</si>
  <si>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</si>
  <si>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</si>
  <si>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</si>
  <si>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</si>
  <si>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</si>
  <si>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</si>
  <si>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</si>
  <si>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</si>
  <si>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</si>
  <si>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</si>
  <si>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</si>
  <si>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</si>
  <si>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</si>
  <si>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</si>
  <si>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</si>
  <si>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</si>
  <si>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</si>
  <si>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</si>
  <si>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</si>
  <si>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</si>
  <si>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</si>
  <si>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</si>
  <si>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</si>
  <si>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</si>
  <si>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</si>
  <si>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</si>
  <si>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</si>
  <si>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</si>
  <si>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</si>
  <si>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</si>
  <si>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</si>
  <si>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</si>
  <si>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</si>
  <si>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</si>
  <si>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</si>
  <si>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</si>
  <si>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</si>
  <si>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</si>
  <si>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</si>
  <si>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</si>
  <si>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</si>
  <si>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</si>
  <si>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</si>
  <si>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</si>
  <si>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</si>
  <si>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</si>
  <si>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</si>
  <si>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</si>
  <si>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</si>
  <si>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</si>
  <si>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</si>
  <si>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</si>
  <si>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</si>
  <si>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</si>
  <si>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</si>
  <si>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</si>
  <si>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</si>
  <si>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</si>
  <si>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</si>
  <si>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</si>
  <si>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</si>
  <si>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</si>
  <si>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</si>
  <si>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</si>
  <si>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</si>
  <si>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</si>
  <si>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</si>
  <si>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</si>
  <si>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</si>
  <si>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</si>
  <si>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</si>
  <si>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</si>
  <si>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</si>
  <si>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</si>
  <si>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</si>
  <si>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</si>
  <si>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</si>
  <si>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</si>
  <si>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</si>
  <si>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</si>
  <si>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</si>
  <si>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</si>
  <si>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</si>
  <si>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</si>
  <si>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</si>
  <si>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</si>
  <si>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</si>
  <si>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</si>
  <si>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</si>
  <si>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</si>
  <si>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</si>
  <si>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</si>
  <si>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</si>
  <si>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</si>
  <si>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</si>
  <si>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</si>
  <si>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</si>
  <si>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</si>
  <si>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</si>
  <si>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</si>
  <si>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</si>
  <si>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</si>
  <si>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</si>
  <si>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</si>
  <si>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</si>
  <si>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</si>
  <si>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</si>
  <si>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</si>
  <si>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</si>
  <si>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</si>
  <si>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</si>
  <si>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</si>
  <si>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</si>
  <si>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</si>
  <si>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</si>
  <si>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</si>
  <si>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</si>
  <si>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</si>
  <si>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</si>
  <si>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</si>
  <si>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</si>
  <si>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</si>
  <si>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</si>
  <si>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</si>
  <si>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</si>
  <si>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</si>
  <si>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</si>
  <si>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</si>
  <si>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</si>
  <si>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</si>
  <si>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</si>
  <si>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</si>
  <si>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</si>
  <si>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</si>
  <si>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</si>
  <si>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</si>
  <si>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</si>
  <si>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</si>
  <si>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</si>
  <si>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</si>
  <si>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</si>
  <si>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</si>
  <si>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</si>
  <si>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</si>
  <si>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</si>
  <si>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</si>
  <si>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</si>
  <si>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</si>
  <si>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</si>
  <si>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</si>
  <si>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</si>
  <si>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</si>
  <si>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</si>
  <si>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</si>
  <si>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</si>
  <si>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</si>
  <si>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</si>
  <si>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</si>
  <si>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</si>
  <si>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</si>
  <si>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</si>
  <si>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</si>
  <si>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</si>
  <si>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</si>
  <si>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</si>
  <si>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</si>
  <si>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</si>
  <si>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</si>
  <si>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</si>
  <si>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</si>
  <si>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</si>
  <si>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</si>
  <si>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</si>
  <si>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</si>
  <si>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</si>
  <si>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</si>
  <si>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</si>
  <si>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</si>
  <si>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</si>
  <si>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</si>
  <si>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</si>
  <si>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</si>
  <si>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</si>
  <si>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</si>
  <si>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</si>
  <si>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</si>
  <si>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</si>
  <si>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</si>
  <si>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</si>
  <si>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</si>
  <si>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</si>
  <si>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</si>
  <si>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</si>
  <si>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</si>
  <si>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</si>
  <si>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</si>
  <si>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</si>
  <si>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</si>
  <si>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</si>
  <si>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</si>
  <si>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</si>
  <si>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</si>
  <si>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</si>
  <si>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</si>
  <si>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</si>
  <si>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</si>
  <si>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</si>
  <si>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</si>
  <si>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</si>
  <si>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</si>
  <si>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</si>
  <si>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</si>
  <si>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</si>
  <si>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</si>
  <si>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</si>
  <si>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</si>
  <si>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</si>
  <si>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</si>
  <si>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</si>
  <si>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</si>
  <si>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</si>
  <si>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</si>
  <si>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</si>
  <si>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</si>
  <si>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</si>
  <si>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</si>
  <si>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</si>
  <si>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</si>
  <si>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</si>
  <si>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</si>
  <si>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</si>
  <si>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</si>
  <si>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</si>
  <si>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</si>
  <si>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</si>
  <si>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</si>
  <si>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</si>
  <si>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</si>
  <si>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</si>
  <si>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</si>
  <si>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</si>
  <si>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</si>
  <si>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</si>
  <si>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</si>
  <si>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</si>
  <si>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</si>
  <si>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</si>
  <si>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</si>
  <si>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</si>
  <si>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</si>
  <si>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</si>
  <si>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</si>
  <si>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</si>
  <si>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</si>
  <si>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</si>
  <si>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</si>
  <si>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</si>
  <si>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</si>
  <si>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</si>
  <si>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</si>
  <si>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</si>
  <si>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</si>
  <si>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</si>
  <si>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</si>
  <si>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</si>
  <si>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</si>
  <si>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</si>
  <si>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</si>
  <si>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</si>
  <si>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</si>
  <si>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</si>
  <si>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</si>
  <si>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</si>
  <si>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</si>
  <si>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</si>
  <si>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</si>
  <si>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</si>
  <si>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</si>
  <si>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</si>
  <si>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</si>
  <si>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</si>
  <si>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</si>
  <si>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</si>
  <si>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</si>
  <si>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</si>
  <si>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</si>
  <si>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</si>
  <si>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</si>
  <si>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</si>
  <si>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</si>
  <si>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</si>
  <si>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</si>
  <si>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</si>
  <si>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</si>
  <si>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</si>
  <si>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</si>
  <si>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</si>
  <si>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</si>
  <si>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</si>
  <si>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</si>
  <si>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</si>
  <si>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</si>
  <si>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</si>
  <si>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</si>
  <si>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</si>
  <si>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</si>
  <si>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</si>
  <si>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</si>
  <si>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</si>
  <si>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</si>
  <si>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</si>
  <si>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</si>
  <si>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</si>
  <si>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</si>
  <si>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</si>
  <si>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</si>
  <si>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</si>
  <si>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</si>
  <si>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</si>
  <si>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</si>
  <si>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</si>
  <si>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</si>
  <si>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</si>
  <si>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</si>
  <si>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</si>
  <si>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</si>
  <si>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</si>
  <si>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</si>
  <si>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</si>
  <si>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</si>
  <si>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</si>
  <si>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</si>
  <si>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</si>
  <si>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</si>
  <si>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</si>
  <si>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</si>
  <si>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</si>
  <si>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</si>
  <si>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</si>
  <si>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</si>
  <si>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</si>
  <si>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</si>
  <si>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</si>
  <si>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</si>
  <si>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</si>
  <si>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</si>
  <si>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</si>
  <si>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</si>
  <si>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</si>
  <si>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</si>
  <si>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</si>
  <si>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</si>
  <si>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</si>
  <si>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</si>
  <si>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</si>
  <si>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</si>
  <si>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</si>
  <si>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</si>
  <si>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</si>
  <si>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</si>
  <si>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</si>
  <si>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</si>
  <si>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</si>
  <si>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</si>
  <si>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</si>
  <si>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</si>
  <si>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</si>
  <si>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</si>
  <si>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</si>
  <si>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</si>
  <si>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</si>
  <si>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</si>
  <si>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</si>
  <si>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</si>
  <si>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</si>
  <si>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</si>
  <si>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</si>
  <si>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</si>
  <si>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</si>
  <si>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</si>
  <si>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</si>
  <si>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</si>
  <si>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</si>
  <si>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</si>
  <si>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</si>
  <si>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</si>
  <si>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</si>
  <si>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</si>
  <si>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</si>
  <si>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</si>
  <si>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</si>
  <si>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</si>
  <si>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</si>
  <si>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</si>
  <si>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</si>
  <si>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</si>
  <si>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</si>
  <si>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</si>
  <si>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</si>
  <si>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</si>
  <si>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</si>
  <si>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</si>
  <si>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</si>
  <si>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</si>
  <si>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</si>
  <si>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</si>
  <si>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</si>
  <si>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</si>
  <si>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</si>
  <si>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</si>
  <si>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</si>
  <si>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</si>
  <si>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</si>
  <si>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</si>
  <si>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</si>
  <si>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</si>
  <si>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</si>
  <si>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</si>
  <si>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</si>
  <si>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</si>
  <si>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</si>
  <si>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</si>
  <si>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</si>
  <si>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</si>
  <si>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</si>
  <si>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</si>
  <si>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</si>
  <si>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</si>
  <si>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</si>
  <si>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</si>
  <si>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</si>
  <si>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</si>
  <si>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</si>
  <si>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</si>
  <si>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</si>
  <si>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</si>
  <si>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</si>
  <si>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</si>
  <si>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</si>
  <si>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</si>
  <si>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</si>
  <si>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</si>
  <si>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</si>
  <si>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</si>
  <si>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</si>
  <si>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</si>
  <si>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</si>
  <si>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</si>
  <si>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</si>
  <si>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</si>
  <si>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</si>
  <si>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</si>
  <si>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</si>
  <si>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</si>
  <si>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</si>
  <si>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</si>
  <si>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</si>
  <si>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</si>
  <si>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</si>
  <si>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</si>
  <si>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</si>
  <si>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</si>
  <si>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</si>
  <si>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</si>
  <si>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</si>
  <si>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</si>
  <si>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</si>
  <si>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</si>
  <si>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</si>
  <si>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</si>
  <si>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</si>
  <si>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</si>
  <si>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</si>
  <si>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</si>
  <si>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</si>
  <si>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</si>
  <si>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</si>
  <si>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</si>
  <si>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</si>
  <si>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</si>
  <si>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</si>
  <si>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</si>
  <si>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</si>
  <si>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</si>
  <si>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</si>
  <si>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</si>
  <si>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</si>
  <si>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</si>
  <si>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</si>
  <si>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</si>
  <si>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</si>
  <si>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</si>
  <si>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</si>
  <si>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</si>
  <si>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</si>
  <si>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</si>
  <si>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</si>
  <si>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</si>
  <si>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</si>
  <si>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</si>
  <si>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</si>
  <si>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</si>
  <si>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</si>
  <si>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</si>
  <si>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</si>
  <si>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</si>
  <si>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</si>
  <si>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</si>
  <si>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</si>
  <si>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</si>
  <si>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</si>
  <si>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</si>
  <si>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</si>
  <si>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</si>
  <si>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</si>
  <si>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</si>
  <si>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</si>
  <si>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</si>
  <si>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</si>
  <si>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</si>
  <si>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</si>
  <si>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</si>
  <si>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</si>
  <si>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</si>
  <si>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</si>
  <si>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</si>
  <si>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</si>
  <si>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</si>
  <si>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</si>
  <si>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</si>
  <si>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</si>
  <si>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</si>
  <si>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</si>
  <si>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</si>
  <si>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</si>
  <si>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</si>
  <si>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</si>
  <si>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</si>
  <si>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</si>
  <si>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</si>
  <si>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</si>
  <si>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</si>
  <si>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</si>
  <si>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</si>
  <si>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</si>
  <si>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</si>
  <si>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</si>
  <si>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</si>
  <si>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</si>
  <si>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</si>
  <si>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</si>
  <si>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</si>
  <si>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</si>
  <si>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</si>
  <si>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</si>
  <si>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</si>
  <si>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</si>
  <si>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</si>
  <si>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</si>
  <si>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</si>
  <si>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</si>
  <si>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</si>
  <si>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</si>
  <si>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</si>
  <si>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</si>
  <si>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</si>
  <si>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</si>
  <si>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</si>
  <si>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</si>
  <si>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</si>
  <si>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</si>
  <si>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</si>
  <si>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</si>
  <si>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</si>
  <si>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</si>
  <si>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</si>
  <si>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</si>
  <si>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</si>
  <si>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</si>
  <si>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</si>
  <si>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</si>
  <si>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</si>
  <si>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</si>
  <si>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</si>
  <si>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</si>
  <si>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</si>
  <si>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</si>
  <si>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</si>
  <si>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</si>
  <si>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</si>
  <si>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</si>
  <si>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</si>
  <si>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</si>
  <si>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</si>
  <si>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</si>
  <si>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</si>
  <si>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</si>
  <si>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</si>
  <si>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</si>
  <si>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</si>
  <si>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</si>
  <si>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</si>
  <si>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</si>
  <si>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</si>
  <si>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</si>
  <si>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</si>
  <si>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</si>
  <si>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</si>
  <si>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</si>
  <si>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</si>
  <si>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</si>
  <si>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</si>
  <si>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</si>
  <si>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</si>
  <si>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</si>
  <si>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</si>
  <si>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</si>
  <si>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</si>
  <si>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</si>
  <si>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</si>
  <si>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</si>
  <si>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</si>
  <si>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</si>
  <si>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</si>
  <si>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</si>
  <si>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</si>
  <si>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</si>
  <si>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</si>
  <si>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</si>
  <si>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</si>
  <si>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</si>
  <si>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</si>
  <si>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</si>
  <si>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</si>
  <si>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</si>
  <si>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</si>
  <si>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</si>
  <si>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</si>
  <si>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</si>
  <si>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</si>
  <si>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</si>
  <si>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</si>
  <si>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</si>
  <si>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</si>
  <si>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</si>
  <si>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</si>
  <si>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</si>
  <si>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</si>
  <si>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</si>
  <si>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</si>
  <si>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</si>
  <si>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</si>
  <si>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</si>
  <si>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</si>
  <si>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</si>
  <si>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</si>
  <si>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</si>
  <si>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</si>
  <si>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</si>
  <si>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</si>
  <si>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</si>
  <si>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</si>
  <si>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</si>
  <si>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</si>
  <si>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</si>
  <si>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</si>
  <si>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</si>
  <si>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</si>
  <si>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</si>
  <si>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</si>
  <si>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</si>
  <si>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</si>
  <si>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</si>
  <si>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</si>
  <si>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</si>
  <si>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</si>
  <si>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</si>
  <si>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</si>
  <si>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</si>
  <si>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</si>
  <si>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</si>
  <si>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</si>
  <si>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</si>
  <si>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</si>
  <si>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</si>
  <si>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</si>
  <si>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</si>
  <si>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</si>
  <si>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</si>
  <si>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</si>
  <si>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</si>
  <si>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</si>
  <si>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</si>
  <si>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</si>
  <si>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</si>
  <si>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</si>
  <si>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</si>
  <si>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</si>
  <si>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</si>
  <si>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</si>
  <si>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</si>
  <si>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</si>
  <si>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</si>
  <si>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</si>
  <si>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</si>
  <si>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</si>
  <si>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</si>
  <si>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</si>
  <si>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</si>
  <si>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</si>
  <si>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</si>
  <si>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</si>
  <si>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</si>
  <si>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</si>
  <si>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</si>
  <si>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</si>
  <si>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</si>
  <si>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</si>
  <si>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</si>
  <si>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</si>
  <si>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</si>
  <si>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</si>
  <si>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</si>
  <si>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</si>
  <si>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</si>
  <si>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</si>
  <si>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</si>
  <si>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</si>
  <si>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</si>
  <si>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</si>
  <si>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</si>
  <si>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</si>
  <si>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</si>
  <si>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</si>
  <si>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</si>
  <si>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</si>
  <si>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</si>
  <si>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</si>
  <si>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</si>
  <si>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</si>
  <si>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</si>
  <si>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</si>
  <si>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</si>
  <si>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</si>
  <si>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</si>
  <si>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</si>
  <si>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</si>
  <si>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</si>
  <si>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</si>
  <si>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</si>
  <si>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</si>
  <si>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</si>
  <si>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</si>
  <si>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</si>
  <si>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</si>
  <si>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</si>
  <si>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</si>
  <si>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</si>
  <si>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</si>
  <si>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</si>
  <si>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</si>
  <si>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</si>
  <si>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</si>
  <si>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</si>
  <si>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</si>
  <si>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</si>
  <si>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</si>
  <si>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</si>
  <si>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</si>
  <si>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</si>
  <si>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</si>
  <si>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</si>
  <si>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</si>
  <si>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</si>
  <si>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</si>
  <si>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</si>
  <si>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</si>
  <si>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</si>
  <si>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</si>
  <si>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</si>
  <si>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</si>
  <si>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</si>
  <si>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</si>
  <si>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</si>
  <si>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</si>
  <si>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</si>
  <si>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</si>
  <si>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</si>
  <si>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</si>
  <si>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</si>
  <si>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</si>
  <si>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</si>
  <si>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</si>
  <si>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</si>
  <si>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</si>
  <si>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</si>
  <si>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</si>
  <si>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</si>
  <si>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</si>
  <si>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</si>
  <si>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</si>
  <si>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</si>
  <si>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</si>
  <si>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</si>
  <si>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</si>
  <si>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</si>
  <si>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</si>
  <si>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</si>
  <si>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</si>
  <si>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</si>
  <si>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</si>
  <si>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</si>
  <si>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</si>
  <si>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</si>
  <si>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</si>
  <si>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</si>
  <si>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</si>
  <si>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</si>
  <si>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</si>
  <si>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</si>
  <si>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</si>
  <si>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</si>
  <si>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</si>
  <si>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</si>
  <si>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</si>
  <si>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</si>
  <si>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</si>
  <si>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</si>
  <si>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</si>
  <si>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</si>
  <si>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</si>
  <si>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</si>
  <si>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</si>
  <si>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</si>
  <si>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</si>
  <si>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</si>
  <si>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</si>
  <si>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</si>
  <si>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</si>
  <si>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</si>
  <si>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</si>
  <si>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</si>
  <si>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</si>
  <si>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</si>
  <si>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</si>
  <si>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</si>
  <si>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</si>
  <si>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</si>
  <si>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</si>
  <si>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</si>
  <si>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</si>
  <si>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</si>
  <si>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</si>
  <si>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</si>
  <si>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</si>
  <si>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</si>
  <si>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</si>
  <si>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</si>
  <si>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</si>
  <si>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</si>
  <si>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</si>
  <si>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</si>
  <si>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</si>
  <si>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</si>
  <si>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</si>
  <si>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</si>
  <si>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</si>
  <si>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</si>
  <si>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</si>
  <si>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</si>
  <si>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</si>
  <si>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</si>
  <si>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</si>
  <si>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</si>
  <si>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</si>
  <si>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</si>
  <si>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</si>
  <si>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</si>
  <si>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</si>
  <si>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</si>
  <si>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</si>
  <si>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</si>
  <si>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</si>
  <si>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</si>
  <si>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</si>
  <si>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</si>
  <si>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</si>
  <si>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</si>
  <si>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</si>
  <si>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</si>
  <si>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</si>
  <si>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</si>
  <si>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</si>
  <si>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</si>
  <si>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</si>
  <si>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</si>
  <si>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</si>
  <si>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</si>
  <si>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</si>
  <si>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</si>
  <si>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</si>
  <si>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</si>
  <si>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</si>
  <si>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</si>
  <si>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</si>
  <si>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</si>
  <si>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</si>
  <si>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</si>
  <si>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</si>
  <si>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</si>
  <si>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</si>
  <si>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</si>
  <si>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</si>
  <si>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</si>
  <si>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</si>
  <si>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</si>
  <si>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</si>
  <si>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</si>
  <si>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</si>
  <si>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</si>
  <si>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</si>
  <si>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</si>
  <si>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</si>
  <si>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</si>
  <si>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</si>
  <si>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</si>
  <si>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</si>
  <si>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</si>
  <si>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</si>
  <si>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</si>
  <si>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</si>
  <si>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</si>
  <si>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</si>
  <si>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</si>
  <si>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</si>
  <si>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</si>
  <si>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</si>
  <si>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</si>
  <si>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</si>
  <si>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</si>
  <si>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</si>
  <si>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</si>
  <si>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</si>
  <si>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</si>
  <si>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</si>
  <si>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</si>
  <si>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</si>
  <si>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</si>
  <si>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</si>
  <si>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</si>
  <si>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</si>
  <si>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</si>
  <si>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</si>
  <si>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</si>
  <si>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</si>
  <si>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</si>
  <si>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</si>
  <si>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</si>
  <si>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</si>
  <si>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</si>
  <si>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</si>
  <si>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</si>
  <si>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</si>
  <si>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</si>
  <si>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</si>
  <si>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</si>
  <si>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</si>
  <si>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</si>
  <si>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</si>
  <si>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</si>
  <si>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</si>
  <si>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</si>
  <si>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</si>
  <si>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</si>
  <si>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</si>
  <si>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</si>
  <si>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</si>
  <si>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</si>
  <si>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</si>
  <si>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</si>
  <si>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</si>
  <si>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</si>
  <si>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</si>
  <si>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</si>
  <si>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</si>
  <si>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</si>
  <si>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</si>
  <si>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</si>
  <si>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</si>
  <si>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</si>
  <si>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</si>
  <si>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</si>
  <si>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</si>
  <si>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</si>
  <si>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</si>
  <si>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</si>
  <si>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</si>
  <si>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</si>
  <si>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</si>
  <si>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</si>
  <si>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</si>
  <si>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</si>
  <si>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</si>
  <si>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</si>
  <si>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</si>
  <si>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</si>
  <si>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</si>
  <si>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</si>
  <si>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</si>
  <si>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</si>
  <si>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</si>
  <si>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</si>
  <si>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</si>
  <si>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</si>
  <si>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</si>
  <si>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</si>
  <si>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</si>
  <si>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</si>
  <si>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</si>
  <si>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</si>
  <si>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</si>
  <si>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</si>
  <si>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</si>
  <si>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</si>
  <si>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</si>
  <si>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</si>
  <si>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</si>
  <si>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</si>
  <si>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</si>
  <si>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</si>
  <si>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</si>
  <si>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</si>
  <si>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</si>
  <si>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</si>
  <si>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</si>
  <si>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</si>
  <si>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</si>
  <si>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</si>
  <si>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</si>
  <si>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</si>
  <si>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</si>
  <si>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</si>
  <si>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</si>
  <si>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</si>
  <si>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</si>
  <si>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</si>
  <si>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</si>
  <si>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</si>
  <si>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</si>
  <si>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</si>
  <si>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</si>
  <si>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</si>
  <si>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</si>
  <si>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</si>
  <si>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</si>
  <si>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</si>
  <si>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</si>
  <si>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</si>
  <si>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</si>
  <si>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</si>
  <si>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</si>
  <si>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</si>
  <si>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</si>
  <si>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</si>
  <si>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</si>
  <si>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</si>
  <si>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</si>
  <si>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</si>
  <si>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</si>
  <si>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</si>
  <si>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</si>
  <si>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</si>
  <si>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</si>
  <si>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</si>
  <si>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</si>
  <si>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</si>
  <si>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</si>
  <si>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</si>
  <si>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</si>
  <si>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</si>
  <si>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</si>
  <si>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</si>
  <si>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</si>
  <si>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</si>
  <si>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</si>
  <si>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</si>
  <si>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</si>
  <si>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</si>
  <si>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</si>
  <si>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</si>
  <si>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</si>
  <si>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</si>
  <si>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</si>
  <si>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</si>
  <si>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</si>
  <si>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</si>
  <si>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</si>
  <si>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</si>
  <si>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</si>
  <si>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</si>
  <si>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</si>
  <si>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</si>
  <si>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</si>
  <si>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</si>
  <si>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</si>
  <si>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</si>
  <si>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</si>
  <si>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</si>
  <si>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</si>
  <si>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</si>
  <si>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</si>
  <si>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</si>
  <si>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</si>
  <si>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</si>
  <si>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</si>
  <si>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</si>
  <si>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</si>
  <si>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</si>
  <si>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</si>
  <si>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</si>
  <si>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</si>
  <si>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</si>
  <si>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</si>
  <si>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</si>
  <si>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</si>
  <si>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</si>
  <si>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</si>
  <si>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</si>
  <si>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</si>
  <si>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</si>
  <si>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</si>
  <si>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</si>
  <si>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</si>
  <si>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</si>
  <si>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</si>
  <si>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</si>
  <si>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</si>
  <si>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</si>
  <si>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</si>
  <si>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</si>
  <si>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</si>
  <si>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</si>
  <si>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</si>
  <si>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</si>
  <si>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</si>
  <si>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</si>
  <si>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</si>
  <si>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</si>
  <si>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</si>
  <si>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</si>
  <si>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</si>
  <si>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</si>
  <si>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</si>
  <si>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</si>
  <si>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</si>
  <si>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</si>
  <si>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</si>
  <si>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</si>
  <si>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</si>
  <si>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</si>
  <si>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</si>
  <si>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</si>
  <si>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</si>
  <si>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</si>
  <si>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</si>
  <si>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</si>
  <si>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</si>
  <si>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</si>
  <si>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</si>
  <si>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</si>
  <si>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</si>
  <si>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</si>
  <si>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</si>
  <si>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</si>
  <si>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</si>
  <si>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</si>
  <si>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</si>
  <si>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</si>
  <si>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</si>
  <si>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</si>
  <si>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</si>
  <si>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</si>
  <si>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</si>
  <si>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</si>
  <si>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</si>
  <si>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</si>
  <si>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</si>
  <si>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</si>
  <si>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</si>
  <si>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</si>
  <si>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</si>
  <si>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</si>
  <si>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</si>
  <si>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</si>
  <si>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</si>
  <si>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</si>
  <si>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</si>
  <si>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</si>
  <si>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</si>
  <si>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</si>
  <si>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</si>
  <si>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</si>
  <si>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</si>
  <si>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</si>
  <si>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</si>
  <si>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</si>
  <si>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</si>
  <si>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</si>
  <si>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</si>
  <si>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</si>
  <si>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</si>
  <si>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</si>
  <si>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</si>
  <si>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</si>
  <si>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</si>
  <si>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</si>
  <si>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</si>
  <si>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</si>
  <si>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</si>
  <si>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</si>
  <si>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</si>
  <si>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</si>
  <si>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</si>
  <si>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</si>
  <si>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</si>
  <si>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</si>
  <si>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</si>
  <si>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</si>
  <si>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</si>
  <si>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</si>
  <si>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</si>
  <si>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</si>
  <si>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</si>
  <si>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</si>
  <si>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</si>
  <si>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</si>
  <si>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</si>
  <si>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</si>
  <si>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</si>
  <si>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</si>
  <si>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</si>
  <si>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</si>
  <si>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</si>
  <si>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</si>
  <si>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</si>
  <si>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</si>
  <si>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</si>
  <si>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</si>
  <si>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</si>
  <si>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</si>
  <si>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</si>
  <si>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</si>
  <si>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</si>
  <si>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</si>
  <si>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</si>
  <si>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</si>
  <si>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</si>
  <si>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</si>
  <si>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</si>
  <si>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</si>
  <si>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</si>
  <si>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</si>
  <si>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</si>
  <si>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</si>
  <si>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</si>
  <si>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</si>
  <si>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</si>
  <si>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</si>
  <si>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</si>
  <si>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</si>
  <si>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</si>
  <si>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</si>
  <si>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</si>
  <si>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</si>
  <si>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</si>
  <si>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</si>
  <si>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</si>
  <si>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</si>
  <si>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</si>
  <si>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</si>
  <si>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</si>
  <si>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</si>
  <si>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</si>
  <si>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</si>
  <si>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</si>
  <si>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</si>
  <si>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</si>
  <si>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</si>
  <si>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</si>
  <si>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</si>
  <si>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</si>
  <si>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</si>
  <si>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</si>
  <si>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</si>
  <si>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</si>
  <si>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</si>
  <si>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</si>
  <si>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</si>
  <si>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</si>
  <si>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</si>
  <si>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</si>
  <si>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</si>
  <si>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</si>
  <si>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</si>
  <si>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</si>
  <si>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</si>
  <si>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</si>
  <si>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</si>
  <si>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</si>
  <si>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</si>
  <si>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</si>
  <si>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</si>
  <si>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</si>
  <si>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</si>
  <si>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</si>
  <si>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</si>
  <si>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</si>
  <si>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</si>
  <si>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</si>
  <si>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</si>
  <si>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</si>
  <si>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</si>
  <si>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</si>
  <si>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</si>
  <si>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</si>
  <si>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</si>
  <si>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</si>
  <si>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</si>
  <si>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</si>
  <si>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</si>
  <si>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</si>
  <si>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</si>
  <si>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</si>
  <si>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</si>
  <si>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</si>
  <si>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</si>
  <si>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</si>
  <si>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</si>
  <si>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</si>
  <si>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</si>
  <si>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</si>
  <si>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</si>
  <si>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</si>
  <si>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</si>
  <si>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</si>
  <si>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</si>
  <si>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</si>
  <si>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</si>
  <si>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</si>
  <si>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</si>
  <si>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</si>
  <si>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</si>
  <si>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</si>
  <si>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</si>
  <si>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</si>
  <si>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</si>
  <si>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</si>
  <si>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</si>
  <si>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</si>
  <si>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</si>
  <si>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</si>
  <si>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</si>
  <si>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</si>
  <si>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</si>
  <si>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</si>
  <si>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</si>
  <si>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</si>
  <si>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</si>
  <si>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</si>
  <si>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</si>
  <si>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</si>
  <si>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</si>
  <si>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</si>
  <si>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</si>
  <si>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</si>
  <si>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</si>
  <si>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</si>
  <si>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</si>
  <si>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</si>
  <si>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</si>
  <si>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</si>
  <si>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</si>
  <si>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</si>
  <si>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</si>
  <si>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</si>
  <si>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</si>
  <si>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</si>
  <si>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</si>
  <si>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</si>
  <si>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</si>
  <si>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</si>
  <si>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</si>
  <si>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</si>
  <si>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</si>
  <si>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</si>
  <si>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</si>
  <si>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</si>
  <si>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</si>
  <si>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</si>
  <si>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</si>
  <si>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</si>
  <si>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</si>
  <si>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</si>
  <si>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</si>
  <si>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</si>
  <si>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</si>
  <si>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</si>
  <si>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</si>
  <si>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</si>
  <si>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</si>
  <si>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</si>
  <si>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</si>
  <si>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</si>
  <si>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</si>
  <si>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</si>
  <si>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</si>
  <si>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</si>
  <si>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</si>
  <si>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</si>
  <si>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</si>
  <si>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</si>
  <si>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</si>
  <si>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</si>
  <si>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</si>
  <si>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</si>
  <si>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</si>
  <si>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</si>
  <si>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</si>
  <si>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</si>
  <si>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</si>
  <si>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</si>
  <si>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</si>
  <si>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</si>
  <si>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</si>
  <si>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</si>
  <si>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</si>
  <si>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</si>
  <si>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</si>
  <si>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</si>
  <si>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</si>
  <si>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</si>
  <si>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</si>
  <si>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</si>
  <si>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</si>
  <si>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</si>
  <si>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</si>
  <si>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</si>
  <si>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</si>
  <si>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</si>
  <si>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</si>
  <si>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</si>
  <si>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</si>
  <si>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</si>
  <si>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</si>
  <si>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</si>
  <si>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</si>
  <si>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</si>
  <si>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</si>
  <si>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</si>
  <si>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</si>
  <si>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</si>
  <si>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</si>
  <si>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</si>
  <si>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</si>
  <si>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</si>
  <si>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</si>
  <si>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</si>
  <si>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</si>
  <si>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</si>
  <si>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</si>
  <si>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</si>
  <si>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</si>
  <si>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</si>
  <si>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</si>
  <si>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</si>
  <si>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</si>
  <si>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</si>
  <si>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</si>
  <si>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</si>
  <si>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</si>
  <si>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</si>
  <si>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</si>
  <si>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</si>
  <si>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</si>
  <si>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</si>
  <si>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</si>
  <si>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</si>
  <si>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</si>
  <si>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</si>
  <si>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</si>
  <si>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</si>
  <si>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</si>
  <si>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</si>
  <si>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</si>
  <si>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</si>
  <si>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</si>
  <si>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</si>
  <si>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</si>
  <si>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</si>
  <si>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</si>
  <si>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</si>
  <si>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</si>
  <si>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</si>
  <si>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</si>
  <si>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</si>
  <si>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</si>
  <si>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</si>
  <si>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</si>
  <si>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</si>
  <si>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</si>
  <si>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</si>
  <si>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</si>
  <si>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</si>
  <si>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</si>
  <si>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</si>
  <si>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</si>
  <si>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</si>
  <si>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</si>
  <si>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</si>
  <si>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</si>
  <si>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</si>
  <si>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</si>
  <si>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</si>
  <si>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</si>
  <si>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</si>
  <si>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</si>
  <si>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</si>
  <si>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</si>
  <si>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</si>
  <si>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</si>
  <si>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</si>
  <si>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</si>
  <si>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</si>
  <si>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</si>
  <si>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</si>
  <si>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</si>
  <si>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</si>
  <si>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</si>
  <si>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</si>
  <si>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</si>
  <si>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</si>
  <si>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</si>
  <si>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</si>
  <si>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</si>
  <si>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</si>
  <si>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</si>
  <si>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</si>
  <si>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</si>
  <si>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</si>
  <si>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</si>
  <si>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</si>
  <si>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</si>
  <si>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</si>
  <si>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</si>
  <si>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</si>
  <si>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</si>
  <si>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</si>
  <si>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</si>
  <si>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</si>
  <si>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</si>
  <si>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</si>
  <si>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</si>
  <si>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</si>
  <si>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</si>
  <si>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</si>
  <si>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</si>
  <si>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</si>
  <si>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</si>
  <si>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</si>
  <si>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</si>
  <si>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</si>
  <si>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</si>
  <si>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</si>
  <si>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</si>
  <si>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</si>
  <si>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</si>
  <si>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</si>
  <si>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</si>
  <si>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</si>
  <si>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</si>
  <si>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</si>
  <si>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</si>
  <si>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</si>
  <si>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</si>
  <si>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</si>
  <si>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</si>
  <si>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</si>
  <si>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</si>
  <si>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</si>
  <si>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</si>
  <si>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</si>
  <si>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</si>
  <si>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</si>
  <si>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</si>
  <si>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</si>
  <si>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</si>
  <si>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</si>
  <si>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</si>
  <si>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</si>
  <si>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</si>
  <si>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</si>
  <si>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</si>
  <si>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</si>
  <si>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</si>
  <si>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</si>
  <si>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</si>
  <si>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</si>
  <si>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</si>
  <si>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</si>
  <si>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</si>
  <si>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</si>
  <si>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</si>
  <si>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</si>
  <si>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</si>
  <si>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</si>
  <si>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</si>
  <si>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</si>
  <si>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</si>
  <si>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</si>
  <si>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</si>
  <si>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</si>
  <si>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</si>
  <si>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</si>
  <si>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</si>
  <si>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</si>
  <si>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</si>
  <si>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</si>
  <si>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</si>
  <si>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</si>
  <si>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</si>
  <si>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</si>
  <si>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</si>
  <si>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</si>
  <si>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</si>
  <si>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</si>
  <si>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</si>
  <si>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</si>
  <si>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</si>
  <si>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</si>
  <si>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</si>
  <si>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</si>
  <si>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</si>
  <si>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</si>
  <si>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</si>
  <si>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</si>
  <si>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</si>
  <si>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</si>
  <si>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</si>
  <si>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</si>
  <si>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</si>
  <si>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</si>
  <si>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</si>
  <si>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</si>
  <si>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</si>
  <si>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</si>
  <si>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</si>
  <si>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</si>
  <si>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</si>
  <si>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</si>
  <si>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</si>
  <si>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</si>
  <si>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</si>
  <si>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</si>
  <si>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</si>
  <si>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</si>
  <si>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</si>
  <si>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</si>
  <si>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</si>
  <si>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</si>
  <si>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</si>
  <si>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</si>
  <si>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</si>
  <si>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</si>
  <si>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</si>
  <si>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</si>
  <si>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</si>
  <si>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</si>
  <si>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</si>
  <si>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</si>
  <si>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</si>
  <si>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</si>
  <si>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</si>
  <si>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</si>
  <si>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</si>
  <si>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</si>
  <si>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</si>
  <si>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</si>
  <si>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</si>
  <si>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</si>
  <si>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</si>
  <si>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</si>
  <si>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</si>
  <si>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</si>
  <si>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</si>
  <si>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</si>
  <si>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</si>
  <si>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</si>
  <si>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</si>
  <si>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</si>
  <si>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</si>
  <si>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</si>
  <si>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</si>
  <si>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</si>
  <si>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</si>
  <si>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</si>
  <si>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</si>
  <si>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</si>
  <si>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</si>
  <si>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</si>
  <si>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</si>
  <si>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</si>
  <si>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</si>
  <si>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</si>
  <si>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</si>
  <si>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</si>
  <si>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</si>
  <si>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</si>
  <si>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</si>
  <si>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</si>
  <si>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</si>
  <si>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</si>
  <si>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</si>
  <si>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</si>
  <si>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</si>
  <si>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</si>
  <si>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</si>
  <si>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</si>
  <si>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</si>
  <si>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</si>
  <si>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</si>
  <si>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</si>
  <si>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</si>
  <si>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</si>
  <si>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</si>
  <si>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</si>
  <si>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</si>
  <si>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</si>
  <si>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</si>
  <si>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</si>
  <si>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</si>
  <si>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</si>
  <si>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</si>
  <si>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</si>
  <si>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</si>
  <si>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</si>
  <si>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</si>
  <si>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</si>
  <si>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</si>
  <si>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</si>
  <si>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</si>
  <si>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</si>
  <si>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</si>
  <si>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</si>
  <si>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</si>
  <si>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</si>
  <si>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</si>
  <si>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</si>
  <si>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</si>
  <si>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</si>
  <si>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</si>
  <si>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</si>
  <si>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</si>
  <si>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</si>
  <si>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</si>
  <si>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</si>
  <si>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</si>
  <si>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</si>
  <si>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</si>
  <si>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</si>
  <si>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</si>
  <si>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</si>
  <si>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</si>
  <si>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</si>
  <si>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</si>
  <si>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</si>
  <si>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</si>
  <si>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</si>
  <si>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</si>
  <si>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</si>
  <si>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</si>
  <si>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</si>
  <si>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</si>
  <si>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</si>
  <si>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</si>
  <si>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</si>
  <si>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</si>
  <si>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</si>
  <si>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</si>
  <si>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</si>
  <si>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</si>
  <si>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</si>
  <si>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</si>
  <si>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</si>
  <si>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</si>
  <si>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</si>
  <si>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</si>
  <si>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</si>
  <si>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</si>
  <si>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</si>
  <si>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</si>
  <si>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</si>
  <si>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</si>
  <si>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</si>
  <si>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</si>
  <si>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</si>
  <si>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</si>
  <si>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</si>
  <si>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</si>
  <si>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</si>
  <si>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</si>
  <si>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</si>
  <si>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</si>
  <si>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</si>
  <si>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</si>
  <si>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</si>
  <si>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</si>
  <si>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</si>
  <si>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</si>
  <si>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</si>
  <si>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</si>
  <si>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</si>
  <si>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</si>
  <si>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</si>
  <si>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</si>
  <si>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</si>
  <si>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</si>
  <si>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</si>
  <si>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</si>
  <si>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</si>
  <si>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</si>
  <si>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</si>
  <si>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</si>
  <si>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</si>
  <si>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</si>
  <si>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</si>
  <si>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</si>
  <si>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</si>
  <si>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</si>
  <si>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</si>
  <si>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</si>
  <si>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</si>
  <si>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</si>
  <si>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</si>
  <si>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</si>
  <si>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</si>
  <si>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</si>
  <si>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</si>
  <si>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</si>
  <si>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</si>
  <si>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</si>
  <si>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</si>
  <si>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</si>
  <si>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</si>
  <si>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</si>
  <si>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</si>
  <si>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</si>
  <si>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</si>
  <si>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</si>
  <si>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</si>
  <si>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</si>
  <si>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</si>
  <si>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</si>
  <si>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</si>
  <si>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</si>
  <si>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</si>
  <si>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</si>
  <si>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</si>
  <si>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</si>
  <si>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</si>
  <si>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</si>
  <si>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</si>
  <si>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</si>
  <si>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</si>
  <si>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</si>
  <si>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</si>
  <si>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</si>
  <si>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</si>
  <si>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</si>
  <si>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</si>
  <si>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</si>
  <si>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</si>
  <si>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</si>
  <si>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</si>
  <si>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</si>
  <si>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</si>
  <si>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</si>
  <si>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</si>
  <si>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</si>
  <si>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</si>
  <si>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</si>
  <si>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</si>
  <si>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</si>
  <si>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</si>
  <si>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</si>
  <si>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</si>
  <si>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</si>
  <si>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</si>
  <si>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</si>
  <si>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</si>
  <si>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</si>
  <si>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</si>
  <si>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</si>
  <si>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</si>
  <si>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</si>
  <si>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</si>
  <si>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</si>
  <si>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</si>
  <si>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</si>
  <si>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</si>
  <si>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</si>
  <si>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</si>
  <si>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</si>
  <si>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</si>
  <si>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</si>
  <si>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</si>
  <si>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</si>
  <si>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</si>
  <si>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</si>
  <si>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</si>
  <si>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</si>
  <si>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</si>
  <si>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</si>
  <si>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</si>
  <si>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</si>
  <si>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</si>
  <si>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</si>
  <si>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</si>
  <si>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</si>
  <si>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</si>
  <si>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</si>
  <si>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</si>
  <si>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</si>
  <si>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</si>
  <si>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</si>
  <si>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</si>
  <si>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</si>
  <si>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</si>
  <si>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</si>
  <si>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</si>
  <si>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</si>
  <si>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</si>
  <si>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</si>
  <si>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</si>
  <si>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</si>
  <si>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</si>
  <si>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</si>
  <si>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</si>
  <si>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</si>
  <si>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</si>
  <si>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</si>
  <si>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</si>
  <si>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</si>
  <si>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</si>
  <si>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</si>
  <si>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</si>
  <si>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</si>
  <si>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</si>
  <si>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</si>
  <si>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</si>
  <si>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</si>
  <si>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</si>
  <si>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</si>
  <si>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</si>
  <si>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</si>
  <si>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</si>
  <si>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</si>
  <si>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</si>
  <si>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</si>
  <si>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</si>
  <si>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</si>
  <si>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</si>
  <si>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</si>
  <si>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</si>
  <si>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</si>
  <si>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</si>
  <si>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</si>
  <si>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</si>
  <si>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</si>
  <si>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</si>
  <si>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</si>
  <si>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</si>
  <si>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</si>
  <si>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</si>
  <si>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</si>
  <si>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</si>
  <si>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</si>
  <si>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</si>
  <si>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</si>
  <si>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</si>
  <si>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</si>
  <si>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</si>
  <si>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</si>
  <si>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</si>
  <si>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</si>
  <si>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</si>
  <si>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</si>
  <si>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</si>
  <si>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</si>
  <si>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</si>
  <si>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</si>
  <si>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</si>
  <si>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</si>
  <si>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</si>
  <si>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</si>
  <si>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</si>
  <si>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</si>
  <si>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</si>
  <si>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</si>
  <si>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</si>
  <si>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</si>
  <si>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</si>
  <si>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</si>
  <si>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</si>
  <si>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</si>
  <si>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</si>
  <si>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</si>
  <si>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</si>
  <si>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</si>
  <si>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</si>
  <si>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</si>
  <si>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</si>
  <si>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</si>
  <si>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</si>
  <si>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</si>
  <si>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</si>
  <si>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</si>
  <si>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</si>
  <si>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</si>
  <si>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</si>
  <si>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</si>
  <si>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</si>
  <si>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</si>
  <si>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</si>
  <si>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</si>
  <si>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</si>
  <si>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</si>
  <si>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</si>
  <si>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</si>
  <si>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</si>
  <si>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</si>
  <si>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</si>
  <si>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</si>
  <si>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</si>
  <si>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</si>
  <si>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</si>
  <si>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</si>
  <si>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</si>
  <si>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</si>
  <si>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</si>
  <si>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</si>
  <si>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</si>
  <si>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</si>
  <si>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</si>
  <si>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</si>
  <si>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</si>
  <si>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</si>
  <si>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</si>
  <si>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</si>
  <si>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</si>
  <si>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</si>
  <si>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</si>
  <si>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</si>
  <si>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</si>
  <si>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</si>
  <si>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</si>
  <si>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</si>
  <si>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</si>
  <si>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</si>
  <si>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</si>
  <si>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</si>
  <si>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</si>
  <si>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</si>
  <si>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</si>
  <si>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</si>
  <si>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</si>
  <si>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</si>
  <si>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</si>
  <si>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</si>
  <si>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</si>
  <si>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</si>
  <si>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</si>
  <si>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</si>
  <si>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</si>
  <si>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</si>
  <si>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</si>
  <si>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</si>
  <si>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</si>
  <si>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</si>
  <si>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</si>
  <si>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</si>
  <si>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</si>
  <si>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</si>
  <si>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</si>
  <si>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</si>
  <si>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</si>
  <si>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</si>
  <si>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</si>
  <si>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</si>
  <si>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</si>
  <si>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</si>
  <si>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</si>
  <si>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</si>
  <si>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</si>
  <si>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</si>
  <si>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</si>
  <si>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</si>
  <si>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</si>
  <si>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</si>
  <si>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</si>
  <si>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</si>
  <si>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</si>
  <si>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</si>
  <si>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</si>
  <si>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</si>
  <si>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</si>
  <si>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</si>
  <si>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</si>
  <si>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</si>
  <si>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</si>
  <si>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</si>
  <si>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</si>
  <si>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</si>
  <si>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</si>
  <si>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</si>
  <si>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</si>
  <si>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</si>
  <si>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</si>
  <si>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</si>
  <si>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</si>
  <si>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</si>
  <si>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</si>
  <si>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</si>
  <si>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</si>
  <si>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</si>
  <si>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</si>
  <si>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</si>
  <si>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</si>
  <si>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</si>
  <si>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</si>
  <si>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</si>
  <si>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</si>
  <si>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</si>
  <si>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</si>
  <si>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</si>
  <si>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</si>
  <si>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</si>
  <si>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</si>
  <si>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</si>
  <si>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</si>
  <si>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</si>
  <si>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</si>
  <si>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</si>
  <si>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</si>
  <si>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</si>
  <si>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</si>
  <si>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</si>
  <si>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</si>
  <si>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</si>
  <si>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</si>
  <si>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</si>
  <si>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</si>
  <si>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</si>
  <si>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</si>
  <si>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</si>
  <si>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</si>
  <si>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</si>
  <si>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</si>
  <si>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</si>
  <si>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</si>
  <si>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</si>
  <si>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</si>
  <si>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</si>
  <si>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</si>
  <si>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</si>
  <si>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</si>
  <si>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</si>
  <si>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</si>
  <si>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</si>
  <si>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</si>
  <si>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</si>
  <si>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</si>
  <si>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</si>
  <si>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</si>
  <si>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</si>
  <si>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</si>
  <si>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</si>
  <si>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</si>
  <si>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</si>
  <si>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</si>
  <si>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</si>
  <si>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</si>
  <si>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</si>
  <si>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</si>
  <si>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</si>
  <si>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</si>
  <si>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</si>
  <si>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</si>
  <si>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</si>
  <si>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</si>
  <si>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</si>
  <si>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</si>
  <si>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</si>
  <si>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</si>
  <si>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</si>
  <si>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</si>
  <si>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</si>
  <si>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</si>
  <si>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</si>
  <si>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</si>
  <si>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</si>
  <si>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</si>
  <si>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</si>
  <si>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</si>
  <si>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</si>
  <si>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</si>
  <si>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</si>
  <si>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</si>
  <si>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</si>
  <si>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</si>
  <si>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</si>
  <si>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</si>
  <si>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</si>
  <si>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</si>
  <si>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</si>
  <si>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</si>
  <si>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</si>
  <si>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</si>
  <si>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</si>
  <si>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</si>
  <si>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</si>
  <si>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</si>
  <si>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</si>
  <si>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</si>
  <si>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</si>
  <si>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</si>
  <si>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</si>
  <si>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</si>
  <si>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</si>
  <si>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</si>
  <si>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</si>
  <si>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</si>
  <si>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</si>
  <si>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</si>
  <si>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</si>
  <si>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</si>
  <si>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</si>
  <si>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</si>
  <si>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</si>
  <si>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</si>
  <si>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</si>
  <si>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</si>
  <si>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</si>
  <si>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</si>
  <si>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</si>
  <si>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</si>
  <si>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</si>
  <si>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</si>
  <si>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</si>
  <si>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</si>
  <si>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</si>
  <si>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</si>
  <si>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</si>
  <si>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</si>
  <si>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</si>
  <si>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</si>
  <si>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</si>
  <si>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</si>
  <si>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</si>
  <si>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</si>
  <si>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</si>
  <si>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</si>
  <si>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</si>
  <si>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</si>
  <si>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</si>
  <si>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</si>
  <si>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</si>
  <si>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</si>
  <si>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</si>
  <si>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</si>
  <si>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</si>
  <si>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</si>
  <si>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</si>
  <si>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</si>
  <si>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</si>
  <si>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</si>
  <si>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</si>
  <si>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</si>
  <si>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</si>
  <si>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</si>
  <si>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</si>
  <si>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</si>
  <si>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</si>
  <si>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</si>
  <si>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</si>
  <si>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</si>
  <si>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</si>
  <si>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</si>
  <si>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</si>
  <si>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</si>
  <si>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</si>
  <si>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</si>
  <si>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</si>
  <si>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</si>
  <si>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</si>
  <si>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</si>
  <si>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</si>
  <si>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</si>
  <si>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</si>
  <si>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</si>
  <si>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</si>
  <si>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</si>
  <si>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</si>
  <si>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</si>
  <si>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</si>
  <si>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</si>
  <si>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</si>
  <si>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</si>
  <si>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</si>
  <si>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</si>
  <si>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</si>
  <si>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</si>
  <si>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</si>
  <si>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</si>
  <si>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</si>
  <si>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</si>
  <si>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</si>
  <si>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</si>
  <si>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</si>
  <si>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</si>
  <si>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</si>
  <si>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</si>
  <si>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</si>
  <si>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</si>
  <si>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</si>
  <si>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</si>
  <si>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</si>
  <si>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</si>
  <si>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</si>
  <si>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</si>
  <si>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</si>
  <si>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</si>
  <si>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</si>
  <si>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</si>
  <si>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</si>
  <si>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</si>
  <si>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</si>
  <si>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</si>
  <si>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</si>
  <si>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</si>
  <si>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</si>
  <si>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</si>
  <si>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</si>
  <si>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</si>
  <si>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</si>
  <si>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</si>
  <si>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</si>
  <si>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</si>
  <si>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</si>
  <si>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</si>
  <si>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</si>
  <si>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</si>
  <si>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</si>
  <si>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</si>
  <si>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</si>
  <si>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</si>
  <si>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</si>
  <si>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</si>
  <si>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</si>
  <si>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</si>
  <si>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</si>
  <si>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</si>
  <si>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</si>
  <si>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</si>
  <si>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</si>
  <si>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</si>
  <si>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</si>
  <si>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</si>
  <si>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</si>
  <si>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</si>
  <si>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</si>
  <si>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</si>
  <si>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</si>
  <si>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</si>
  <si>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</si>
  <si>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</si>
  <si>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</si>
  <si>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</si>
  <si>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</si>
  <si>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</si>
  <si>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</si>
  <si>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</si>
  <si>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</si>
  <si>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</si>
  <si>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</si>
  <si>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</si>
  <si>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</si>
  <si>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</si>
  <si>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</si>
  <si>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</si>
  <si>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</si>
  <si>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</si>
  <si>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</si>
  <si>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</si>
  <si>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</si>
  <si>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</si>
  <si>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</si>
  <si>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</si>
  <si>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</si>
  <si>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</si>
  <si>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</si>
  <si>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</si>
  <si>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</si>
  <si>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</si>
  <si>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</si>
  <si>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</si>
  <si>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</si>
  <si>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</si>
  <si>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</si>
  <si>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</si>
  <si>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</si>
  <si>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</si>
  <si>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</si>
  <si>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</si>
  <si>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</si>
  <si>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</si>
  <si>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</si>
  <si>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</si>
  <si>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</si>
  <si>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</si>
  <si>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</si>
  <si>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</si>
  <si>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</si>
  <si>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</si>
  <si>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</si>
  <si>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</si>
  <si>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</si>
  <si>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</si>
  <si>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</si>
  <si>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</si>
  <si>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</si>
  <si>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</si>
  <si>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</si>
  <si>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</si>
  <si>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</si>
  <si>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</si>
  <si>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</si>
  <si>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</si>
  <si>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</si>
  <si>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</si>
  <si>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</si>
  <si>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</si>
  <si>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</si>
  <si>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</si>
  <si>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</si>
  <si>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</si>
  <si>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</si>
  <si>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</si>
  <si>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</si>
  <si>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</si>
  <si>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</si>
  <si>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</si>
  <si>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</si>
  <si>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</si>
  <si>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</si>
  <si>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</si>
  <si>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</si>
  <si>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</si>
  <si>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</si>
  <si>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</si>
  <si>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</si>
  <si>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</si>
  <si>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</si>
  <si>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</si>
  <si>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</si>
  <si>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</si>
  <si>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</si>
  <si>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</si>
  <si>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</si>
  <si>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</si>
  <si>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</si>
  <si>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</si>
  <si>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</si>
  <si>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</si>
  <si>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</si>
  <si>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</si>
  <si>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</si>
  <si>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</si>
  <si>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</si>
  <si>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</si>
  <si>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</si>
  <si>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</si>
  <si>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</si>
  <si>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</si>
  <si>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</si>
  <si>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</si>
  <si>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</si>
  <si>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</si>
  <si>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</si>
  <si>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</si>
  <si>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</si>
  <si>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</si>
  <si>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</si>
  <si>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</si>
  <si>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</si>
  <si>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</si>
  <si>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</si>
  <si>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</si>
  <si>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</si>
  <si>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</si>
  <si>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</si>
  <si>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</si>
  <si>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</si>
  <si>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</si>
  <si>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</si>
  <si>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</si>
  <si>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</si>
  <si>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</si>
  <si>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</si>
  <si>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</si>
  <si>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</si>
  <si>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</si>
  <si>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</si>
  <si>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</si>
  <si>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</si>
  <si>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</si>
  <si>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</si>
  <si>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</si>
  <si>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</si>
  <si>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</si>
  <si>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</si>
  <si>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</si>
  <si>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</si>
  <si>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</si>
  <si>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</si>
  <si>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</si>
  <si>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</si>
  <si>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</si>
  <si>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</si>
  <si>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</si>
  <si>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</si>
  <si>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</si>
  <si>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</si>
  <si>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</si>
  <si>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</si>
  <si>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</si>
  <si>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</si>
  <si>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</si>
  <si>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</si>
  <si>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</si>
  <si>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</si>
  <si>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</si>
  <si>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</si>
  <si>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</si>
  <si>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</si>
  <si>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</si>
  <si>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</si>
  <si>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</si>
  <si>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</si>
  <si>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</si>
  <si>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</si>
  <si>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</si>
  <si>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</si>
  <si>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</si>
  <si>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</si>
  <si>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</si>
  <si>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</si>
  <si>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</si>
  <si>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</si>
  <si>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</si>
  <si>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</si>
  <si>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</si>
  <si>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</si>
  <si>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</si>
  <si>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</si>
  <si>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</si>
  <si>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</si>
  <si>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</si>
  <si>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</si>
  <si>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</si>
  <si>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</si>
  <si>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</si>
  <si>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</si>
  <si>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</si>
  <si>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</si>
  <si>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</si>
  <si>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</si>
  <si>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</si>
  <si>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</si>
  <si>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</si>
  <si>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</si>
  <si>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</si>
  <si>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</si>
  <si>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</si>
  <si>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</si>
  <si>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</si>
  <si>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</si>
  <si>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</si>
  <si>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</si>
  <si>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</si>
  <si>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</si>
  <si>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</si>
  <si>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</si>
  <si>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</si>
  <si>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</si>
  <si>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</si>
  <si>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</si>
  <si>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</si>
  <si>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</si>
  <si>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</si>
  <si>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</si>
  <si>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</si>
  <si>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</si>
  <si>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</si>
  <si>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</si>
  <si>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</si>
  <si>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</si>
  <si>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</si>
  <si>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</si>
  <si>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</si>
  <si>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</si>
  <si>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</si>
  <si>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</si>
  <si>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</si>
  <si>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</si>
  <si>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</si>
  <si>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</si>
  <si>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</si>
  <si>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</si>
  <si>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</si>
  <si>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</si>
  <si>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</si>
  <si>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</si>
  <si>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</si>
  <si>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</si>
  <si>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</si>
  <si>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</si>
  <si>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</si>
  <si>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</si>
  <si>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</si>
  <si>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</si>
  <si>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</si>
  <si>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</si>
  <si>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</si>
  <si>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</si>
  <si>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</si>
  <si>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</si>
  <si>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</si>
  <si>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</si>
  <si>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</si>
  <si>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</si>
  <si>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</si>
  <si>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</si>
  <si>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</si>
  <si>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</si>
  <si>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</si>
  <si>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</si>
  <si>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</si>
  <si>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</si>
  <si>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</si>
  <si>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</si>
  <si>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</si>
  <si>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</si>
  <si>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</si>
  <si>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</si>
  <si>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</si>
  <si>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</si>
  <si>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</si>
  <si>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</si>
  <si>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</si>
  <si>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</si>
  <si>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</si>
  <si>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</si>
  <si>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</si>
  <si>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</si>
  <si>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</si>
  <si>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</si>
  <si>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</si>
  <si>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</si>
  <si>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</si>
  <si>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</si>
  <si>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</si>
  <si>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</si>
  <si>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</si>
  <si>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</si>
  <si>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</si>
  <si>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</si>
  <si>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</si>
  <si>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</si>
  <si>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</si>
  <si>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</si>
  <si>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</si>
  <si>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</si>
  <si>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</si>
  <si>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</si>
  <si>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</si>
  <si>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</si>
  <si>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</si>
  <si>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</si>
  <si>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</si>
  <si>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</si>
  <si>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</si>
  <si>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</si>
  <si>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</si>
  <si>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</si>
  <si>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</si>
  <si>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</si>
  <si>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</si>
  <si>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</si>
  <si>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</si>
  <si>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</si>
  <si>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</si>
  <si>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</si>
  <si>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</si>
  <si>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</si>
  <si>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</si>
  <si>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</si>
  <si>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</si>
  <si>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</si>
  <si>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</si>
  <si>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</si>
  <si>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</si>
  <si>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</si>
  <si>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</si>
  <si>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</si>
  <si>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</si>
  <si>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</si>
  <si>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</si>
  <si>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</si>
  <si>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</si>
  <si>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</si>
  <si>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</si>
  <si>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</si>
  <si>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</si>
  <si>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</si>
  <si>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</si>
  <si>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</si>
  <si>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</si>
  <si>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</si>
  <si>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</si>
  <si>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</si>
  <si>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</si>
  <si>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</si>
  <si>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</si>
  <si>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</si>
  <si>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</si>
  <si>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</si>
  <si>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</si>
  <si>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</si>
  <si>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</si>
  <si>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</si>
  <si>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</si>
  <si>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</si>
  <si>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</si>
  <si>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</si>
  <si>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</si>
  <si>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</si>
  <si>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</si>
  <si>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</si>
  <si>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</si>
  <si>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</si>
  <si>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</si>
  <si>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</si>
  <si>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</si>
  <si>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</si>
  <si>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</si>
  <si>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</si>
  <si>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</si>
  <si>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</si>
  <si>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</si>
  <si>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</si>
  <si>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</si>
  <si>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</si>
  <si>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</si>
  <si>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</si>
  <si>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</si>
  <si>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</si>
  <si>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</si>
  <si>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</si>
  <si>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</si>
  <si>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</si>
  <si>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</si>
  <si>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</si>
  <si>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</si>
  <si>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</si>
  <si>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</si>
  <si>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</si>
  <si>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</si>
  <si>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</si>
  <si>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</si>
  <si>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</si>
  <si>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</si>
  <si>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</si>
  <si>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</si>
  <si>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</si>
  <si>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</si>
  <si>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</si>
  <si>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</si>
  <si>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</si>
  <si>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</si>
  <si>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</si>
  <si>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</si>
  <si>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</si>
  <si>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</si>
  <si>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</si>
  <si>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</si>
  <si>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</si>
  <si>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</si>
  <si>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</si>
  <si>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</si>
  <si>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</si>
  <si>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</si>
  <si>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</si>
  <si>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</si>
  <si>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</si>
  <si>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</si>
  <si>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</si>
  <si>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</si>
  <si>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</si>
  <si>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</si>
  <si>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</si>
  <si>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</si>
  <si>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</si>
  <si>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</si>
  <si>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</si>
  <si>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</si>
  <si>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</si>
  <si>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</si>
  <si>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</si>
  <si>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</si>
  <si>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</si>
  <si>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</si>
  <si>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</si>
  <si>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</si>
  <si>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</si>
  <si>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</si>
  <si>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</si>
  <si>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</si>
  <si>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</si>
  <si>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</si>
  <si>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</si>
  <si>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</si>
  <si>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</si>
  <si>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</si>
  <si>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</si>
  <si>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</si>
  <si>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</si>
  <si>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</si>
  <si>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</si>
  <si>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</si>
  <si>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</si>
  <si>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</si>
  <si>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</si>
  <si>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</si>
  <si>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</si>
  <si>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</si>
  <si>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</si>
  <si>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</si>
  <si>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</si>
  <si>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</si>
  <si>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</si>
  <si>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</si>
  <si>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</si>
  <si>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</si>
  <si>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</si>
  <si>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</si>
  <si>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</si>
  <si>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</si>
  <si>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</si>
  <si>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</si>
  <si>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</si>
  <si>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</si>
  <si>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</si>
  <si>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</si>
  <si>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</si>
  <si>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</si>
  <si>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</si>
  <si>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</si>
  <si>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</si>
  <si>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</si>
  <si>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</si>
  <si>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</si>
  <si>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</si>
  <si>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</si>
  <si>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</si>
  <si>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</si>
  <si>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</si>
  <si>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</si>
  <si>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</si>
  <si>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</si>
  <si>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</si>
  <si>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</si>
  <si>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</si>
  <si>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</si>
  <si>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</si>
  <si>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</si>
  <si>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</si>
  <si>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</si>
  <si>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</si>
  <si>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</si>
  <si>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</si>
  <si>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</si>
  <si>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</si>
  <si>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</si>
  <si>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</si>
  <si>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</si>
  <si>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</si>
  <si>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</si>
  <si>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</si>
  <si>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</si>
  <si>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</si>
  <si>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</si>
  <si>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</si>
  <si>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</si>
  <si>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</si>
  <si>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</si>
  <si>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</si>
  <si>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</si>
  <si>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</si>
  <si>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</si>
  <si>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</si>
  <si>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</si>
  <si>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</si>
  <si>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</si>
  <si>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</si>
  <si>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</si>
  <si>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</si>
  <si>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</si>
  <si>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</si>
  <si>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</si>
  <si>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</si>
  <si>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</si>
  <si>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</si>
  <si>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</si>
  <si>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</si>
  <si>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</si>
  <si>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</si>
  <si>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</si>
  <si>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</si>
  <si>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</si>
  <si>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</si>
  <si>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</si>
  <si>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</si>
  <si>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</si>
  <si>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</si>
  <si>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</si>
  <si>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</si>
  <si>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</si>
  <si>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</si>
  <si>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</si>
  <si>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</si>
  <si>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</si>
  <si>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</si>
  <si>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</si>
  <si>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</si>
  <si>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</si>
  <si>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</si>
  <si>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</si>
  <si>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</si>
  <si>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</si>
  <si>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</si>
  <si>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</si>
  <si>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</si>
  <si>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</si>
  <si>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</si>
  <si>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</si>
  <si>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</si>
  <si>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</si>
  <si>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</si>
  <si>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</si>
  <si>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</si>
  <si>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</si>
  <si>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</si>
  <si>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</si>
  <si>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</si>
  <si>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</si>
  <si>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</si>
  <si>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</si>
  <si>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</si>
  <si>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</si>
  <si>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</si>
  <si>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</si>
  <si>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</si>
  <si>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</si>
  <si>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</si>
  <si>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</si>
  <si>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</si>
  <si>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</si>
  <si>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</si>
  <si>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</si>
  <si>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</si>
  <si>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</si>
  <si>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</si>
  <si>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</si>
  <si>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</si>
  <si>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</si>
  <si>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</si>
  <si>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</si>
  <si>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</si>
  <si>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</si>
  <si>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</si>
  <si>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</si>
  <si>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</si>
  <si>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</si>
  <si>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</si>
  <si>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</si>
  <si>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</si>
  <si>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</si>
  <si>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</si>
  <si>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</si>
  <si>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</si>
  <si>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</si>
  <si>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</si>
  <si>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</si>
  <si>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</si>
  <si>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</si>
  <si>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</si>
  <si>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</si>
  <si>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</si>
  <si>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</si>
  <si>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</si>
  <si>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</si>
  <si>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</si>
  <si>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</si>
  <si>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</si>
  <si>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</si>
  <si>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</si>
  <si>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</si>
  <si>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</si>
  <si>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</si>
  <si>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</si>
  <si>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</si>
  <si>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</si>
  <si>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</si>
  <si>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</si>
  <si>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</si>
  <si>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</si>
  <si>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</si>
  <si>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</si>
  <si>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</si>
  <si>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</si>
  <si>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</si>
  <si>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</si>
  <si>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</si>
  <si>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</si>
  <si>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</si>
  <si>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</si>
  <si>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</si>
  <si>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</si>
  <si>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</si>
  <si>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</si>
  <si>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</si>
  <si>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</si>
  <si>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</si>
  <si>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</si>
  <si>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</si>
  <si>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</si>
  <si>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</si>
  <si>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</si>
  <si>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</si>
  <si>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</si>
  <si>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</si>
  <si>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</si>
  <si>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</si>
  <si>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</si>
  <si>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</si>
  <si>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</si>
  <si>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</si>
  <si>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</si>
  <si>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</si>
  <si>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</si>
  <si>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</si>
  <si>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</si>
  <si>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</si>
  <si>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</si>
  <si>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</si>
  <si>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</si>
  <si>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</si>
  <si>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</si>
  <si>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</si>
  <si>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</si>
  <si>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</si>
  <si>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</si>
  <si>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</si>
  <si>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</si>
  <si>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</si>
  <si>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</si>
  <si>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</si>
  <si>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</si>
  <si>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</si>
  <si>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</si>
  <si>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</si>
  <si>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</si>
  <si>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</si>
  <si>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</si>
  <si>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</si>
  <si>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</si>
  <si>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</si>
  <si>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</si>
  <si>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</si>
  <si>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</si>
  <si>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</si>
  <si>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</si>
  <si>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</si>
  <si>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</si>
  <si>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</si>
  <si>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</si>
  <si>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</si>
  <si>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</si>
  <si>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</si>
  <si>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</si>
  <si>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</si>
  <si>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</si>
  <si>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</si>
  <si>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</si>
  <si>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</si>
  <si>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</si>
  <si>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</si>
  <si>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</si>
  <si>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</si>
  <si>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</si>
  <si>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</si>
  <si>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</si>
  <si>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</si>
  <si>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</si>
  <si>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</si>
  <si>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</si>
  <si>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</si>
  <si>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</si>
  <si>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</si>
  <si>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</si>
  <si>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</si>
  <si>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</si>
  <si>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</si>
  <si>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</si>
  <si>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</si>
  <si>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</si>
  <si>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</si>
  <si>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</si>
  <si>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</si>
  <si>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</si>
  <si>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</si>
  <si>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</si>
  <si>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</si>
  <si>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</si>
  <si>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</si>
  <si>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</si>
  <si>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</si>
  <si>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</si>
  <si>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</si>
  <si>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</si>
  <si>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</si>
  <si>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</si>
  <si>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</si>
  <si>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</si>
  <si>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</si>
  <si>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</si>
  <si>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</si>
  <si>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</si>
  <si>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</si>
  <si>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</si>
  <si>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</si>
  <si>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</si>
  <si>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</si>
  <si>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</si>
  <si>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</si>
  <si>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</si>
  <si>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</si>
  <si>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</si>
  <si>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</si>
  <si>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</si>
  <si>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</si>
  <si>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</si>
  <si>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</si>
  <si>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</si>
  <si>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</si>
  <si>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</si>
  <si>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</si>
  <si>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</si>
  <si>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</si>
  <si>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</si>
  <si>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</si>
  <si>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</si>
  <si>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</si>
  <si>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</si>
  <si>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</si>
  <si>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</si>
  <si>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</si>
  <si>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</si>
  <si>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</si>
  <si>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</si>
  <si>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</si>
  <si>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</si>
  <si>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</si>
  <si>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</si>
  <si>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</si>
  <si>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</si>
  <si>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</si>
  <si>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</si>
  <si>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</si>
  <si>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</si>
  <si>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</si>
  <si>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</si>
  <si>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</si>
  <si>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</si>
  <si>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</si>
  <si>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</si>
  <si>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</si>
  <si>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</si>
  <si>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</si>
  <si>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</si>
  <si>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</si>
  <si>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</si>
  <si>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</si>
  <si>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</si>
  <si>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</si>
  <si>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</si>
  <si>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</si>
  <si>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</si>
  <si>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</si>
  <si>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</si>
  <si>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</si>
  <si>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</si>
  <si>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</si>
  <si>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</si>
  <si>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</si>
  <si>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</si>
  <si>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</si>
  <si>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</si>
  <si>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</si>
  <si>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</si>
  <si>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</si>
  <si>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</si>
  <si>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</si>
  <si>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</si>
  <si>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</si>
  <si>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</si>
  <si>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</si>
  <si>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</si>
  <si>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</si>
  <si>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</si>
  <si>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</si>
  <si>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</si>
  <si>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</si>
  <si>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</si>
  <si>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</si>
  <si>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</si>
  <si>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</si>
  <si>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</si>
  <si>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</si>
  <si>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</si>
  <si>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</si>
  <si>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</si>
  <si>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</si>
  <si>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</si>
  <si>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</si>
  <si>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</si>
  <si>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</si>
  <si>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</si>
  <si>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</si>
  <si>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</si>
  <si>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</si>
  <si>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</si>
  <si>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</si>
  <si>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</si>
  <si>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</si>
  <si>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</si>
  <si>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</si>
  <si>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</si>
  <si>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</si>
  <si>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</si>
  <si>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</si>
  <si>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</si>
  <si>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</si>
  <si>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</si>
  <si>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</si>
  <si>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</si>
  <si>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</si>
  <si>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</si>
  <si>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</si>
  <si>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</si>
  <si>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</si>
  <si>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</si>
  <si>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</si>
  <si>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</si>
  <si>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</si>
  <si>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</si>
  <si>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</si>
  <si>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</si>
  <si>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</si>
  <si>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</si>
  <si>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</si>
  <si>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</si>
  <si>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</si>
  <si>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</si>
  <si>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</si>
  <si>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</si>
  <si>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</si>
  <si>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</si>
  <si>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</si>
  <si>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</si>
  <si>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</si>
  <si>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</si>
  <si>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</si>
  <si>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</si>
  <si>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</si>
  <si>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</si>
  <si>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</si>
  <si>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</si>
  <si>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</si>
  <si>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</si>
  <si>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</si>
  <si>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</si>
  <si>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</si>
  <si>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</si>
  <si>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</si>
  <si>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</si>
  <si>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</si>
  <si>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</si>
  <si>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</si>
  <si>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</si>
  <si>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</si>
  <si>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</si>
  <si>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</si>
  <si>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</si>
  <si>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</si>
  <si>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</si>
  <si>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</si>
  <si>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</si>
  <si>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</si>
  <si>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</si>
  <si>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</si>
  <si>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</si>
  <si>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</si>
  <si>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</si>
  <si>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</si>
  <si>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</si>
  <si>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</si>
  <si>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</si>
  <si>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</si>
  <si>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</si>
  <si>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</si>
  <si>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</si>
  <si>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</si>
  <si>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</si>
  <si>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</si>
  <si>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</si>
  <si>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</si>
  <si>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</si>
  <si>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</si>
  <si>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</si>
  <si>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</si>
  <si>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</si>
  <si>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</si>
  <si>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</si>
  <si>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</si>
  <si>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</si>
  <si>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</si>
  <si>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</si>
  <si>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</si>
  <si>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</si>
  <si>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</si>
  <si>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</si>
  <si>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</si>
  <si>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</si>
  <si>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</si>
  <si>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</si>
  <si>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</si>
  <si>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</si>
  <si>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</si>
  <si>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</si>
  <si>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</si>
  <si>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</si>
  <si>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</si>
  <si>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</si>
  <si>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</si>
  <si>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</si>
  <si>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</si>
  <si>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</si>
  <si>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</si>
  <si>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</si>
  <si>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</si>
  <si>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</si>
  <si>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</si>
  <si>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</si>
  <si>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</si>
  <si>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</si>
  <si>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</si>
  <si>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</si>
  <si>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</si>
  <si>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</si>
  <si>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</si>
  <si>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</si>
  <si>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</si>
  <si>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</si>
  <si>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</si>
  <si>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</si>
  <si>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</si>
  <si>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</si>
  <si>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</si>
  <si>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</si>
  <si>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</si>
  <si>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</si>
  <si>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</si>
  <si>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</si>
  <si>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</si>
  <si>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</si>
  <si>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</si>
  <si>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</si>
  <si>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</si>
  <si>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</si>
  <si>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</si>
  <si>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</si>
  <si>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</si>
  <si>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</si>
  <si>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</si>
  <si>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</si>
  <si>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</si>
  <si>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</si>
  <si>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</si>
  <si>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</si>
  <si>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</si>
  <si>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</si>
  <si>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</si>
  <si>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</si>
  <si>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</si>
  <si>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</si>
  <si>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</si>
  <si>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</si>
  <si>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</si>
  <si>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</si>
  <si>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</si>
  <si>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</si>
  <si>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</si>
  <si>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</si>
  <si>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</si>
  <si>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</si>
  <si>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</si>
  <si>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</si>
  <si>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</si>
  <si>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</si>
  <si>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</si>
  <si>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</si>
  <si>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</si>
  <si>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</si>
  <si>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</si>
  <si>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</si>
  <si>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</si>
  <si>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</si>
  <si>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</si>
  <si>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</si>
  <si>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</si>
  <si>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</si>
  <si>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</si>
  <si>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</si>
  <si>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</si>
  <si>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</si>
  <si>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</si>
  <si>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</si>
  <si>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</si>
  <si>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</si>
  <si>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</si>
  <si>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</si>
  <si>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</si>
  <si>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</si>
  <si>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</si>
  <si>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</si>
  <si>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</si>
  <si>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</si>
  <si>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</si>
  <si>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</si>
  <si>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</si>
  <si>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</si>
  <si>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</si>
  <si>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</si>
  <si>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</si>
  <si>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</si>
  <si>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</si>
  <si>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</si>
  <si>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</si>
  <si>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</si>
  <si>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</si>
  <si>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</si>
  <si>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</si>
  <si>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</si>
  <si>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</si>
  <si>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</si>
  <si>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</si>
  <si>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</si>
  <si>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</si>
  <si>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</si>
  <si>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</si>
  <si>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</si>
  <si>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</si>
  <si>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</si>
  <si>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</si>
  <si>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</si>
  <si>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</si>
  <si>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</si>
  <si>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</si>
  <si>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</si>
  <si>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</si>
  <si>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</si>
  <si>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</si>
  <si>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</si>
  <si>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</si>
  <si>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</si>
  <si>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</si>
  <si>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</si>
  <si>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</si>
  <si>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</si>
  <si>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</si>
  <si>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</si>
  <si>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</si>
  <si>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</si>
  <si>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</si>
  <si>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</si>
  <si>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</si>
  <si>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</si>
  <si>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</si>
  <si>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</si>
  <si>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</si>
  <si>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</si>
  <si>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</si>
  <si>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</si>
  <si>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</si>
  <si>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</si>
  <si>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</si>
  <si>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</si>
  <si>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</si>
  <si>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</si>
  <si>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</si>
  <si>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</si>
  <si>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</si>
  <si>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</si>
  <si>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</si>
  <si>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</si>
  <si>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</si>
  <si>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</si>
  <si>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</si>
  <si>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</si>
  <si>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</si>
  <si>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</si>
  <si>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</si>
  <si>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</si>
  <si>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</si>
  <si>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</si>
  <si>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</si>
  <si>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</si>
  <si>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</si>
  <si>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</si>
  <si>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</si>
  <si>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</si>
  <si>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</si>
  <si>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</si>
  <si>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</si>
  <si>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</si>
  <si>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</si>
  <si>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</si>
  <si>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</si>
  <si>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</si>
  <si>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</si>
  <si>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</si>
  <si>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</si>
  <si>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</si>
  <si>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</si>
  <si>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</si>
  <si>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</si>
  <si>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</si>
  <si>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</si>
  <si>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</si>
  <si>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</si>
  <si>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</si>
  <si>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</si>
  <si>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</si>
  <si>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</si>
  <si>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</si>
  <si>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</si>
  <si>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</si>
  <si>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</si>
  <si>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</si>
  <si>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</si>
  <si>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</si>
  <si>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</si>
  <si>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</si>
  <si>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</si>
  <si>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</si>
  <si>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</si>
  <si>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</si>
  <si>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</si>
  <si>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</si>
  <si>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</si>
  <si>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</si>
  <si>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</si>
  <si>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</si>
  <si>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</si>
  <si>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</si>
  <si>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</si>
  <si>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</si>
  <si>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</si>
  <si>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</si>
  <si>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</si>
  <si>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</si>
  <si>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</si>
  <si>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</si>
  <si>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</si>
  <si>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</si>
  <si>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</si>
  <si>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</si>
  <si>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</si>
  <si>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</si>
  <si>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</si>
  <si>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</si>
  <si>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</si>
  <si>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</si>
  <si>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</si>
  <si>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</si>
  <si>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</si>
  <si>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</si>
  <si>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</si>
  <si>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</si>
  <si>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</si>
  <si>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</si>
  <si>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</si>
  <si>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</si>
  <si>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</si>
  <si>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</si>
  <si>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</si>
  <si>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</si>
  <si>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</si>
  <si>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</si>
  <si>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</si>
  <si>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</si>
  <si>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</si>
  <si>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</si>
  <si>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</si>
  <si>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</si>
  <si>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</si>
  <si>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</si>
  <si>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</si>
  <si>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</si>
  <si>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</si>
  <si>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</si>
  <si>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</si>
  <si>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</si>
  <si>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</si>
  <si>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</si>
  <si>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</si>
  <si>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</si>
  <si>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</si>
  <si>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</si>
  <si>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</si>
  <si>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</si>
  <si>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</si>
  <si>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</si>
  <si>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</si>
  <si>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</si>
  <si>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</si>
  <si>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</si>
  <si>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</si>
  <si>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</si>
  <si>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</si>
  <si>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</si>
  <si>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</si>
  <si>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</si>
  <si>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</si>
  <si>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</si>
  <si>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</si>
  <si>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</si>
  <si>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</si>
  <si>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</si>
  <si>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</si>
  <si>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</si>
  <si>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</si>
  <si>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</si>
  <si>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</si>
  <si>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</si>
  <si>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</si>
  <si>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</si>
  <si>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</si>
  <si>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</si>
  <si>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</si>
  <si>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</si>
  <si>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</si>
  <si>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</si>
  <si>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</si>
  <si>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</si>
  <si>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</si>
  <si>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</si>
  <si>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</si>
  <si>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</si>
  <si>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</si>
  <si>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</si>
  <si>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</si>
  <si>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</si>
  <si>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</si>
  <si>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</si>
  <si>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</si>
  <si>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</si>
  <si>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</si>
  <si>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</si>
  <si>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</si>
  <si>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</si>
  <si>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</si>
  <si>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</si>
  <si>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</si>
  <si>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</si>
  <si>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</si>
  <si>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</si>
  <si>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</si>
  <si>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</si>
  <si>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</si>
  <si>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</si>
  <si>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</si>
  <si>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</si>
  <si>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</si>
  <si>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</si>
  <si>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</si>
  <si>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</si>
  <si>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</si>
  <si>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</si>
  <si>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</si>
  <si>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</si>
  <si>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</si>
  <si>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</si>
  <si>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</si>
  <si>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</si>
  <si>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</si>
  <si>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</si>
  <si>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</si>
  <si>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</si>
  <si>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</si>
  <si>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</si>
  <si>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</si>
  <si>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</si>
  <si>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</si>
  <si>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</si>
  <si>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</si>
  <si>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</si>
  <si>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</si>
  <si>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</si>
  <si>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</si>
  <si>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</si>
  <si>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</si>
  <si>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</si>
  <si>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</si>
  <si>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</si>
  <si>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</si>
  <si>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</si>
  <si>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</si>
  <si>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</si>
  <si>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</si>
  <si>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</si>
  <si>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</si>
  <si>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</si>
  <si>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</si>
  <si>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</si>
  <si>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</si>
  <si>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</si>
  <si>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</si>
  <si>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</si>
  <si>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</si>
  <si>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</si>
  <si>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</si>
  <si>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</si>
  <si>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</si>
  <si>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</si>
  <si>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</si>
  <si>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</si>
  <si>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</si>
  <si>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</si>
  <si>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</si>
  <si>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</si>
  <si>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</si>
  <si>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</si>
  <si>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</si>
  <si>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</si>
  <si>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</si>
  <si>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</si>
  <si>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</si>
  <si>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</si>
  <si>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</si>
  <si>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</si>
  <si>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</si>
  <si>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</si>
  <si>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</si>
  <si>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</si>
  <si>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</si>
  <si>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</si>
  <si>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</si>
  <si>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</si>
  <si>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</si>
  <si>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</si>
  <si>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</si>
  <si>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</si>
  <si>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</si>
  <si>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</si>
  <si>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</si>
  <si>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</si>
  <si>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</si>
  <si>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</si>
  <si>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</si>
  <si>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</si>
  <si>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</si>
  <si>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</si>
  <si>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</si>
  <si>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</si>
  <si>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</si>
  <si>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</si>
  <si>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</si>
  <si>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</si>
  <si>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</si>
  <si>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</si>
  <si>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</si>
  <si>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</si>
  <si>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</si>
  <si>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</si>
  <si>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</si>
  <si>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</si>
  <si>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</si>
  <si>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</si>
  <si>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</si>
  <si>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</si>
  <si>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</si>
  <si>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</si>
  <si>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</si>
  <si>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</si>
  <si>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</si>
  <si>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</si>
  <si>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</si>
  <si>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</si>
  <si>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</si>
  <si>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</si>
  <si>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</si>
  <si>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</si>
  <si>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</si>
  <si>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</si>
  <si>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</si>
  <si>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</si>
  <si>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</si>
  <si>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</si>
  <si>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</si>
  <si>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</si>
  <si>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</si>
  <si>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</si>
  <si>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</si>
  <si>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</si>
  <si>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</si>
  <si>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</si>
  <si>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</si>
  <si>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</si>
  <si>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</si>
  <si>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</si>
  <si>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</si>
  <si>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</si>
  <si>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</si>
  <si>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</si>
  <si>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</si>
  <si>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</si>
  <si>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</si>
  <si>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</si>
  <si>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</si>
  <si>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</si>
  <si>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</si>
  <si>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</si>
  <si>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</si>
  <si>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</si>
  <si>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</si>
  <si>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</si>
  <si>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</si>
  <si>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</si>
  <si>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</si>
  <si>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</si>
  <si>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</si>
  <si>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</si>
  <si>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</si>
  <si>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</si>
  <si>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</si>
  <si>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</si>
  <si>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</si>
  <si>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</si>
  <si>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</si>
  <si>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</si>
  <si>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</si>
  <si>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</si>
  <si>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</si>
  <si>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</si>
  <si>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</si>
  <si>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</si>
  <si>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</si>
  <si>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</si>
  <si>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</si>
  <si>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</si>
  <si>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</si>
  <si>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</si>
  <si>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</si>
  <si>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</si>
  <si>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</si>
  <si>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</si>
  <si>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</si>
  <si>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</si>
  <si>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</si>
  <si>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</si>
  <si>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</si>
  <si>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</si>
  <si>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</si>
  <si>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</si>
  <si>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</si>
  <si>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</si>
  <si>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</si>
  <si>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</si>
  <si>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</si>
  <si>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</si>
  <si>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</si>
  <si>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</si>
  <si>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</si>
  <si>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</si>
  <si>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</si>
  <si>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</si>
  <si>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</si>
  <si>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</si>
  <si>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</si>
  <si>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</si>
  <si>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</si>
  <si>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</si>
  <si>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</si>
  <si>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</si>
  <si>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</si>
  <si>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</si>
  <si>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</si>
  <si>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</si>
  <si>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</si>
  <si>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</si>
  <si>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</si>
  <si>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</si>
  <si>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</si>
  <si>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</si>
  <si>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</si>
  <si>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</si>
  <si>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</si>
  <si>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</si>
  <si>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</si>
  <si>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</si>
  <si>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</si>
  <si>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</si>
  <si>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</si>
  <si>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</si>
  <si>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</si>
  <si>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</si>
  <si>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</si>
  <si>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</si>
  <si>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</si>
  <si>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</si>
  <si>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</si>
  <si>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</si>
  <si>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</si>
  <si>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</si>
  <si>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</si>
  <si>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</si>
  <si>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</si>
  <si>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</si>
  <si>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</si>
  <si>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</si>
  <si>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</si>
  <si>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</si>
  <si>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</si>
  <si>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</si>
  <si>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</si>
  <si>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</si>
  <si>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</si>
  <si>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</si>
  <si>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</si>
  <si>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</si>
  <si>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</si>
  <si>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</si>
  <si>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</si>
  <si>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</si>
  <si>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</si>
  <si>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</si>
  <si>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</si>
  <si>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</si>
  <si>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</si>
  <si>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</si>
  <si>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</si>
  <si>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</si>
  <si>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</si>
  <si>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</si>
  <si>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</si>
  <si>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</si>
  <si>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</si>
  <si>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</si>
  <si>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</si>
  <si>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</si>
  <si>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</si>
  <si>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</si>
  <si>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</si>
  <si>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</si>
  <si>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</si>
  <si>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</si>
  <si>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</si>
  <si>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</si>
  <si>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</si>
  <si>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</si>
  <si>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</si>
  <si>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</si>
  <si>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</si>
  <si>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</si>
  <si>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</si>
  <si>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</si>
  <si>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</si>
  <si>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</si>
  <si>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</si>
  <si>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</si>
  <si>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</si>
  <si>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</si>
  <si>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</si>
  <si>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</si>
  <si>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</si>
  <si>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</si>
  <si>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</si>
  <si>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</si>
  <si>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</si>
  <si>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</si>
  <si>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</si>
  <si>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</si>
  <si>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</si>
  <si>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</si>
  <si>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</si>
  <si>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</si>
  <si>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</si>
  <si>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</si>
  <si>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</si>
  <si>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</si>
  <si>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</si>
  <si>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</si>
  <si>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</si>
  <si>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</si>
  <si>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</si>
  <si>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</si>
  <si>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</si>
  <si>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</si>
  <si>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</si>
  <si>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</si>
  <si>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</si>
  <si>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</si>
  <si>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</si>
  <si>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</si>
  <si>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</si>
  <si>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</si>
  <si>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</si>
  <si>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</si>
  <si>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</si>
  <si>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</si>
  <si>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</si>
  <si>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</si>
  <si>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</si>
  <si>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</si>
  <si>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</si>
  <si>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</si>
  <si>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</si>
  <si>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</si>
  <si>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</si>
  <si>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</si>
  <si>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</si>
  <si>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</si>
  <si>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</si>
  <si>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</si>
  <si>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</si>
  <si>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</si>
  <si>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</si>
  <si>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</si>
  <si>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</si>
  <si>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</si>
  <si>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</si>
  <si>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</si>
  <si>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</si>
  <si>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</si>
  <si>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</si>
  <si>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</si>
  <si>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</si>
  <si>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</si>
  <si>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</si>
  <si>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</si>
  <si>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</si>
  <si>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</si>
  <si>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</si>
  <si>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</si>
  <si>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</si>
  <si>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</si>
  <si>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</si>
  <si>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</si>
  <si>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</si>
  <si>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</si>
  <si>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</si>
  <si>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</si>
  <si>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</si>
  <si>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</si>
  <si>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</si>
  <si>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</si>
  <si>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</si>
  <si>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</si>
  <si>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</si>
  <si>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</si>
  <si>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</si>
  <si>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</si>
  <si>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</si>
  <si>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</si>
  <si>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</si>
  <si>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</si>
  <si>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</si>
  <si>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</si>
  <si>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</si>
  <si>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</si>
  <si>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</si>
  <si>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</si>
  <si>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</si>
  <si>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</si>
  <si>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</si>
  <si>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</si>
  <si>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</si>
  <si>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</si>
  <si>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</si>
  <si>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</si>
  <si>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</si>
  <si>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</si>
  <si>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</si>
  <si>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</si>
  <si>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</si>
  <si>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</si>
  <si>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</si>
  <si>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</si>
  <si>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</si>
  <si>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</si>
  <si>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</si>
  <si>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</si>
  <si>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</si>
  <si>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</si>
  <si>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</si>
  <si>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</si>
  <si>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</si>
  <si>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</si>
  <si>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</si>
  <si>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</si>
  <si>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</si>
  <si>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</si>
  <si>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</si>
  <si>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</si>
  <si>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</si>
  <si>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</si>
  <si>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</si>
  <si>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</si>
  <si>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</si>
  <si>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</si>
  <si>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</si>
  <si>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</si>
  <si>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</si>
  <si>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</si>
  <si>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</si>
  <si>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</si>
  <si>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</si>
  <si>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</si>
  <si>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</si>
  <si>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</si>
  <si>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</si>
  <si>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</si>
  <si>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</si>
  <si>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</si>
  <si>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</si>
  <si>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</si>
  <si>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</si>
  <si>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</si>
  <si>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</si>
  <si>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</si>
  <si>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</si>
  <si>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</si>
  <si>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</si>
  <si>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</si>
  <si>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</si>
  <si>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</si>
  <si>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</si>
  <si>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</si>
  <si>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</si>
  <si>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</si>
  <si>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</si>
  <si>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</si>
  <si>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</si>
  <si>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</si>
  <si>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</si>
  <si>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</si>
  <si>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</si>
  <si>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</si>
  <si>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</si>
  <si>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</si>
  <si>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</si>
  <si>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</si>
  <si>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</si>
  <si>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</si>
  <si>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</si>
  <si>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</si>
  <si>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</si>
  <si>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</si>
  <si>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</si>
  <si>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</si>
  <si>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</si>
  <si>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</si>
  <si>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</si>
  <si>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</si>
  <si>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</si>
  <si>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</si>
  <si>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</si>
  <si>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</si>
  <si>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</si>
  <si>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</si>
  <si>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</si>
  <si>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</si>
  <si>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</si>
  <si>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</si>
  <si>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</si>
  <si>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</si>
  <si>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</si>
  <si>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</si>
  <si>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</si>
  <si>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</si>
  <si>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</si>
  <si>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</si>
  <si>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</si>
  <si>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</si>
  <si>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</si>
  <si>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</si>
  <si>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</si>
  <si>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</si>
  <si>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</si>
  <si>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</si>
  <si>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</si>
  <si>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</si>
  <si>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</si>
  <si>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</si>
  <si>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</si>
  <si>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</si>
  <si>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</si>
  <si>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</si>
  <si>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</si>
  <si>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</si>
  <si>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</si>
  <si>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</si>
  <si>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</si>
  <si>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</si>
  <si>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</si>
  <si>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</si>
  <si>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</si>
  <si>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</si>
  <si>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</si>
  <si>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</si>
  <si>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</si>
  <si>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</si>
  <si>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</si>
  <si>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</si>
  <si>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</si>
  <si>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</si>
  <si>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</si>
  <si>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</si>
  <si>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</si>
  <si>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</si>
  <si>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</si>
  <si>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</si>
  <si>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</si>
  <si>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</si>
  <si>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</si>
  <si>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</si>
  <si>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</si>
  <si>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</si>
  <si>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</si>
  <si>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</si>
  <si>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</si>
  <si>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</si>
  <si>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</si>
  <si>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</si>
  <si>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</si>
  <si>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</si>
  <si>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</si>
  <si>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</si>
  <si>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</si>
  <si>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</si>
  <si>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</si>
  <si>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</si>
  <si>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</si>
  <si>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</si>
  <si>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</si>
  <si>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</si>
  <si>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</si>
  <si>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</si>
  <si>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</si>
  <si>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</si>
  <si>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</si>
  <si>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</si>
  <si>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</si>
  <si>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</si>
  <si>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</si>
  <si>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</si>
  <si>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</si>
  <si>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</si>
  <si>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</si>
  <si>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</si>
  <si>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</si>
  <si>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</si>
  <si>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</si>
  <si>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</si>
  <si>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</si>
  <si>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</si>
  <si>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</si>
  <si>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</si>
  <si>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</si>
  <si>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</si>
  <si>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</si>
  <si>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</si>
  <si>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</si>
  <si>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</si>
  <si>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</si>
  <si>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</si>
  <si>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</si>
  <si>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</si>
  <si>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</si>
  <si>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</si>
  <si>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</si>
  <si>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</si>
  <si>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</si>
  <si>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</si>
  <si>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</si>
  <si>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</si>
  <si>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</si>
  <si>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</si>
  <si>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</si>
  <si>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</si>
  <si>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</si>
  <si>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</si>
  <si>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</si>
  <si>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</si>
  <si>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</si>
  <si>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</si>
  <si>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</si>
  <si>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</si>
  <si>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</si>
  <si>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</si>
  <si>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</si>
  <si>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</si>
  <si>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</si>
  <si>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</si>
  <si>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</si>
  <si>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</si>
  <si>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</si>
  <si>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</si>
  <si>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</si>
  <si>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</si>
  <si>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</si>
  <si>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</si>
  <si>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</si>
  <si>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</si>
  <si>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</si>
  <si>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</si>
  <si>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</si>
  <si>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</si>
  <si>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</si>
  <si>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</si>
  <si>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</si>
  <si>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</si>
  <si>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</si>
  <si>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</si>
  <si>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</si>
  <si>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</si>
  <si>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</si>
  <si>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</si>
  <si>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</si>
  <si>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</si>
  <si>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</si>
  <si>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</si>
  <si>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</si>
  <si>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</si>
  <si>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</si>
  <si>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</si>
  <si>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</si>
  <si>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</si>
  <si>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</si>
  <si>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</si>
  <si>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</si>
  <si>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</si>
  <si>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</si>
  <si>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</si>
  <si>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</si>
  <si>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</si>
  <si>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</si>
  <si>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</si>
  <si>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</si>
  <si>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</si>
  <si>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</si>
  <si>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</si>
  <si>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</si>
  <si>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</si>
  <si>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</si>
  <si>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</si>
  <si>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</si>
  <si>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</si>
  <si>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</si>
  <si>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</si>
  <si>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</si>
  <si>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</si>
  <si>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</si>
  <si>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</si>
  <si>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</si>
  <si>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</si>
  <si>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</si>
  <si>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</si>
  <si>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</si>
  <si>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</si>
  <si>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</si>
  <si>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</si>
  <si>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>Column16355</t>
  </si>
  <si>
    <t>Column16356</t>
  </si>
  <si>
    <t>Column16357</t>
  </si>
  <si>
    <t>Column16358</t>
  </si>
  <si>
    <t>Column16359</t>
  </si>
  <si>
    <t>Column16360</t>
  </si>
  <si>
    <t>Column16361</t>
  </si>
  <si>
    <t>Column16362</t>
  </si>
  <si>
    <t>Column16363</t>
  </si>
  <si>
    <t>Column16364</t>
  </si>
  <si>
    <t>Column16365</t>
  </si>
  <si>
    <t>Column16366</t>
  </si>
  <si>
    <t>Column16367</t>
  </si>
  <si>
    <t>Column16368</t>
  </si>
  <si>
    <t>Column16369</t>
  </si>
  <si>
    <t>Column16370</t>
  </si>
  <si>
    <t>Column16371</t>
  </si>
  <si>
    <t>Column16372</t>
  </si>
  <si>
    <t>Column16373</t>
  </si>
  <si>
    <t>Column16374</t>
  </si>
  <si>
    <t>Column16375</t>
  </si>
  <si>
    <t>Column16376</t>
  </si>
  <si>
    <t>Column16377</t>
  </si>
  <si>
    <t>Column16378</t>
  </si>
  <si>
    <t>Column16379</t>
  </si>
  <si>
    <t>Column16380</t>
  </si>
  <si>
    <t>Column16381</t>
  </si>
  <si>
    <t>Column16382</t>
  </si>
  <si>
    <t>Column16383</t>
  </si>
  <si>
    <t>Column16384</t>
  </si>
  <si>
    <t>Oral bisphosphonate</t>
  </si>
  <si>
    <t>Jan-Jan</t>
  </si>
  <si>
    <t>Sep-Sep</t>
  </si>
  <si>
    <t>BoneMedsPostFracture</t>
  </si>
  <si>
    <t>Untreated</t>
  </si>
  <si>
    <t>Oral</t>
  </si>
  <si>
    <t>Awaits OPD</t>
  </si>
  <si>
    <t>Anabolics</t>
  </si>
  <si>
    <t>Total</t>
  </si>
  <si>
    <t>22q1</t>
  </si>
  <si>
    <t>22q2</t>
  </si>
  <si>
    <t>22q3</t>
  </si>
  <si>
    <t>22q4</t>
  </si>
  <si>
    <t>23q1</t>
  </si>
  <si>
    <t>23q4</t>
  </si>
  <si>
    <t>24q1</t>
  </si>
  <si>
    <t>24q2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</si>
  <si>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</si>
  <si>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</si>
  <si>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</si>
  <si>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</si>
  <si>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</si>
  <si>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</si>
  <si>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</si>
  <si>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</si>
  <si>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</si>
  <si>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</si>
  <si>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</si>
  <si>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</si>
  <si>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</si>
  <si>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</si>
  <si>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</si>
  <si>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</si>
  <si>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</si>
  <si>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</si>
  <si>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</si>
  <si>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</si>
  <si>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</si>
  <si>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</si>
  <si>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</si>
  <si>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</si>
  <si>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</si>
  <si>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</si>
  <si>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</si>
  <si>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</si>
  <si>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</si>
  <si>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</si>
  <si>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</si>
  <si>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</si>
  <si>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</si>
  <si>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</si>
  <si>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</si>
  <si>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</si>
  <si>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</si>
  <si>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</si>
  <si>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</si>
  <si>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</si>
  <si>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</si>
  <si>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</si>
  <si>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</si>
  <si>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</si>
  <si>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</si>
  <si>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</si>
  <si>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</si>
  <si>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</si>
  <si>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</si>
  <si>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</si>
  <si>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</si>
  <si>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</si>
  <si>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</si>
  <si>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</si>
  <si>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</si>
  <si>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</si>
  <si>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</si>
  <si>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</si>
  <si>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</si>
  <si>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</si>
  <si>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</si>
  <si>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</si>
  <si>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</si>
  <si>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</si>
  <si>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</si>
  <si>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</si>
  <si>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</si>
  <si>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</si>
  <si>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</si>
  <si>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</si>
  <si>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</si>
  <si>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</si>
  <si>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</si>
  <si>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</si>
  <si>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</si>
  <si>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</si>
  <si>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NOC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</si>
  <si>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</si>
  <si>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</si>
  <si>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</si>
  <si>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</si>
  <si>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</si>
  <si>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</si>
  <si>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</si>
  <si>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</si>
  <si>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</si>
  <si>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</si>
  <si>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</si>
  <si>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</si>
  <si>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</si>
  <si>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</si>
  <si>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</si>
  <si>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</si>
  <si>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</si>
  <si>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</si>
  <si>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</si>
  <si>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</si>
  <si>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</si>
  <si>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</si>
  <si>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</si>
  <si>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</si>
  <si>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</si>
  <si>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</si>
  <si>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</si>
  <si>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</si>
  <si>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</si>
  <si>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</si>
  <si>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</si>
  <si>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</si>
  <si>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</si>
  <si>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</si>
  <si>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</si>
  <si>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</si>
  <si>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</si>
  <si>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</si>
  <si>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</si>
  <si>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</si>
  <si>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</si>
  <si>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</si>
  <si>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</si>
  <si>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</si>
  <si>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</si>
  <si>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</si>
  <si>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</si>
  <si>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</si>
  <si>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</si>
  <si>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</si>
  <si>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</si>
  <si>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</si>
  <si>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</si>
  <si>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</si>
  <si>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</si>
  <si>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</si>
  <si>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</si>
  <si>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</si>
  <si>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</si>
  <si>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</si>
  <si>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</si>
  <si>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</si>
  <si>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</si>
  <si>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</si>
  <si>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</si>
  <si>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</si>
  <si>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</si>
  <si>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</si>
  <si>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</si>
  <si>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</si>
  <si>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</si>
  <si>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</si>
  <si>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</si>
  <si>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</si>
  <si>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</si>
  <si>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</si>
  <si>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</si>
  <si>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</si>
  <si>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</si>
  <si>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</si>
  <si>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</si>
  <si>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</si>
  <si>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</si>
  <si>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</si>
  <si>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</si>
  <si>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</si>
  <si>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</si>
  <si>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</si>
  <si>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</si>
  <si>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</si>
  <si>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Bone Rx</t>
  </si>
  <si>
    <t>Nothing</t>
  </si>
  <si>
    <t>Anabolic</t>
  </si>
  <si>
    <t>Injectable</t>
  </si>
  <si>
    <t>cases/yr</t>
  </si>
  <si>
    <t>Claimed</t>
  </si>
  <si>
    <t>Treated</t>
  </si>
  <si>
    <t>Bone assessment</t>
  </si>
  <si>
    <t>Paid</t>
  </si>
  <si>
    <t>All BPT met</t>
  </si>
  <si>
    <t>Pre fracture</t>
  </si>
  <si>
    <t>Post fracture</t>
  </si>
  <si>
    <t>Alfacalcidol</t>
  </si>
  <si>
    <t>or Calcitriol</t>
  </si>
  <si>
    <t>Not taking</t>
  </si>
  <si>
    <t>treatment</t>
  </si>
  <si>
    <t>[Missing]</t>
  </si>
  <si>
    <t>ALT</t>
  </si>
  <si>
    <t>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</si>
</sst>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£&quot;#,##0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363636"/>
      <name val="Helvetica Neue"/>
      <family val="2"/>
    </font>
    <font>
      <sz val="8"/>
      <color rgb="FF3D3D3D"/>
      <name val="Helvetica Neue"/>
      <family val="2"/>
    </font>
    <font>
      <b/>
      <sz val="8"/>
      <color rgb="FF3D3D3D"/>
      <name val="Helvetica Neue"/>
      <family val="2"/>
    </font>
    <font>
      <b/>
      <sz val="8"/>
      <color theme="0" tint="-0.249977111117893"/>
      <name val="Helvetica Neue"/>
      <family val="2"/>
    </font>
    <font>
      <sz val="8"/>
      <color theme="0" tint="-0.249977111117893"/>
      <name val="Helvetica Neue"/>
      <family val="2"/>
    </font>
    <font>
      <sz val="12"/>
      <color theme="0" tint="-0.249977111117893"/>
      <name val="Calibri"/>
      <family val="2"/>
      <scheme val="minor"/>
    </font>
    <font>
      <b/>
      <sz val="8"/>
      <color rgb="FFFF0000"/>
      <name val="Helvetica Neue"/>
      <family val="2"/>
    </font>
    <font>
      <b/>
      <sz val="13.5"/>
      <color rgb="FFFFFFFF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17" fontId="2" fillId="0" borderId="0" xfId="0" applyNumberFormat="1" applyFont="1"/>
    <xf numFmtId="0" fontId="2" fillId="2" borderId="0" xfId="0" applyFont="1" applyFill="1"/>
    <xf numFmtId="0" fontId="0" fillId="3" borderId="0" xfId="0" applyFill="1"/>
    <xf numFmtId="164" fontId="0" fillId="0" borderId="0" xfId="0" applyNumberFormat="1"/>
    <xf numFmtId="17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17" fontId="2" fillId="3" borderId="0" xfId="0" applyNumberFormat="1" applyFont="1" applyFill="1"/>
    <xf numFmtId="17" fontId="5" fillId="3" borderId="0" xfId="0" applyNumberFormat="1" applyFont="1" applyFill="1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10" fontId="3" fillId="0" borderId="0" xfId="0" applyNumberFormat="1" applyFont="1"/>
    <xf numFmtId="10" fontId="4" fillId="0" borderId="0" xfId="0" applyNumberFormat="1" applyFont="1"/>
    <xf numFmtId="0" fontId="8" fillId="0" borderId="0" xfId="0" applyFont="1"/>
    <xf numFmtId="165" fontId="0" fillId="0" borderId="0" xfId="0" applyNumberFormat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/>
    <xf numFmtId="165" fontId="0" fillId="4" borderId="0" xfId="0" applyNumberFormat="1" applyFill="1"/>
    <xf numFmtId="164" fontId="0" fillId="4" borderId="0" xfId="0" applyNumberFormat="1" applyFill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applyFont="1"/>
    <xf numFmtId="0" fontId="9" fillId="0" borderId="0" xfId="0" applyFont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Bone protection after hip fracture - NHFD</a:t>
            </a:r>
            <a:r>
              <a:rPr lang="en-GB" baseline="0"/>
              <a:t> data for </a:t>
            </a:r>
            <a:r>
              <a:rPr lang="en-GB"/>
              <a:t>2024</a:t>
            </a:r>
          </a:p>
        </c:rich>
      </c:tx>
      <c:layout>
        <c:manualLayout>
          <c:xMode val="edge"/>
          <c:yMode val="edge"/>
          <c:x val="0.26077795899893086"/>
          <c:y val="3.31753554502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227421914726413E-2"/>
          <c:y val="9.9644549763033149E-2"/>
          <c:w val="0.91922346179330328"/>
          <c:h val="0.756157778855842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'On injectables 2024'!$W$2</c:f>
              <c:strCache>
                <c:ptCount val="1"/>
                <c:pt idx="0">
                  <c:v>Anabolic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'On injectables 2024'!$Q$3:$Q$173</c:f>
              <c:strCache>
                <c:ptCount val="171"/>
                <c:pt idx="0">
                  <c:v>HCH</c:v>
                </c:pt>
                <c:pt idx="1">
                  <c:v>IOW</c:v>
                </c:pt>
                <c:pt idx="2">
                  <c:v>LON</c:v>
                </c:pt>
                <c:pt idx="3">
                  <c:v>MDW</c:v>
                </c:pt>
                <c:pt idx="4">
                  <c:v>SCU</c:v>
                </c:pt>
                <c:pt idx="5">
                  <c:v>PCH</c:v>
                </c:pt>
                <c:pt idx="6">
                  <c:v>PET</c:v>
                </c:pt>
                <c:pt idx="7">
                  <c:v>NTH</c:v>
                </c:pt>
                <c:pt idx="8">
                  <c:v>NDD</c:v>
                </c:pt>
                <c:pt idx="9">
                  <c:v>NUN</c:v>
                </c:pt>
                <c:pt idx="10">
                  <c:v>PIL</c:v>
                </c:pt>
                <c:pt idx="11">
                  <c:v>WIR</c:v>
                </c:pt>
                <c:pt idx="12">
                  <c:v>CGH</c:v>
                </c:pt>
                <c:pt idx="13">
                  <c:v>LGH</c:v>
                </c:pt>
                <c:pt idx="14">
                  <c:v>DID</c:v>
                </c:pt>
                <c:pt idx="15">
                  <c:v>SOU</c:v>
                </c:pt>
                <c:pt idx="16">
                  <c:v>NUH</c:v>
                </c:pt>
                <c:pt idx="17">
                  <c:v>PAH</c:v>
                </c:pt>
                <c:pt idx="18">
                  <c:v>BFH</c:v>
                </c:pt>
                <c:pt idx="19">
                  <c:v>OHM</c:v>
                </c:pt>
                <c:pt idx="20">
                  <c:v>QEQ</c:v>
                </c:pt>
                <c:pt idx="21">
                  <c:v>NOR</c:v>
                </c:pt>
                <c:pt idx="22">
                  <c:v>RGH</c:v>
                </c:pt>
                <c:pt idx="23">
                  <c:v>HOM</c:v>
                </c:pt>
                <c:pt idx="24">
                  <c:v>QEB</c:v>
                </c:pt>
                <c:pt idx="25">
                  <c:v>VIC</c:v>
                </c:pt>
                <c:pt idx="26">
                  <c:v>CMI</c:v>
                </c:pt>
                <c:pt idx="27">
                  <c:v>GWY</c:v>
                </c:pt>
                <c:pt idx="28">
                  <c:v>WMH</c:v>
                </c:pt>
                <c:pt idx="29">
                  <c:v>NOB</c:v>
                </c:pt>
                <c:pt idx="30">
                  <c:v>NSE</c:v>
                </c:pt>
                <c:pt idx="31">
                  <c:v>SHH</c:v>
                </c:pt>
                <c:pt idx="32">
                  <c:v>KGH</c:v>
                </c:pt>
                <c:pt idx="33">
                  <c:v>WAT</c:v>
                </c:pt>
                <c:pt idx="34">
                  <c:v>WHI</c:v>
                </c:pt>
                <c:pt idx="35">
                  <c:v>NTG</c:v>
                </c:pt>
                <c:pt idx="36">
                  <c:v>WGH</c:v>
                </c:pt>
                <c:pt idx="37">
                  <c:v>IPS</c:v>
                </c:pt>
                <c:pt idx="38">
                  <c:v>UHC</c:v>
                </c:pt>
                <c:pt idx="39">
                  <c:v>RFH</c:v>
                </c:pt>
                <c:pt idx="40">
                  <c:v>TGA</c:v>
                </c:pt>
                <c:pt idx="41">
                  <c:v>STO</c:v>
                </c:pt>
                <c:pt idx="42">
                  <c:v>WRX</c:v>
                </c:pt>
                <c:pt idx="43">
                  <c:v>HUD</c:v>
                </c:pt>
                <c:pt idx="44">
                  <c:v>ALT</c:v>
                </c:pt>
                <c:pt idx="45">
                  <c:v>COL</c:v>
                </c:pt>
                <c:pt idx="46">
                  <c:v>BRG</c:v>
                </c:pt>
                <c:pt idx="47">
                  <c:v>RVN</c:v>
                </c:pt>
                <c:pt idx="48">
                  <c:v>UCL</c:v>
                </c:pt>
                <c:pt idx="49">
                  <c:v>BNT</c:v>
                </c:pt>
                <c:pt idx="50">
                  <c:v>SCM</c:v>
                </c:pt>
                <c:pt idx="51">
                  <c:v>SLF</c:v>
                </c:pt>
                <c:pt idx="52">
                  <c:v>DRY</c:v>
                </c:pt>
                <c:pt idx="53">
                  <c:v>WYT</c:v>
                </c:pt>
                <c:pt idx="54">
                  <c:v>SCA</c:v>
                </c:pt>
                <c:pt idx="55">
                  <c:v>CRG</c:v>
                </c:pt>
                <c:pt idx="56">
                  <c:v>WES</c:v>
                </c:pt>
                <c:pt idx="57">
                  <c:v>WRC</c:v>
                </c:pt>
                <c:pt idx="58">
                  <c:v>BLA</c:v>
                </c:pt>
                <c:pt idx="59">
                  <c:v>BOL</c:v>
                </c:pt>
                <c:pt idx="60">
                  <c:v>DVH</c:v>
                </c:pt>
                <c:pt idx="61">
                  <c:v>STD</c:v>
                </c:pt>
                <c:pt idx="62">
                  <c:v>YEO</c:v>
                </c:pt>
                <c:pt idx="63">
                  <c:v>BAR</c:v>
                </c:pt>
                <c:pt idx="64">
                  <c:v>WWG</c:v>
                </c:pt>
                <c:pt idx="65">
                  <c:v>WDH</c:v>
                </c:pt>
                <c:pt idx="66">
                  <c:v>SGH</c:v>
                </c:pt>
                <c:pt idx="67">
                  <c:v>NHH</c:v>
                </c:pt>
                <c:pt idx="68">
                  <c:v>RPH</c:v>
                </c:pt>
                <c:pt idx="69">
                  <c:v>COC</c:v>
                </c:pt>
                <c:pt idx="70">
                  <c:v>STM</c:v>
                </c:pt>
                <c:pt idx="71">
                  <c:v>HAR</c:v>
                </c:pt>
                <c:pt idx="72">
                  <c:v>DAR</c:v>
                </c:pt>
                <c:pt idx="73">
                  <c:v>ESU</c:v>
                </c:pt>
                <c:pt idx="74">
                  <c:v>WEX</c:v>
                </c:pt>
                <c:pt idx="75">
                  <c:v>HRI</c:v>
                </c:pt>
                <c:pt idx="76">
                  <c:v>NMG</c:v>
                </c:pt>
                <c:pt idx="77">
                  <c:v>OLD</c:v>
                </c:pt>
                <c:pt idx="78">
                  <c:v>WDG</c:v>
                </c:pt>
                <c:pt idx="79">
                  <c:v>BED</c:v>
                </c:pt>
                <c:pt idx="80">
                  <c:v>RCH</c:v>
                </c:pt>
                <c:pt idx="81">
                  <c:v>LGI</c:v>
                </c:pt>
                <c:pt idx="82">
                  <c:v>POW</c:v>
                </c:pt>
                <c:pt idx="83">
                  <c:v>QKL</c:v>
                </c:pt>
                <c:pt idx="84">
                  <c:v>PGH</c:v>
                </c:pt>
                <c:pt idx="85">
                  <c:v>NGS</c:v>
                </c:pt>
                <c:pt idx="86">
                  <c:v>FRM</c:v>
                </c:pt>
                <c:pt idx="87">
                  <c:v>RDE</c:v>
                </c:pt>
                <c:pt idx="88">
                  <c:v>ENH</c:v>
                </c:pt>
                <c:pt idx="89">
                  <c:v>CHE</c:v>
                </c:pt>
                <c:pt idx="90">
                  <c:v>JPH</c:v>
                </c:pt>
                <c:pt idx="91">
                  <c:v>MRI</c:v>
                </c:pt>
                <c:pt idx="92">
                  <c:v>RUS</c:v>
                </c:pt>
                <c:pt idx="93">
                  <c:v>KCH</c:v>
                </c:pt>
                <c:pt idx="94">
                  <c:v>BRI</c:v>
                </c:pt>
                <c:pt idx="95">
                  <c:v>SPH</c:v>
                </c:pt>
                <c:pt idx="96">
                  <c:v>SMV</c:v>
                </c:pt>
                <c:pt idx="97">
                  <c:v>BAS</c:v>
                </c:pt>
                <c:pt idx="98">
                  <c:v>MAY</c:v>
                </c:pt>
                <c:pt idx="99">
                  <c:v>EBH</c:v>
                </c:pt>
                <c:pt idx="100">
                  <c:v>WHH</c:v>
                </c:pt>
                <c:pt idx="101">
                  <c:v>SAN</c:v>
                </c:pt>
                <c:pt idx="102">
                  <c:v>CLW</c:v>
                </c:pt>
                <c:pt idx="103">
                  <c:v>BRD</c:v>
                </c:pt>
                <c:pt idx="104">
                  <c:v>NOC</c:v>
                </c:pt>
                <c:pt idx="105">
                  <c:v>FRY</c:v>
                </c:pt>
                <c:pt idx="106">
                  <c:v>QEG</c:v>
                </c:pt>
                <c:pt idx="107">
                  <c:v>RSU</c:v>
                </c:pt>
                <c:pt idx="108">
                  <c:v>PEH</c:v>
                </c:pt>
                <c:pt idx="109">
                  <c:v>RLI</c:v>
                </c:pt>
                <c:pt idx="110">
                  <c:v>RBE</c:v>
                </c:pt>
                <c:pt idx="111">
                  <c:v>NPH</c:v>
                </c:pt>
                <c:pt idx="112">
                  <c:v>LEW</c:v>
                </c:pt>
                <c:pt idx="113">
                  <c:v>GLO</c:v>
                </c:pt>
                <c:pt idx="114">
                  <c:v>SHC</c:v>
                </c:pt>
                <c:pt idx="115">
                  <c:v>RSC</c:v>
                </c:pt>
                <c:pt idx="116">
                  <c:v>UHN</c:v>
                </c:pt>
                <c:pt idx="117">
                  <c:v>TOR</c:v>
                </c:pt>
                <c:pt idx="118">
                  <c:v>WRG</c:v>
                </c:pt>
                <c:pt idx="119">
                  <c:v>WHT</c:v>
                </c:pt>
                <c:pt idx="120">
                  <c:v>RSS</c:v>
                </c:pt>
                <c:pt idx="121">
                  <c:v>LER</c:v>
                </c:pt>
                <c:pt idx="122">
                  <c:v>WYB</c:v>
                </c:pt>
                <c:pt idx="123">
                  <c:v>YDH</c:v>
                </c:pt>
                <c:pt idx="124">
                  <c:v>FAZ</c:v>
                </c:pt>
                <c:pt idx="125">
                  <c:v>NCR</c:v>
                </c:pt>
                <c:pt idx="126">
                  <c:v>RVB</c:v>
                </c:pt>
                <c:pt idx="127">
                  <c:v>MPH</c:v>
                </c:pt>
                <c:pt idx="128">
                  <c:v>TUN</c:v>
                </c:pt>
                <c:pt idx="129">
                  <c:v>UHW</c:v>
                </c:pt>
                <c:pt idx="130">
                  <c:v>GWE</c:v>
                </c:pt>
                <c:pt idx="131">
                  <c:v>STH</c:v>
                </c:pt>
                <c:pt idx="132">
                  <c:v>LIN</c:v>
                </c:pt>
                <c:pt idx="133">
                  <c:v>WSH</c:v>
                </c:pt>
                <c:pt idx="134">
                  <c:v>SUN</c:v>
                </c:pt>
                <c:pt idx="135">
                  <c:v>KTH</c:v>
                </c:pt>
                <c:pt idx="136">
                  <c:v>TLF</c:v>
                </c:pt>
                <c:pt idx="137">
                  <c:v>AEI</c:v>
                </c:pt>
                <c:pt idx="138">
                  <c:v>ADD</c:v>
                </c:pt>
                <c:pt idx="139">
                  <c:v>SAL</c:v>
                </c:pt>
                <c:pt idx="140">
                  <c:v>MKH</c:v>
                </c:pt>
                <c:pt idx="141">
                  <c:v>LDH</c:v>
                </c:pt>
                <c:pt idx="142">
                  <c:v>PIN</c:v>
                </c:pt>
                <c:pt idx="143">
                  <c:v>QAP</c:v>
                </c:pt>
                <c:pt idx="144">
                  <c:v>PMS</c:v>
                </c:pt>
                <c:pt idx="145">
                  <c:v>FGH</c:v>
                </c:pt>
                <c:pt idx="146">
                  <c:v>MAC</c:v>
                </c:pt>
                <c:pt idx="147">
                  <c:v>KMH</c:v>
                </c:pt>
                <c:pt idx="148">
                  <c:v>GEO</c:v>
                </c:pt>
                <c:pt idx="149">
                  <c:v>BAT</c:v>
                </c:pt>
                <c:pt idx="150">
                  <c:v>MOR</c:v>
                </c:pt>
                <c:pt idx="151">
                  <c:v>RAD</c:v>
                </c:pt>
                <c:pt idx="152">
                  <c:v>DER</c:v>
                </c:pt>
                <c:pt idx="153">
                  <c:v>BRO</c:v>
                </c:pt>
                <c:pt idx="154">
                  <c:v>HIL</c:v>
                </c:pt>
                <c:pt idx="155">
                  <c:v>GGH</c:v>
                </c:pt>
                <c:pt idx="156">
                  <c:v>WHC</c:v>
                </c:pt>
                <c:pt idx="157">
                  <c:v>PLY</c:v>
                </c:pt>
                <c:pt idx="158">
                  <c:v>AIR</c:v>
                </c:pt>
                <c:pt idx="159">
                  <c:v>WMU</c:v>
                </c:pt>
                <c:pt idx="160">
                  <c:v>SEH</c:v>
                </c:pt>
                <c:pt idx="161">
                  <c:v>NMH</c:v>
                </c:pt>
                <c:pt idx="162">
                  <c:v>WAR</c:v>
                </c:pt>
                <c:pt idx="163">
                  <c:v>EAL</c:v>
                </c:pt>
                <c:pt idx="164">
                  <c:v>ROT</c:v>
                </c:pt>
                <c:pt idx="165">
                  <c:v>HOR</c:v>
                </c:pt>
                <c:pt idx="166">
                  <c:v>STR</c:v>
                </c:pt>
                <c:pt idx="167">
                  <c:v>GWH</c:v>
                </c:pt>
                <c:pt idx="168">
                  <c:v>BRT</c:v>
                </c:pt>
                <c:pt idx="170">
                  <c:v>Totals</c:v>
                </c:pt>
              </c:strCache>
            </c:strRef>
          </c:cat>
          <c:val>
            <c:numRef>
              <c:f>'On injectables 2024'!$W$3:$W$173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2E-3</c:v>
                </c:pt>
                <c:pt idx="14">
                  <c:v>0</c:v>
                </c:pt>
                <c:pt idx="15">
                  <c:v>0</c:v>
                </c:pt>
                <c:pt idx="16">
                  <c:v>3.0000000000000001E-3</c:v>
                </c:pt>
                <c:pt idx="17">
                  <c:v>4.0000000000000001E-3</c:v>
                </c:pt>
                <c:pt idx="18">
                  <c:v>0</c:v>
                </c:pt>
                <c:pt idx="19">
                  <c:v>0</c:v>
                </c:pt>
                <c:pt idx="20">
                  <c:v>2E-3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2E-3</c:v>
                </c:pt>
                <c:pt idx="32">
                  <c:v>2E-3</c:v>
                </c:pt>
                <c:pt idx="33">
                  <c:v>0</c:v>
                </c:pt>
                <c:pt idx="34">
                  <c:v>0</c:v>
                </c:pt>
                <c:pt idx="35">
                  <c:v>9.0000000000000011E-3</c:v>
                </c:pt>
                <c:pt idx="36">
                  <c:v>0</c:v>
                </c:pt>
                <c:pt idx="37">
                  <c:v>2E-3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1E-3</c:v>
                </c:pt>
                <c:pt idx="42">
                  <c:v>0</c:v>
                </c:pt>
                <c:pt idx="43">
                  <c:v>0</c:v>
                </c:pt>
                <c:pt idx="44">
                  <c:v>2E-3</c:v>
                </c:pt>
                <c:pt idx="45">
                  <c:v>2E-3</c:v>
                </c:pt>
                <c:pt idx="46">
                  <c:v>6.0000000000000001E-3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2E-3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6.0000000000000001E-3</c:v>
                </c:pt>
                <c:pt idx="56">
                  <c:v>4.0000000000000001E-3</c:v>
                </c:pt>
                <c:pt idx="57">
                  <c:v>0</c:v>
                </c:pt>
                <c:pt idx="58">
                  <c:v>2E-3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3.0000000000000001E-3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2E-3</c:v>
                </c:pt>
                <c:pt idx="74">
                  <c:v>0</c:v>
                </c:pt>
                <c:pt idx="75">
                  <c:v>3.0000000000000001E-3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3.0000000000000001E-3</c:v>
                </c:pt>
                <c:pt idx="81">
                  <c:v>0</c:v>
                </c:pt>
                <c:pt idx="82">
                  <c:v>0</c:v>
                </c:pt>
                <c:pt idx="83">
                  <c:v>2E-3</c:v>
                </c:pt>
                <c:pt idx="84">
                  <c:v>1E-3</c:v>
                </c:pt>
                <c:pt idx="85">
                  <c:v>0</c:v>
                </c:pt>
                <c:pt idx="86">
                  <c:v>0</c:v>
                </c:pt>
                <c:pt idx="87">
                  <c:v>5.0000000000000001E-3</c:v>
                </c:pt>
                <c:pt idx="88">
                  <c:v>0</c:v>
                </c:pt>
                <c:pt idx="89">
                  <c:v>2E-3</c:v>
                </c:pt>
                <c:pt idx="90">
                  <c:v>0</c:v>
                </c:pt>
                <c:pt idx="91">
                  <c:v>0</c:v>
                </c:pt>
                <c:pt idx="92">
                  <c:v>6.0000000000000001E-3</c:v>
                </c:pt>
                <c:pt idx="93">
                  <c:v>0</c:v>
                </c:pt>
                <c:pt idx="94">
                  <c:v>3.0000000000000001E-3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2E-3</c:v>
                </c:pt>
                <c:pt idx="100">
                  <c:v>2E-3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5.0000000000000001E-3</c:v>
                </c:pt>
                <c:pt idx="106">
                  <c:v>3.0000000000000001E-3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3.0000000000000001E-3</c:v>
                </c:pt>
                <c:pt idx="112">
                  <c:v>0</c:v>
                </c:pt>
                <c:pt idx="113">
                  <c:v>0</c:v>
                </c:pt>
                <c:pt idx="114">
                  <c:v>2E-3</c:v>
                </c:pt>
                <c:pt idx="115">
                  <c:v>0</c:v>
                </c:pt>
                <c:pt idx="116">
                  <c:v>0</c:v>
                </c:pt>
                <c:pt idx="117">
                  <c:v>2E-3</c:v>
                </c:pt>
                <c:pt idx="118">
                  <c:v>0</c:v>
                </c:pt>
                <c:pt idx="119">
                  <c:v>0</c:v>
                </c:pt>
                <c:pt idx="120">
                  <c:v>7.0000000000000001E-3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3.0000000000000001E-3</c:v>
                </c:pt>
                <c:pt idx="125">
                  <c:v>0</c:v>
                </c:pt>
                <c:pt idx="126">
                  <c:v>1E-3</c:v>
                </c:pt>
                <c:pt idx="127">
                  <c:v>8.0000000000000002E-3</c:v>
                </c:pt>
                <c:pt idx="128">
                  <c:v>5.0000000000000001E-3</c:v>
                </c:pt>
                <c:pt idx="129">
                  <c:v>1.0999999999999999E-2</c:v>
                </c:pt>
                <c:pt idx="130">
                  <c:v>1E-3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7.0000000000000001E-3</c:v>
                </c:pt>
                <c:pt idx="135">
                  <c:v>3.0000000000000001E-3</c:v>
                </c:pt>
                <c:pt idx="136">
                  <c:v>1.2E-2</c:v>
                </c:pt>
                <c:pt idx="137">
                  <c:v>3.0000000000000001E-3</c:v>
                </c:pt>
                <c:pt idx="138">
                  <c:v>4.0000000000000001E-3</c:v>
                </c:pt>
                <c:pt idx="139">
                  <c:v>0</c:v>
                </c:pt>
                <c:pt idx="140">
                  <c:v>0</c:v>
                </c:pt>
                <c:pt idx="141">
                  <c:v>6.0000000000000001E-3</c:v>
                </c:pt>
                <c:pt idx="142">
                  <c:v>2E-3</c:v>
                </c:pt>
                <c:pt idx="143">
                  <c:v>4.0000000000000001E-3</c:v>
                </c:pt>
                <c:pt idx="144">
                  <c:v>2E-3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5.0000000000000001E-3</c:v>
                </c:pt>
                <c:pt idx="149">
                  <c:v>2E-3</c:v>
                </c:pt>
                <c:pt idx="150">
                  <c:v>0</c:v>
                </c:pt>
                <c:pt idx="151">
                  <c:v>2E-3</c:v>
                </c:pt>
                <c:pt idx="152">
                  <c:v>0</c:v>
                </c:pt>
                <c:pt idx="153">
                  <c:v>0</c:v>
                </c:pt>
                <c:pt idx="154">
                  <c:v>8.9999999999999993E-3</c:v>
                </c:pt>
                <c:pt idx="155">
                  <c:v>2.8000000000000001E-2</c:v>
                </c:pt>
                <c:pt idx="156">
                  <c:v>6.2E-2</c:v>
                </c:pt>
                <c:pt idx="157">
                  <c:v>8.0000000000000002E-3</c:v>
                </c:pt>
                <c:pt idx="158">
                  <c:v>0</c:v>
                </c:pt>
                <c:pt idx="159">
                  <c:v>0</c:v>
                </c:pt>
                <c:pt idx="160">
                  <c:v>2E-3</c:v>
                </c:pt>
                <c:pt idx="161">
                  <c:v>4.0000000000000001E-3</c:v>
                </c:pt>
                <c:pt idx="162">
                  <c:v>2E-3</c:v>
                </c:pt>
                <c:pt idx="163">
                  <c:v>0</c:v>
                </c:pt>
                <c:pt idx="164">
                  <c:v>3.0000000000000001E-3</c:v>
                </c:pt>
                <c:pt idx="165">
                  <c:v>3.0000000000000001E-3</c:v>
                </c:pt>
                <c:pt idx="166">
                  <c:v>2E-3</c:v>
                </c:pt>
                <c:pt idx="167">
                  <c:v>0</c:v>
                </c:pt>
                <c:pt idx="168">
                  <c:v>3.0000000000000001E-3</c:v>
                </c:pt>
                <c:pt idx="170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2-9041-B71F-80A0BBBB2C35}"/>
            </c:ext>
          </c:extLst>
        </c:ser>
        <c:ser>
          <c:idx val="5"/>
          <c:order val="1"/>
          <c:tx>
            <c:v>Denosumab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'On injectables 2024'!$Q$3:$Q$173</c:f>
              <c:strCache>
                <c:ptCount val="171"/>
                <c:pt idx="0">
                  <c:v>HCH</c:v>
                </c:pt>
                <c:pt idx="1">
                  <c:v>IOW</c:v>
                </c:pt>
                <c:pt idx="2">
                  <c:v>LON</c:v>
                </c:pt>
                <c:pt idx="3">
                  <c:v>MDW</c:v>
                </c:pt>
                <c:pt idx="4">
                  <c:v>SCU</c:v>
                </c:pt>
                <c:pt idx="5">
                  <c:v>PCH</c:v>
                </c:pt>
                <c:pt idx="6">
                  <c:v>PET</c:v>
                </c:pt>
                <c:pt idx="7">
                  <c:v>NTH</c:v>
                </c:pt>
                <c:pt idx="8">
                  <c:v>NDD</c:v>
                </c:pt>
                <c:pt idx="9">
                  <c:v>NUN</c:v>
                </c:pt>
                <c:pt idx="10">
                  <c:v>PIL</c:v>
                </c:pt>
                <c:pt idx="11">
                  <c:v>WIR</c:v>
                </c:pt>
                <c:pt idx="12">
                  <c:v>CGH</c:v>
                </c:pt>
                <c:pt idx="13">
                  <c:v>LGH</c:v>
                </c:pt>
                <c:pt idx="14">
                  <c:v>DID</c:v>
                </c:pt>
                <c:pt idx="15">
                  <c:v>SOU</c:v>
                </c:pt>
                <c:pt idx="16">
                  <c:v>NUH</c:v>
                </c:pt>
                <c:pt idx="17">
                  <c:v>PAH</c:v>
                </c:pt>
                <c:pt idx="18">
                  <c:v>BFH</c:v>
                </c:pt>
                <c:pt idx="19">
                  <c:v>OHM</c:v>
                </c:pt>
                <c:pt idx="20">
                  <c:v>QEQ</c:v>
                </c:pt>
                <c:pt idx="21">
                  <c:v>NOR</c:v>
                </c:pt>
                <c:pt idx="22">
                  <c:v>RGH</c:v>
                </c:pt>
                <c:pt idx="23">
                  <c:v>HOM</c:v>
                </c:pt>
                <c:pt idx="24">
                  <c:v>QEB</c:v>
                </c:pt>
                <c:pt idx="25">
                  <c:v>VIC</c:v>
                </c:pt>
                <c:pt idx="26">
                  <c:v>CMI</c:v>
                </c:pt>
                <c:pt idx="27">
                  <c:v>GWY</c:v>
                </c:pt>
                <c:pt idx="28">
                  <c:v>WMH</c:v>
                </c:pt>
                <c:pt idx="29">
                  <c:v>NOB</c:v>
                </c:pt>
                <c:pt idx="30">
                  <c:v>NSE</c:v>
                </c:pt>
                <c:pt idx="31">
                  <c:v>SHH</c:v>
                </c:pt>
                <c:pt idx="32">
                  <c:v>KGH</c:v>
                </c:pt>
                <c:pt idx="33">
                  <c:v>WAT</c:v>
                </c:pt>
                <c:pt idx="34">
                  <c:v>WHI</c:v>
                </c:pt>
                <c:pt idx="35">
                  <c:v>NTG</c:v>
                </c:pt>
                <c:pt idx="36">
                  <c:v>WGH</c:v>
                </c:pt>
                <c:pt idx="37">
                  <c:v>IPS</c:v>
                </c:pt>
                <c:pt idx="38">
                  <c:v>UHC</c:v>
                </c:pt>
                <c:pt idx="39">
                  <c:v>RFH</c:v>
                </c:pt>
                <c:pt idx="40">
                  <c:v>TGA</c:v>
                </c:pt>
                <c:pt idx="41">
                  <c:v>STO</c:v>
                </c:pt>
                <c:pt idx="42">
                  <c:v>WRX</c:v>
                </c:pt>
                <c:pt idx="43">
                  <c:v>HUD</c:v>
                </c:pt>
                <c:pt idx="44">
                  <c:v>ALT</c:v>
                </c:pt>
                <c:pt idx="45">
                  <c:v>COL</c:v>
                </c:pt>
                <c:pt idx="46">
                  <c:v>BRG</c:v>
                </c:pt>
                <c:pt idx="47">
                  <c:v>RVN</c:v>
                </c:pt>
                <c:pt idx="48">
                  <c:v>UCL</c:v>
                </c:pt>
                <c:pt idx="49">
                  <c:v>BNT</c:v>
                </c:pt>
                <c:pt idx="50">
                  <c:v>SCM</c:v>
                </c:pt>
                <c:pt idx="51">
                  <c:v>SLF</c:v>
                </c:pt>
                <c:pt idx="52">
                  <c:v>DRY</c:v>
                </c:pt>
                <c:pt idx="53">
                  <c:v>WYT</c:v>
                </c:pt>
                <c:pt idx="54">
                  <c:v>SCA</c:v>
                </c:pt>
                <c:pt idx="55">
                  <c:v>CRG</c:v>
                </c:pt>
                <c:pt idx="56">
                  <c:v>WES</c:v>
                </c:pt>
                <c:pt idx="57">
                  <c:v>WRC</c:v>
                </c:pt>
                <c:pt idx="58">
                  <c:v>BLA</c:v>
                </c:pt>
                <c:pt idx="59">
                  <c:v>BOL</c:v>
                </c:pt>
                <c:pt idx="60">
                  <c:v>DVH</c:v>
                </c:pt>
                <c:pt idx="61">
                  <c:v>STD</c:v>
                </c:pt>
                <c:pt idx="62">
                  <c:v>YEO</c:v>
                </c:pt>
                <c:pt idx="63">
                  <c:v>BAR</c:v>
                </c:pt>
                <c:pt idx="64">
                  <c:v>WWG</c:v>
                </c:pt>
                <c:pt idx="65">
                  <c:v>WDH</c:v>
                </c:pt>
                <c:pt idx="66">
                  <c:v>SGH</c:v>
                </c:pt>
                <c:pt idx="67">
                  <c:v>NHH</c:v>
                </c:pt>
                <c:pt idx="68">
                  <c:v>RPH</c:v>
                </c:pt>
                <c:pt idx="69">
                  <c:v>COC</c:v>
                </c:pt>
                <c:pt idx="70">
                  <c:v>STM</c:v>
                </c:pt>
                <c:pt idx="71">
                  <c:v>HAR</c:v>
                </c:pt>
                <c:pt idx="72">
                  <c:v>DAR</c:v>
                </c:pt>
                <c:pt idx="73">
                  <c:v>ESU</c:v>
                </c:pt>
                <c:pt idx="74">
                  <c:v>WEX</c:v>
                </c:pt>
                <c:pt idx="75">
                  <c:v>HRI</c:v>
                </c:pt>
                <c:pt idx="76">
                  <c:v>NMG</c:v>
                </c:pt>
                <c:pt idx="77">
                  <c:v>OLD</c:v>
                </c:pt>
                <c:pt idx="78">
                  <c:v>WDG</c:v>
                </c:pt>
                <c:pt idx="79">
                  <c:v>BED</c:v>
                </c:pt>
                <c:pt idx="80">
                  <c:v>RCH</c:v>
                </c:pt>
                <c:pt idx="81">
                  <c:v>LGI</c:v>
                </c:pt>
                <c:pt idx="82">
                  <c:v>POW</c:v>
                </c:pt>
                <c:pt idx="83">
                  <c:v>QKL</c:v>
                </c:pt>
                <c:pt idx="84">
                  <c:v>PGH</c:v>
                </c:pt>
                <c:pt idx="85">
                  <c:v>NGS</c:v>
                </c:pt>
                <c:pt idx="86">
                  <c:v>FRM</c:v>
                </c:pt>
                <c:pt idx="87">
                  <c:v>RDE</c:v>
                </c:pt>
                <c:pt idx="88">
                  <c:v>ENH</c:v>
                </c:pt>
                <c:pt idx="89">
                  <c:v>CHE</c:v>
                </c:pt>
                <c:pt idx="90">
                  <c:v>JPH</c:v>
                </c:pt>
                <c:pt idx="91">
                  <c:v>MRI</c:v>
                </c:pt>
                <c:pt idx="92">
                  <c:v>RUS</c:v>
                </c:pt>
                <c:pt idx="93">
                  <c:v>KCH</c:v>
                </c:pt>
                <c:pt idx="94">
                  <c:v>BRI</c:v>
                </c:pt>
                <c:pt idx="95">
                  <c:v>SPH</c:v>
                </c:pt>
                <c:pt idx="96">
                  <c:v>SMV</c:v>
                </c:pt>
                <c:pt idx="97">
                  <c:v>BAS</c:v>
                </c:pt>
                <c:pt idx="98">
                  <c:v>MAY</c:v>
                </c:pt>
                <c:pt idx="99">
                  <c:v>EBH</c:v>
                </c:pt>
                <c:pt idx="100">
                  <c:v>WHH</c:v>
                </c:pt>
                <c:pt idx="101">
                  <c:v>SAN</c:v>
                </c:pt>
                <c:pt idx="102">
                  <c:v>CLW</c:v>
                </c:pt>
                <c:pt idx="103">
                  <c:v>BRD</c:v>
                </c:pt>
                <c:pt idx="104">
                  <c:v>NOC</c:v>
                </c:pt>
                <c:pt idx="105">
                  <c:v>FRY</c:v>
                </c:pt>
                <c:pt idx="106">
                  <c:v>QEG</c:v>
                </c:pt>
                <c:pt idx="107">
                  <c:v>RSU</c:v>
                </c:pt>
                <c:pt idx="108">
                  <c:v>PEH</c:v>
                </c:pt>
                <c:pt idx="109">
                  <c:v>RLI</c:v>
                </c:pt>
                <c:pt idx="110">
                  <c:v>RBE</c:v>
                </c:pt>
                <c:pt idx="111">
                  <c:v>NPH</c:v>
                </c:pt>
                <c:pt idx="112">
                  <c:v>LEW</c:v>
                </c:pt>
                <c:pt idx="113">
                  <c:v>GLO</c:v>
                </c:pt>
                <c:pt idx="114">
                  <c:v>SHC</c:v>
                </c:pt>
                <c:pt idx="115">
                  <c:v>RSC</c:v>
                </c:pt>
                <c:pt idx="116">
                  <c:v>UHN</c:v>
                </c:pt>
                <c:pt idx="117">
                  <c:v>TOR</c:v>
                </c:pt>
                <c:pt idx="118">
                  <c:v>WRG</c:v>
                </c:pt>
                <c:pt idx="119">
                  <c:v>WHT</c:v>
                </c:pt>
                <c:pt idx="120">
                  <c:v>RSS</c:v>
                </c:pt>
                <c:pt idx="121">
                  <c:v>LER</c:v>
                </c:pt>
                <c:pt idx="122">
                  <c:v>WYB</c:v>
                </c:pt>
                <c:pt idx="123">
                  <c:v>YDH</c:v>
                </c:pt>
                <c:pt idx="124">
                  <c:v>FAZ</c:v>
                </c:pt>
                <c:pt idx="125">
                  <c:v>NCR</c:v>
                </c:pt>
                <c:pt idx="126">
                  <c:v>RVB</c:v>
                </c:pt>
                <c:pt idx="127">
                  <c:v>MPH</c:v>
                </c:pt>
                <c:pt idx="128">
                  <c:v>TUN</c:v>
                </c:pt>
                <c:pt idx="129">
                  <c:v>UHW</c:v>
                </c:pt>
                <c:pt idx="130">
                  <c:v>GWE</c:v>
                </c:pt>
                <c:pt idx="131">
                  <c:v>STH</c:v>
                </c:pt>
                <c:pt idx="132">
                  <c:v>LIN</c:v>
                </c:pt>
                <c:pt idx="133">
                  <c:v>WSH</c:v>
                </c:pt>
                <c:pt idx="134">
                  <c:v>SUN</c:v>
                </c:pt>
                <c:pt idx="135">
                  <c:v>KTH</c:v>
                </c:pt>
                <c:pt idx="136">
                  <c:v>TLF</c:v>
                </c:pt>
                <c:pt idx="137">
                  <c:v>AEI</c:v>
                </c:pt>
                <c:pt idx="138">
                  <c:v>ADD</c:v>
                </c:pt>
                <c:pt idx="139">
                  <c:v>SAL</c:v>
                </c:pt>
                <c:pt idx="140">
                  <c:v>MKH</c:v>
                </c:pt>
                <c:pt idx="141">
                  <c:v>LDH</c:v>
                </c:pt>
                <c:pt idx="142">
                  <c:v>PIN</c:v>
                </c:pt>
                <c:pt idx="143">
                  <c:v>QAP</c:v>
                </c:pt>
                <c:pt idx="144">
                  <c:v>PMS</c:v>
                </c:pt>
                <c:pt idx="145">
                  <c:v>FGH</c:v>
                </c:pt>
                <c:pt idx="146">
                  <c:v>MAC</c:v>
                </c:pt>
                <c:pt idx="147">
                  <c:v>KMH</c:v>
                </c:pt>
                <c:pt idx="148">
                  <c:v>GEO</c:v>
                </c:pt>
                <c:pt idx="149">
                  <c:v>BAT</c:v>
                </c:pt>
                <c:pt idx="150">
                  <c:v>MOR</c:v>
                </c:pt>
                <c:pt idx="151">
                  <c:v>RAD</c:v>
                </c:pt>
                <c:pt idx="152">
                  <c:v>DER</c:v>
                </c:pt>
                <c:pt idx="153">
                  <c:v>BRO</c:v>
                </c:pt>
                <c:pt idx="154">
                  <c:v>HIL</c:v>
                </c:pt>
                <c:pt idx="155">
                  <c:v>GGH</c:v>
                </c:pt>
                <c:pt idx="156">
                  <c:v>WHC</c:v>
                </c:pt>
                <c:pt idx="157">
                  <c:v>PLY</c:v>
                </c:pt>
                <c:pt idx="158">
                  <c:v>AIR</c:v>
                </c:pt>
                <c:pt idx="159">
                  <c:v>WMU</c:v>
                </c:pt>
                <c:pt idx="160">
                  <c:v>SEH</c:v>
                </c:pt>
                <c:pt idx="161">
                  <c:v>NMH</c:v>
                </c:pt>
                <c:pt idx="162">
                  <c:v>WAR</c:v>
                </c:pt>
                <c:pt idx="163">
                  <c:v>EAL</c:v>
                </c:pt>
                <c:pt idx="164">
                  <c:v>ROT</c:v>
                </c:pt>
                <c:pt idx="165">
                  <c:v>HOR</c:v>
                </c:pt>
                <c:pt idx="166">
                  <c:v>STR</c:v>
                </c:pt>
                <c:pt idx="167">
                  <c:v>GWH</c:v>
                </c:pt>
                <c:pt idx="168">
                  <c:v>BRT</c:v>
                </c:pt>
                <c:pt idx="170">
                  <c:v>Totals</c:v>
                </c:pt>
              </c:strCache>
            </c:strRef>
          </c:cat>
          <c:val>
            <c:numRef>
              <c:f>'On injectables 2024'!$V$3:$V$173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8.9999999999999993E-3</c:v>
                </c:pt>
                <c:pt idx="6">
                  <c:v>1E-3</c:v>
                </c:pt>
                <c:pt idx="7">
                  <c:v>0</c:v>
                </c:pt>
                <c:pt idx="8">
                  <c:v>3.0000000000000001E-3</c:v>
                </c:pt>
                <c:pt idx="9">
                  <c:v>1.2E-2</c:v>
                </c:pt>
                <c:pt idx="10">
                  <c:v>8.0000000000000002E-3</c:v>
                </c:pt>
                <c:pt idx="11">
                  <c:v>7.0000000000000001E-3</c:v>
                </c:pt>
                <c:pt idx="12">
                  <c:v>3.7999999999999999E-2</c:v>
                </c:pt>
                <c:pt idx="13">
                  <c:v>3.4000000000000002E-2</c:v>
                </c:pt>
                <c:pt idx="14">
                  <c:v>0</c:v>
                </c:pt>
                <c:pt idx="15">
                  <c:v>0</c:v>
                </c:pt>
                <c:pt idx="16">
                  <c:v>0.03</c:v>
                </c:pt>
                <c:pt idx="17">
                  <c:v>8.0000000000000002E-3</c:v>
                </c:pt>
                <c:pt idx="18">
                  <c:v>0</c:v>
                </c:pt>
                <c:pt idx="19">
                  <c:v>0</c:v>
                </c:pt>
                <c:pt idx="20">
                  <c:v>7.1999999999999995E-2</c:v>
                </c:pt>
                <c:pt idx="21">
                  <c:v>8.3000000000000004E-2</c:v>
                </c:pt>
                <c:pt idx="22">
                  <c:v>9.9000000000000005E-2</c:v>
                </c:pt>
                <c:pt idx="23">
                  <c:v>1.2E-2</c:v>
                </c:pt>
                <c:pt idx="24">
                  <c:v>0</c:v>
                </c:pt>
                <c:pt idx="25">
                  <c:v>4.0000000000000001E-3</c:v>
                </c:pt>
                <c:pt idx="26">
                  <c:v>1.7000000000000001E-2</c:v>
                </c:pt>
                <c:pt idx="27">
                  <c:v>3.6999999999999998E-2</c:v>
                </c:pt>
                <c:pt idx="28">
                  <c:v>1.6E-2</c:v>
                </c:pt>
                <c:pt idx="29">
                  <c:v>8.9999999999999993E-3</c:v>
                </c:pt>
                <c:pt idx="30">
                  <c:v>6.0000000000000001E-3</c:v>
                </c:pt>
                <c:pt idx="31">
                  <c:v>5.0000000000000001E-3</c:v>
                </c:pt>
                <c:pt idx="32">
                  <c:v>8.9999999999999993E-3</c:v>
                </c:pt>
                <c:pt idx="33">
                  <c:v>9.8000000000000004E-2</c:v>
                </c:pt>
                <c:pt idx="34">
                  <c:v>2E-3</c:v>
                </c:pt>
                <c:pt idx="35">
                  <c:v>1.2999999999999999E-2</c:v>
                </c:pt>
                <c:pt idx="36">
                  <c:v>4.0000000000000001E-3</c:v>
                </c:pt>
                <c:pt idx="37">
                  <c:v>2E-3</c:v>
                </c:pt>
                <c:pt idx="38">
                  <c:v>1.6E-2</c:v>
                </c:pt>
                <c:pt idx="39">
                  <c:v>0</c:v>
                </c:pt>
                <c:pt idx="40">
                  <c:v>0</c:v>
                </c:pt>
                <c:pt idx="41">
                  <c:v>1E-3</c:v>
                </c:pt>
                <c:pt idx="42">
                  <c:v>7.0000000000000001E-3</c:v>
                </c:pt>
                <c:pt idx="43">
                  <c:v>6.0000000000000001E-3</c:v>
                </c:pt>
                <c:pt idx="44">
                  <c:v>1.9E-2</c:v>
                </c:pt>
                <c:pt idx="45">
                  <c:v>0</c:v>
                </c:pt>
                <c:pt idx="46">
                  <c:v>3.7999999999999999E-2</c:v>
                </c:pt>
                <c:pt idx="47">
                  <c:v>6.0000000000000001E-3</c:v>
                </c:pt>
                <c:pt idx="48">
                  <c:v>2.5000000000000001E-2</c:v>
                </c:pt>
                <c:pt idx="49">
                  <c:v>3.0000000000000001E-3</c:v>
                </c:pt>
                <c:pt idx="50">
                  <c:v>0</c:v>
                </c:pt>
                <c:pt idx="51">
                  <c:v>3.0000000000000001E-3</c:v>
                </c:pt>
                <c:pt idx="52">
                  <c:v>0</c:v>
                </c:pt>
                <c:pt idx="53">
                  <c:v>4.4999999999999998E-2</c:v>
                </c:pt>
                <c:pt idx="54">
                  <c:v>0.11799999999999999</c:v>
                </c:pt>
                <c:pt idx="55">
                  <c:v>2E-3</c:v>
                </c:pt>
                <c:pt idx="56">
                  <c:v>4.0000000000000001E-3</c:v>
                </c:pt>
                <c:pt idx="57">
                  <c:v>0.18</c:v>
                </c:pt>
                <c:pt idx="58">
                  <c:v>6.0000000000000001E-3</c:v>
                </c:pt>
                <c:pt idx="59">
                  <c:v>2E-3</c:v>
                </c:pt>
                <c:pt idx="60">
                  <c:v>4.9000000000000002E-2</c:v>
                </c:pt>
                <c:pt idx="61">
                  <c:v>0.02</c:v>
                </c:pt>
                <c:pt idx="62">
                  <c:v>3.2000000000000001E-2</c:v>
                </c:pt>
                <c:pt idx="63">
                  <c:v>3.0000000000000001E-3</c:v>
                </c:pt>
                <c:pt idx="64">
                  <c:v>1.2E-2</c:v>
                </c:pt>
                <c:pt idx="65">
                  <c:v>0.33600000000000002</c:v>
                </c:pt>
                <c:pt idx="66">
                  <c:v>0.33800000000000002</c:v>
                </c:pt>
                <c:pt idx="67">
                  <c:v>5.8000000000000003E-2</c:v>
                </c:pt>
                <c:pt idx="68">
                  <c:v>2.5999999999999999E-2</c:v>
                </c:pt>
                <c:pt idx="69">
                  <c:v>6.5000000000000002E-2</c:v>
                </c:pt>
                <c:pt idx="70">
                  <c:v>5.0000000000000001E-3</c:v>
                </c:pt>
                <c:pt idx="71">
                  <c:v>1.6E-2</c:v>
                </c:pt>
                <c:pt idx="72">
                  <c:v>2.9000000000000001E-2</c:v>
                </c:pt>
                <c:pt idx="73">
                  <c:v>8.9999999999999993E-3</c:v>
                </c:pt>
                <c:pt idx="74">
                  <c:v>6.0000000000000001E-3</c:v>
                </c:pt>
                <c:pt idx="75">
                  <c:v>1.0999999999999999E-2</c:v>
                </c:pt>
                <c:pt idx="76">
                  <c:v>8.0000000000000002E-3</c:v>
                </c:pt>
                <c:pt idx="77">
                  <c:v>0.13100000000000001</c:v>
                </c:pt>
                <c:pt idx="78">
                  <c:v>0.14799999999999999</c:v>
                </c:pt>
                <c:pt idx="79">
                  <c:v>0</c:v>
                </c:pt>
                <c:pt idx="80">
                  <c:v>5.0999999999999997E-2</c:v>
                </c:pt>
                <c:pt idx="81">
                  <c:v>1.4E-2</c:v>
                </c:pt>
                <c:pt idx="82">
                  <c:v>5.7000000000000002E-2</c:v>
                </c:pt>
                <c:pt idx="83">
                  <c:v>0.26900000000000002</c:v>
                </c:pt>
                <c:pt idx="84">
                  <c:v>6.2E-2</c:v>
                </c:pt>
                <c:pt idx="85">
                  <c:v>8.0000000000000002E-3</c:v>
                </c:pt>
                <c:pt idx="86">
                  <c:v>4.4999999999999998E-2</c:v>
                </c:pt>
                <c:pt idx="87">
                  <c:v>1.6E-2</c:v>
                </c:pt>
                <c:pt idx="88">
                  <c:v>2E-3</c:v>
                </c:pt>
                <c:pt idx="89">
                  <c:v>2E-3</c:v>
                </c:pt>
                <c:pt idx="90">
                  <c:v>0</c:v>
                </c:pt>
                <c:pt idx="91">
                  <c:v>9.5000000000000001E-2</c:v>
                </c:pt>
                <c:pt idx="92">
                  <c:v>6.2E-2</c:v>
                </c:pt>
                <c:pt idx="93">
                  <c:v>2.3E-2</c:v>
                </c:pt>
                <c:pt idx="94">
                  <c:v>0.02</c:v>
                </c:pt>
                <c:pt idx="95">
                  <c:v>0.32900000000000001</c:v>
                </c:pt>
                <c:pt idx="96">
                  <c:v>0.17100000000000001</c:v>
                </c:pt>
                <c:pt idx="97">
                  <c:v>5.3999999999999999E-2</c:v>
                </c:pt>
                <c:pt idx="98">
                  <c:v>1.9E-2</c:v>
                </c:pt>
                <c:pt idx="99">
                  <c:v>0.158</c:v>
                </c:pt>
                <c:pt idx="100">
                  <c:v>6.0999999999999999E-2</c:v>
                </c:pt>
                <c:pt idx="101">
                  <c:v>0.03</c:v>
                </c:pt>
                <c:pt idx="102">
                  <c:v>0.14499999999999999</c:v>
                </c:pt>
                <c:pt idx="103">
                  <c:v>6.4000000000000001E-2</c:v>
                </c:pt>
                <c:pt idx="104">
                  <c:v>0</c:v>
                </c:pt>
                <c:pt idx="105">
                  <c:v>0.03</c:v>
                </c:pt>
                <c:pt idx="106">
                  <c:v>2.1999999999999999E-2</c:v>
                </c:pt>
                <c:pt idx="107">
                  <c:v>9.8000000000000004E-2</c:v>
                </c:pt>
                <c:pt idx="108">
                  <c:v>7.0000000000000007E-2</c:v>
                </c:pt>
                <c:pt idx="109">
                  <c:v>2.3E-2</c:v>
                </c:pt>
                <c:pt idx="110">
                  <c:v>5.2999999999999999E-2</c:v>
                </c:pt>
                <c:pt idx="111">
                  <c:v>6.0000000000000001E-3</c:v>
                </c:pt>
                <c:pt idx="112">
                  <c:v>6.0000000000000001E-3</c:v>
                </c:pt>
                <c:pt idx="113">
                  <c:v>6.9000000000000006E-2</c:v>
                </c:pt>
                <c:pt idx="114">
                  <c:v>7.0000000000000001E-3</c:v>
                </c:pt>
                <c:pt idx="115">
                  <c:v>0.02</c:v>
                </c:pt>
                <c:pt idx="116">
                  <c:v>2.8000000000000001E-2</c:v>
                </c:pt>
                <c:pt idx="117">
                  <c:v>0.02</c:v>
                </c:pt>
                <c:pt idx="118">
                  <c:v>0</c:v>
                </c:pt>
                <c:pt idx="119">
                  <c:v>3.6999999999999998E-2</c:v>
                </c:pt>
                <c:pt idx="120">
                  <c:v>1.0999999999999999E-2</c:v>
                </c:pt>
                <c:pt idx="121">
                  <c:v>3.0000000000000001E-3</c:v>
                </c:pt>
                <c:pt idx="122">
                  <c:v>6.5000000000000002E-2</c:v>
                </c:pt>
                <c:pt idx="123">
                  <c:v>1.7999999999999999E-2</c:v>
                </c:pt>
                <c:pt idx="124">
                  <c:v>4.0000000000000001E-3</c:v>
                </c:pt>
                <c:pt idx="125">
                  <c:v>9.1999999999999998E-2</c:v>
                </c:pt>
                <c:pt idx="126">
                  <c:v>6.0000000000000001E-3</c:v>
                </c:pt>
                <c:pt idx="127">
                  <c:v>1.9E-2</c:v>
                </c:pt>
                <c:pt idx="128">
                  <c:v>5.0000000000000001E-3</c:v>
                </c:pt>
                <c:pt idx="129">
                  <c:v>0.03</c:v>
                </c:pt>
                <c:pt idx="130">
                  <c:v>0.114</c:v>
                </c:pt>
                <c:pt idx="131">
                  <c:v>3.2000000000000001E-2</c:v>
                </c:pt>
                <c:pt idx="132">
                  <c:v>0</c:v>
                </c:pt>
                <c:pt idx="133">
                  <c:v>0.32200000000000001</c:v>
                </c:pt>
                <c:pt idx="134">
                  <c:v>8.9999999999999993E-3</c:v>
                </c:pt>
                <c:pt idx="135">
                  <c:v>6.0000000000000001E-3</c:v>
                </c:pt>
                <c:pt idx="136">
                  <c:v>0</c:v>
                </c:pt>
                <c:pt idx="137">
                  <c:v>0.30099999999999999</c:v>
                </c:pt>
                <c:pt idx="138">
                  <c:v>7.0000000000000001E-3</c:v>
                </c:pt>
                <c:pt idx="139">
                  <c:v>0.158</c:v>
                </c:pt>
                <c:pt idx="140">
                  <c:v>1.6E-2</c:v>
                </c:pt>
                <c:pt idx="141">
                  <c:v>6.9000000000000006E-2</c:v>
                </c:pt>
                <c:pt idx="142">
                  <c:v>1.7000000000000001E-2</c:v>
                </c:pt>
                <c:pt idx="143">
                  <c:v>0.48199999999999998</c:v>
                </c:pt>
                <c:pt idx="144">
                  <c:v>0</c:v>
                </c:pt>
                <c:pt idx="145">
                  <c:v>4.2999999999999997E-2</c:v>
                </c:pt>
                <c:pt idx="146">
                  <c:v>4.0000000000000001E-3</c:v>
                </c:pt>
                <c:pt idx="147">
                  <c:v>8.9999999999999993E-3</c:v>
                </c:pt>
                <c:pt idx="148">
                  <c:v>0</c:v>
                </c:pt>
                <c:pt idx="149">
                  <c:v>1.9E-2</c:v>
                </c:pt>
                <c:pt idx="150">
                  <c:v>0.17100000000000001</c:v>
                </c:pt>
                <c:pt idx="151">
                  <c:v>0.14299999999999999</c:v>
                </c:pt>
                <c:pt idx="152">
                  <c:v>1.2999999999999999E-2</c:v>
                </c:pt>
                <c:pt idx="153">
                  <c:v>0.121</c:v>
                </c:pt>
                <c:pt idx="154">
                  <c:v>6.3E-2</c:v>
                </c:pt>
                <c:pt idx="155">
                  <c:v>2.9000000000000001E-2</c:v>
                </c:pt>
                <c:pt idx="156">
                  <c:v>0.14099999999999999</c:v>
                </c:pt>
                <c:pt idx="157">
                  <c:v>1.9E-2</c:v>
                </c:pt>
                <c:pt idx="158">
                  <c:v>5.7000000000000002E-2</c:v>
                </c:pt>
                <c:pt idx="159">
                  <c:v>0.152</c:v>
                </c:pt>
                <c:pt idx="160">
                  <c:v>8.9999999999999993E-3</c:v>
                </c:pt>
                <c:pt idx="161">
                  <c:v>5.7000000000000002E-2</c:v>
                </c:pt>
                <c:pt idx="162">
                  <c:v>2E-3</c:v>
                </c:pt>
                <c:pt idx="163">
                  <c:v>3.9E-2</c:v>
                </c:pt>
                <c:pt idx="164">
                  <c:v>4.2000000000000003E-2</c:v>
                </c:pt>
                <c:pt idx="165">
                  <c:v>0.159</c:v>
                </c:pt>
                <c:pt idx="166">
                  <c:v>6.5000000000000002E-2</c:v>
                </c:pt>
                <c:pt idx="167">
                  <c:v>0</c:v>
                </c:pt>
                <c:pt idx="168">
                  <c:v>0.156</c:v>
                </c:pt>
                <c:pt idx="170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2-9041-B71F-80A0BBBB2C35}"/>
            </c:ext>
          </c:extLst>
        </c:ser>
        <c:ser>
          <c:idx val="4"/>
          <c:order val="2"/>
          <c:tx>
            <c:v>Zoledronate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'On injectables 2024'!$Q$3:$Q$173</c:f>
              <c:strCache>
                <c:ptCount val="171"/>
                <c:pt idx="0">
                  <c:v>HCH</c:v>
                </c:pt>
                <c:pt idx="1">
                  <c:v>IOW</c:v>
                </c:pt>
                <c:pt idx="2">
                  <c:v>LON</c:v>
                </c:pt>
                <c:pt idx="3">
                  <c:v>MDW</c:v>
                </c:pt>
                <c:pt idx="4">
                  <c:v>SCU</c:v>
                </c:pt>
                <c:pt idx="5">
                  <c:v>PCH</c:v>
                </c:pt>
                <c:pt idx="6">
                  <c:v>PET</c:v>
                </c:pt>
                <c:pt idx="7">
                  <c:v>NTH</c:v>
                </c:pt>
                <c:pt idx="8">
                  <c:v>NDD</c:v>
                </c:pt>
                <c:pt idx="9">
                  <c:v>NUN</c:v>
                </c:pt>
                <c:pt idx="10">
                  <c:v>PIL</c:v>
                </c:pt>
                <c:pt idx="11">
                  <c:v>WIR</c:v>
                </c:pt>
                <c:pt idx="12">
                  <c:v>CGH</c:v>
                </c:pt>
                <c:pt idx="13">
                  <c:v>LGH</c:v>
                </c:pt>
                <c:pt idx="14">
                  <c:v>DID</c:v>
                </c:pt>
                <c:pt idx="15">
                  <c:v>SOU</c:v>
                </c:pt>
                <c:pt idx="16">
                  <c:v>NUH</c:v>
                </c:pt>
                <c:pt idx="17">
                  <c:v>PAH</c:v>
                </c:pt>
                <c:pt idx="18">
                  <c:v>BFH</c:v>
                </c:pt>
                <c:pt idx="19">
                  <c:v>OHM</c:v>
                </c:pt>
                <c:pt idx="20">
                  <c:v>QEQ</c:v>
                </c:pt>
                <c:pt idx="21">
                  <c:v>NOR</c:v>
                </c:pt>
                <c:pt idx="22">
                  <c:v>RGH</c:v>
                </c:pt>
                <c:pt idx="23">
                  <c:v>HOM</c:v>
                </c:pt>
                <c:pt idx="24">
                  <c:v>QEB</c:v>
                </c:pt>
                <c:pt idx="25">
                  <c:v>VIC</c:v>
                </c:pt>
                <c:pt idx="26">
                  <c:v>CMI</c:v>
                </c:pt>
                <c:pt idx="27">
                  <c:v>GWY</c:v>
                </c:pt>
                <c:pt idx="28">
                  <c:v>WMH</c:v>
                </c:pt>
                <c:pt idx="29">
                  <c:v>NOB</c:v>
                </c:pt>
                <c:pt idx="30">
                  <c:v>NSE</c:v>
                </c:pt>
                <c:pt idx="31">
                  <c:v>SHH</c:v>
                </c:pt>
                <c:pt idx="32">
                  <c:v>KGH</c:v>
                </c:pt>
                <c:pt idx="33">
                  <c:v>WAT</c:v>
                </c:pt>
                <c:pt idx="34">
                  <c:v>WHI</c:v>
                </c:pt>
                <c:pt idx="35">
                  <c:v>NTG</c:v>
                </c:pt>
                <c:pt idx="36">
                  <c:v>WGH</c:v>
                </c:pt>
                <c:pt idx="37">
                  <c:v>IPS</c:v>
                </c:pt>
                <c:pt idx="38">
                  <c:v>UHC</c:v>
                </c:pt>
                <c:pt idx="39">
                  <c:v>RFH</c:v>
                </c:pt>
                <c:pt idx="40">
                  <c:v>TGA</c:v>
                </c:pt>
                <c:pt idx="41">
                  <c:v>STO</c:v>
                </c:pt>
                <c:pt idx="42">
                  <c:v>WRX</c:v>
                </c:pt>
                <c:pt idx="43">
                  <c:v>HUD</c:v>
                </c:pt>
                <c:pt idx="44">
                  <c:v>ALT</c:v>
                </c:pt>
                <c:pt idx="45">
                  <c:v>COL</c:v>
                </c:pt>
                <c:pt idx="46">
                  <c:v>BRG</c:v>
                </c:pt>
                <c:pt idx="47">
                  <c:v>RVN</c:v>
                </c:pt>
                <c:pt idx="48">
                  <c:v>UCL</c:v>
                </c:pt>
                <c:pt idx="49">
                  <c:v>BNT</c:v>
                </c:pt>
                <c:pt idx="50">
                  <c:v>SCM</c:v>
                </c:pt>
                <c:pt idx="51">
                  <c:v>SLF</c:v>
                </c:pt>
                <c:pt idx="52">
                  <c:v>DRY</c:v>
                </c:pt>
                <c:pt idx="53">
                  <c:v>WYT</c:v>
                </c:pt>
                <c:pt idx="54">
                  <c:v>SCA</c:v>
                </c:pt>
                <c:pt idx="55">
                  <c:v>CRG</c:v>
                </c:pt>
                <c:pt idx="56">
                  <c:v>WES</c:v>
                </c:pt>
                <c:pt idx="57">
                  <c:v>WRC</c:v>
                </c:pt>
                <c:pt idx="58">
                  <c:v>BLA</c:v>
                </c:pt>
                <c:pt idx="59">
                  <c:v>BOL</c:v>
                </c:pt>
                <c:pt idx="60">
                  <c:v>DVH</c:v>
                </c:pt>
                <c:pt idx="61">
                  <c:v>STD</c:v>
                </c:pt>
                <c:pt idx="62">
                  <c:v>YEO</c:v>
                </c:pt>
                <c:pt idx="63">
                  <c:v>BAR</c:v>
                </c:pt>
                <c:pt idx="64">
                  <c:v>WWG</c:v>
                </c:pt>
                <c:pt idx="65">
                  <c:v>WDH</c:v>
                </c:pt>
                <c:pt idx="66">
                  <c:v>SGH</c:v>
                </c:pt>
                <c:pt idx="67">
                  <c:v>NHH</c:v>
                </c:pt>
                <c:pt idx="68">
                  <c:v>RPH</c:v>
                </c:pt>
                <c:pt idx="69">
                  <c:v>COC</c:v>
                </c:pt>
                <c:pt idx="70">
                  <c:v>STM</c:v>
                </c:pt>
                <c:pt idx="71">
                  <c:v>HAR</c:v>
                </c:pt>
                <c:pt idx="72">
                  <c:v>DAR</c:v>
                </c:pt>
                <c:pt idx="73">
                  <c:v>ESU</c:v>
                </c:pt>
                <c:pt idx="74">
                  <c:v>WEX</c:v>
                </c:pt>
                <c:pt idx="75">
                  <c:v>HRI</c:v>
                </c:pt>
                <c:pt idx="76">
                  <c:v>NMG</c:v>
                </c:pt>
                <c:pt idx="77">
                  <c:v>OLD</c:v>
                </c:pt>
                <c:pt idx="78">
                  <c:v>WDG</c:v>
                </c:pt>
                <c:pt idx="79">
                  <c:v>BED</c:v>
                </c:pt>
                <c:pt idx="80">
                  <c:v>RCH</c:v>
                </c:pt>
                <c:pt idx="81">
                  <c:v>LGI</c:v>
                </c:pt>
                <c:pt idx="82">
                  <c:v>POW</c:v>
                </c:pt>
                <c:pt idx="83">
                  <c:v>QKL</c:v>
                </c:pt>
                <c:pt idx="84">
                  <c:v>PGH</c:v>
                </c:pt>
                <c:pt idx="85">
                  <c:v>NGS</c:v>
                </c:pt>
                <c:pt idx="86">
                  <c:v>FRM</c:v>
                </c:pt>
                <c:pt idx="87">
                  <c:v>RDE</c:v>
                </c:pt>
                <c:pt idx="88">
                  <c:v>ENH</c:v>
                </c:pt>
                <c:pt idx="89">
                  <c:v>CHE</c:v>
                </c:pt>
                <c:pt idx="90">
                  <c:v>JPH</c:v>
                </c:pt>
                <c:pt idx="91">
                  <c:v>MRI</c:v>
                </c:pt>
                <c:pt idx="92">
                  <c:v>RUS</c:v>
                </c:pt>
                <c:pt idx="93">
                  <c:v>KCH</c:v>
                </c:pt>
                <c:pt idx="94">
                  <c:v>BRI</c:v>
                </c:pt>
                <c:pt idx="95">
                  <c:v>SPH</c:v>
                </c:pt>
                <c:pt idx="96">
                  <c:v>SMV</c:v>
                </c:pt>
                <c:pt idx="97">
                  <c:v>BAS</c:v>
                </c:pt>
                <c:pt idx="98">
                  <c:v>MAY</c:v>
                </c:pt>
                <c:pt idx="99">
                  <c:v>EBH</c:v>
                </c:pt>
                <c:pt idx="100">
                  <c:v>WHH</c:v>
                </c:pt>
                <c:pt idx="101">
                  <c:v>SAN</c:v>
                </c:pt>
                <c:pt idx="102">
                  <c:v>CLW</c:v>
                </c:pt>
                <c:pt idx="103">
                  <c:v>BRD</c:v>
                </c:pt>
                <c:pt idx="104">
                  <c:v>NOC</c:v>
                </c:pt>
                <c:pt idx="105">
                  <c:v>FRY</c:v>
                </c:pt>
                <c:pt idx="106">
                  <c:v>QEG</c:v>
                </c:pt>
                <c:pt idx="107">
                  <c:v>RSU</c:v>
                </c:pt>
                <c:pt idx="108">
                  <c:v>PEH</c:v>
                </c:pt>
                <c:pt idx="109">
                  <c:v>RLI</c:v>
                </c:pt>
                <c:pt idx="110">
                  <c:v>RBE</c:v>
                </c:pt>
                <c:pt idx="111">
                  <c:v>NPH</c:v>
                </c:pt>
                <c:pt idx="112">
                  <c:v>LEW</c:v>
                </c:pt>
                <c:pt idx="113">
                  <c:v>GLO</c:v>
                </c:pt>
                <c:pt idx="114">
                  <c:v>SHC</c:v>
                </c:pt>
                <c:pt idx="115">
                  <c:v>RSC</c:v>
                </c:pt>
                <c:pt idx="116">
                  <c:v>UHN</c:v>
                </c:pt>
                <c:pt idx="117">
                  <c:v>TOR</c:v>
                </c:pt>
                <c:pt idx="118">
                  <c:v>WRG</c:v>
                </c:pt>
                <c:pt idx="119">
                  <c:v>WHT</c:v>
                </c:pt>
                <c:pt idx="120">
                  <c:v>RSS</c:v>
                </c:pt>
                <c:pt idx="121">
                  <c:v>LER</c:v>
                </c:pt>
                <c:pt idx="122">
                  <c:v>WYB</c:v>
                </c:pt>
                <c:pt idx="123">
                  <c:v>YDH</c:v>
                </c:pt>
                <c:pt idx="124">
                  <c:v>FAZ</c:v>
                </c:pt>
                <c:pt idx="125">
                  <c:v>NCR</c:v>
                </c:pt>
                <c:pt idx="126">
                  <c:v>RVB</c:v>
                </c:pt>
                <c:pt idx="127">
                  <c:v>MPH</c:v>
                </c:pt>
                <c:pt idx="128">
                  <c:v>TUN</c:v>
                </c:pt>
                <c:pt idx="129">
                  <c:v>UHW</c:v>
                </c:pt>
                <c:pt idx="130">
                  <c:v>GWE</c:v>
                </c:pt>
                <c:pt idx="131">
                  <c:v>STH</c:v>
                </c:pt>
                <c:pt idx="132">
                  <c:v>LIN</c:v>
                </c:pt>
                <c:pt idx="133">
                  <c:v>WSH</c:v>
                </c:pt>
                <c:pt idx="134">
                  <c:v>SUN</c:v>
                </c:pt>
                <c:pt idx="135">
                  <c:v>KTH</c:v>
                </c:pt>
                <c:pt idx="136">
                  <c:v>TLF</c:v>
                </c:pt>
                <c:pt idx="137">
                  <c:v>AEI</c:v>
                </c:pt>
                <c:pt idx="138">
                  <c:v>ADD</c:v>
                </c:pt>
                <c:pt idx="139">
                  <c:v>SAL</c:v>
                </c:pt>
                <c:pt idx="140">
                  <c:v>MKH</c:v>
                </c:pt>
                <c:pt idx="141">
                  <c:v>LDH</c:v>
                </c:pt>
                <c:pt idx="142">
                  <c:v>PIN</c:v>
                </c:pt>
                <c:pt idx="143">
                  <c:v>QAP</c:v>
                </c:pt>
                <c:pt idx="144">
                  <c:v>PMS</c:v>
                </c:pt>
                <c:pt idx="145">
                  <c:v>FGH</c:v>
                </c:pt>
                <c:pt idx="146">
                  <c:v>MAC</c:v>
                </c:pt>
                <c:pt idx="147">
                  <c:v>KMH</c:v>
                </c:pt>
                <c:pt idx="148">
                  <c:v>GEO</c:v>
                </c:pt>
                <c:pt idx="149">
                  <c:v>BAT</c:v>
                </c:pt>
                <c:pt idx="150">
                  <c:v>MOR</c:v>
                </c:pt>
                <c:pt idx="151">
                  <c:v>RAD</c:v>
                </c:pt>
                <c:pt idx="152">
                  <c:v>DER</c:v>
                </c:pt>
                <c:pt idx="153">
                  <c:v>BRO</c:v>
                </c:pt>
                <c:pt idx="154">
                  <c:v>HIL</c:v>
                </c:pt>
                <c:pt idx="155">
                  <c:v>GGH</c:v>
                </c:pt>
                <c:pt idx="156">
                  <c:v>WHC</c:v>
                </c:pt>
                <c:pt idx="157">
                  <c:v>PLY</c:v>
                </c:pt>
                <c:pt idx="158">
                  <c:v>AIR</c:v>
                </c:pt>
                <c:pt idx="159">
                  <c:v>WMU</c:v>
                </c:pt>
                <c:pt idx="160">
                  <c:v>SEH</c:v>
                </c:pt>
                <c:pt idx="161">
                  <c:v>NMH</c:v>
                </c:pt>
                <c:pt idx="162">
                  <c:v>WAR</c:v>
                </c:pt>
                <c:pt idx="163">
                  <c:v>EAL</c:v>
                </c:pt>
                <c:pt idx="164">
                  <c:v>ROT</c:v>
                </c:pt>
                <c:pt idx="165">
                  <c:v>HOR</c:v>
                </c:pt>
                <c:pt idx="166">
                  <c:v>STR</c:v>
                </c:pt>
                <c:pt idx="167">
                  <c:v>GWH</c:v>
                </c:pt>
                <c:pt idx="168">
                  <c:v>BRT</c:v>
                </c:pt>
                <c:pt idx="170">
                  <c:v>Totals</c:v>
                </c:pt>
              </c:strCache>
            </c:strRef>
          </c:cat>
          <c:val>
            <c:numRef>
              <c:f>'On injectables 2024'!$U$3:$U$173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0</c:v>
                </c:pt>
                <c:pt idx="6">
                  <c:v>8.0000000000000002E-3</c:v>
                </c:pt>
                <c:pt idx="7">
                  <c:v>1.2999999999999999E-2</c:v>
                </c:pt>
                <c:pt idx="8">
                  <c:v>0.01</c:v>
                </c:pt>
                <c:pt idx="9">
                  <c:v>8.9999999999999993E-3</c:v>
                </c:pt>
                <c:pt idx="10">
                  <c:v>0.02</c:v>
                </c:pt>
                <c:pt idx="11">
                  <c:v>2.1999999999999999E-2</c:v>
                </c:pt>
                <c:pt idx="12">
                  <c:v>3.0000000000000001E-3</c:v>
                </c:pt>
                <c:pt idx="13">
                  <c:v>2.3E-2</c:v>
                </c:pt>
                <c:pt idx="14">
                  <c:v>6.5000000000000002E-2</c:v>
                </c:pt>
                <c:pt idx="15">
                  <c:v>7.6999999999999999E-2</c:v>
                </c:pt>
                <c:pt idx="16">
                  <c:v>4.4999999999999998E-2</c:v>
                </c:pt>
                <c:pt idx="17">
                  <c:v>7.3999999999999996E-2</c:v>
                </c:pt>
                <c:pt idx="18">
                  <c:v>0.109</c:v>
                </c:pt>
                <c:pt idx="19">
                  <c:v>0.113</c:v>
                </c:pt>
                <c:pt idx="20">
                  <c:v>4.2000000000000003E-2</c:v>
                </c:pt>
                <c:pt idx="21">
                  <c:v>0.04</c:v>
                </c:pt>
                <c:pt idx="22">
                  <c:v>2.8000000000000001E-2</c:v>
                </c:pt>
                <c:pt idx="23">
                  <c:v>0.11600000000000001</c:v>
                </c:pt>
                <c:pt idx="24">
                  <c:v>0.13300000000000001</c:v>
                </c:pt>
                <c:pt idx="25">
                  <c:v>0.13200000000000001</c:v>
                </c:pt>
                <c:pt idx="26">
                  <c:v>0.129</c:v>
                </c:pt>
                <c:pt idx="27">
                  <c:v>0.112</c:v>
                </c:pt>
                <c:pt idx="28">
                  <c:v>0.13300000000000001</c:v>
                </c:pt>
                <c:pt idx="29">
                  <c:v>0.14699999999999999</c:v>
                </c:pt>
                <c:pt idx="30">
                  <c:v>0.157</c:v>
                </c:pt>
                <c:pt idx="31">
                  <c:v>0.16400000000000001</c:v>
                </c:pt>
                <c:pt idx="32">
                  <c:v>0.17699999999999999</c:v>
                </c:pt>
                <c:pt idx="33">
                  <c:v>9.0999999999999998E-2</c:v>
                </c:pt>
                <c:pt idx="34">
                  <c:v>0.188</c:v>
                </c:pt>
                <c:pt idx="35">
                  <c:v>0.18</c:v>
                </c:pt>
                <c:pt idx="36">
                  <c:v>0.20699999999999999</c:v>
                </c:pt>
                <c:pt idx="37">
                  <c:v>0.214</c:v>
                </c:pt>
                <c:pt idx="38">
                  <c:v>0.20399999999999999</c:v>
                </c:pt>
                <c:pt idx="39">
                  <c:v>0.224</c:v>
                </c:pt>
                <c:pt idx="40">
                  <c:v>0.23</c:v>
                </c:pt>
                <c:pt idx="41">
                  <c:v>0.23200000000000001</c:v>
                </c:pt>
                <c:pt idx="42">
                  <c:v>0.23499999999999999</c:v>
                </c:pt>
                <c:pt idx="43">
                  <c:v>0.24399999999999999</c:v>
                </c:pt>
                <c:pt idx="44">
                  <c:v>0.23200000000000001</c:v>
                </c:pt>
                <c:pt idx="45">
                  <c:v>0.25900000000000001</c:v>
                </c:pt>
                <c:pt idx="46">
                  <c:v>0.223</c:v>
                </c:pt>
                <c:pt idx="47">
                  <c:v>0.26300000000000001</c:v>
                </c:pt>
                <c:pt idx="48">
                  <c:v>0.254</c:v>
                </c:pt>
                <c:pt idx="49">
                  <c:v>0.27700000000000002</c:v>
                </c:pt>
                <c:pt idx="50">
                  <c:v>0.27800000000000002</c:v>
                </c:pt>
                <c:pt idx="51">
                  <c:v>0.27800000000000002</c:v>
                </c:pt>
                <c:pt idx="52">
                  <c:v>0.28499999999999998</c:v>
                </c:pt>
                <c:pt idx="53">
                  <c:v>0.246</c:v>
                </c:pt>
                <c:pt idx="54">
                  <c:v>0.17399999999999999</c:v>
                </c:pt>
                <c:pt idx="55">
                  <c:v>0.29199999999999998</c:v>
                </c:pt>
                <c:pt idx="56">
                  <c:v>0.29299999999999998</c:v>
                </c:pt>
                <c:pt idx="57">
                  <c:v>0.126</c:v>
                </c:pt>
                <c:pt idx="58">
                  <c:v>0.3</c:v>
                </c:pt>
                <c:pt idx="59">
                  <c:v>0.307</c:v>
                </c:pt>
                <c:pt idx="60">
                  <c:v>0.26600000000000001</c:v>
                </c:pt>
                <c:pt idx="61">
                  <c:v>0.30299999999999999</c:v>
                </c:pt>
                <c:pt idx="62">
                  <c:v>0.30199999999999999</c:v>
                </c:pt>
                <c:pt idx="63">
                  <c:v>0.33600000000000002</c:v>
                </c:pt>
                <c:pt idx="64">
                  <c:v>0.33600000000000002</c:v>
                </c:pt>
                <c:pt idx="65">
                  <c:v>1.7000000000000001E-2</c:v>
                </c:pt>
                <c:pt idx="66">
                  <c:v>1.9E-2</c:v>
                </c:pt>
                <c:pt idx="67">
                  <c:v>0.30399999999999999</c:v>
                </c:pt>
                <c:pt idx="68">
                  <c:v>0.33900000000000002</c:v>
                </c:pt>
                <c:pt idx="69">
                  <c:v>0.309</c:v>
                </c:pt>
                <c:pt idx="70">
                  <c:v>0.375</c:v>
                </c:pt>
                <c:pt idx="71">
                  <c:v>0.36899999999999999</c:v>
                </c:pt>
                <c:pt idx="72">
                  <c:v>0.36</c:v>
                </c:pt>
                <c:pt idx="73">
                  <c:v>0.38700000000000001</c:v>
                </c:pt>
                <c:pt idx="74">
                  <c:v>0.39200000000000002</c:v>
                </c:pt>
                <c:pt idx="75">
                  <c:v>0.38900000000000001</c:v>
                </c:pt>
                <c:pt idx="76">
                  <c:v>0.40600000000000003</c:v>
                </c:pt>
                <c:pt idx="77">
                  <c:v>0.28399999999999997</c:v>
                </c:pt>
                <c:pt idx="78">
                  <c:v>0.26700000000000002</c:v>
                </c:pt>
                <c:pt idx="79">
                  <c:v>0.42399999999999999</c:v>
                </c:pt>
                <c:pt idx="80">
                  <c:v>0.38400000000000001</c:v>
                </c:pt>
                <c:pt idx="81">
                  <c:v>0.434</c:v>
                </c:pt>
                <c:pt idx="82">
                  <c:v>0.39400000000000002</c:v>
                </c:pt>
                <c:pt idx="83">
                  <c:v>0.183</c:v>
                </c:pt>
                <c:pt idx="84">
                  <c:v>0.39200000000000002</c:v>
                </c:pt>
                <c:pt idx="85">
                  <c:v>0.45</c:v>
                </c:pt>
                <c:pt idx="86">
                  <c:v>0.41799999999999998</c:v>
                </c:pt>
                <c:pt idx="87">
                  <c:v>0.443</c:v>
                </c:pt>
                <c:pt idx="88">
                  <c:v>0.46700000000000003</c:v>
                </c:pt>
                <c:pt idx="89">
                  <c:v>0.47</c:v>
                </c:pt>
                <c:pt idx="90">
                  <c:v>0.47499999999999998</c:v>
                </c:pt>
                <c:pt idx="91">
                  <c:v>0.38100000000000001</c:v>
                </c:pt>
                <c:pt idx="92">
                  <c:v>0.41199999999999998</c:v>
                </c:pt>
                <c:pt idx="93">
                  <c:v>0.46100000000000002</c:v>
                </c:pt>
                <c:pt idx="94">
                  <c:v>0.46700000000000003</c:v>
                </c:pt>
                <c:pt idx="95">
                  <c:v>0.184</c:v>
                </c:pt>
                <c:pt idx="96">
                  <c:v>0.35</c:v>
                </c:pt>
                <c:pt idx="97">
                  <c:v>0.47499999999999998</c:v>
                </c:pt>
                <c:pt idx="98">
                  <c:v>0.51100000000000001</c:v>
                </c:pt>
                <c:pt idx="99">
                  <c:v>0.379</c:v>
                </c:pt>
                <c:pt idx="100">
                  <c:v>0.47799999999999998</c:v>
                </c:pt>
                <c:pt idx="101">
                  <c:v>0.51200000000000001</c:v>
                </c:pt>
                <c:pt idx="102">
                  <c:v>0.39900000000000002</c:v>
                </c:pt>
                <c:pt idx="103">
                  <c:v>0.48399999999999999</c:v>
                </c:pt>
                <c:pt idx="104">
                  <c:v>0.55600000000000005</c:v>
                </c:pt>
                <c:pt idx="105">
                  <c:v>0.52500000000000002</c:v>
                </c:pt>
                <c:pt idx="106">
                  <c:v>0.54100000000000004</c:v>
                </c:pt>
                <c:pt idx="107">
                  <c:v>0.47299999999999998</c:v>
                </c:pt>
                <c:pt idx="108">
                  <c:v>0.50700000000000001</c:v>
                </c:pt>
                <c:pt idx="109">
                  <c:v>0.55400000000000005</c:v>
                </c:pt>
                <c:pt idx="110">
                  <c:v>0.52700000000000002</c:v>
                </c:pt>
                <c:pt idx="111">
                  <c:v>0.57199999999999995</c:v>
                </c:pt>
                <c:pt idx="112">
                  <c:v>0.58099999999999996</c:v>
                </c:pt>
                <c:pt idx="113">
                  <c:v>0.53400000000000003</c:v>
                </c:pt>
                <c:pt idx="114">
                  <c:v>0.59399999999999997</c:v>
                </c:pt>
                <c:pt idx="115">
                  <c:v>0.59099999999999997</c:v>
                </c:pt>
                <c:pt idx="116">
                  <c:v>0.58299999999999996</c:v>
                </c:pt>
                <c:pt idx="117">
                  <c:v>0.59499999999999997</c:v>
                </c:pt>
                <c:pt idx="118">
                  <c:v>0.61799999999999999</c:v>
                </c:pt>
                <c:pt idx="119">
                  <c:v>0.58799999999999997</c:v>
                </c:pt>
                <c:pt idx="120">
                  <c:v>0.61299999999999999</c:v>
                </c:pt>
                <c:pt idx="121">
                  <c:v>0.63</c:v>
                </c:pt>
                <c:pt idx="122">
                  <c:v>0.57099999999999995</c:v>
                </c:pt>
                <c:pt idx="123">
                  <c:v>0.62</c:v>
                </c:pt>
                <c:pt idx="124">
                  <c:v>0.63800000000000001</c:v>
                </c:pt>
                <c:pt idx="125">
                  <c:v>0.55500000000000005</c:v>
                </c:pt>
                <c:pt idx="126">
                  <c:v>0.64200000000000002</c:v>
                </c:pt>
                <c:pt idx="127">
                  <c:v>0.625</c:v>
                </c:pt>
                <c:pt idx="128">
                  <c:v>0.64700000000000002</c:v>
                </c:pt>
                <c:pt idx="129">
                  <c:v>0.61699999999999999</c:v>
                </c:pt>
                <c:pt idx="130">
                  <c:v>0.54400000000000004</c:v>
                </c:pt>
                <c:pt idx="131">
                  <c:v>0.627</c:v>
                </c:pt>
                <c:pt idx="132">
                  <c:v>0.66</c:v>
                </c:pt>
                <c:pt idx="133">
                  <c:v>0.34100000000000003</c:v>
                </c:pt>
                <c:pt idx="134">
                  <c:v>0.64800000000000002</c:v>
                </c:pt>
                <c:pt idx="135">
                  <c:v>0.66</c:v>
                </c:pt>
                <c:pt idx="136">
                  <c:v>0.66800000000000004</c:v>
                </c:pt>
                <c:pt idx="137">
                  <c:v>0.379</c:v>
                </c:pt>
                <c:pt idx="138">
                  <c:v>0.67800000000000005</c:v>
                </c:pt>
                <c:pt idx="139">
                  <c:v>0.53300000000000003</c:v>
                </c:pt>
                <c:pt idx="140">
                  <c:v>0.67600000000000005</c:v>
                </c:pt>
                <c:pt idx="141">
                  <c:v>0.62</c:v>
                </c:pt>
                <c:pt idx="142">
                  <c:v>0.67700000000000005</c:v>
                </c:pt>
                <c:pt idx="143">
                  <c:v>0.214</c:v>
                </c:pt>
                <c:pt idx="144">
                  <c:v>0.70499999999999996</c:v>
                </c:pt>
                <c:pt idx="145">
                  <c:v>0.67500000000000004</c:v>
                </c:pt>
                <c:pt idx="146">
                  <c:v>0.71499999999999997</c:v>
                </c:pt>
                <c:pt idx="147">
                  <c:v>0.71599999999999997</c:v>
                </c:pt>
                <c:pt idx="148">
                  <c:v>0.72299999999999998</c:v>
                </c:pt>
                <c:pt idx="149">
                  <c:v>0.71299999999999997</c:v>
                </c:pt>
                <c:pt idx="150">
                  <c:v>0.56399999999999995</c:v>
                </c:pt>
                <c:pt idx="151">
                  <c:v>0.59399999999999997</c:v>
                </c:pt>
                <c:pt idx="152">
                  <c:v>0.72799999999999998</c:v>
                </c:pt>
                <c:pt idx="153">
                  <c:v>0.621</c:v>
                </c:pt>
                <c:pt idx="154">
                  <c:v>0.67100000000000004</c:v>
                </c:pt>
                <c:pt idx="155">
                  <c:v>0.68700000000000006</c:v>
                </c:pt>
                <c:pt idx="156">
                  <c:v>0.54800000000000004</c:v>
                </c:pt>
                <c:pt idx="157">
                  <c:v>0.74</c:v>
                </c:pt>
                <c:pt idx="158">
                  <c:v>0.73799999999999999</c:v>
                </c:pt>
                <c:pt idx="159">
                  <c:v>0.64300000000000002</c:v>
                </c:pt>
                <c:pt idx="160">
                  <c:v>0.78800000000000003</c:v>
                </c:pt>
                <c:pt idx="161">
                  <c:v>0.745</c:v>
                </c:pt>
                <c:pt idx="162">
                  <c:v>0.80900000000000005</c:v>
                </c:pt>
                <c:pt idx="163">
                  <c:v>0.79300000000000004</c:v>
                </c:pt>
                <c:pt idx="164">
                  <c:v>0.80200000000000005</c:v>
                </c:pt>
                <c:pt idx="165">
                  <c:v>0.69099999999999995</c:v>
                </c:pt>
                <c:pt idx="166">
                  <c:v>0.78900000000000003</c:v>
                </c:pt>
                <c:pt idx="167">
                  <c:v>0.85799999999999998</c:v>
                </c:pt>
                <c:pt idx="168">
                  <c:v>0.747</c:v>
                </c:pt>
                <c:pt idx="170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F2-9041-B71F-80A0BBBB2C35}"/>
            </c:ext>
          </c:extLst>
        </c:ser>
        <c:ser>
          <c:idx val="0"/>
          <c:order val="3"/>
          <c:tx>
            <c:v>Oral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'On injectables 2024'!$Q$3:$Q$173</c:f>
              <c:strCache>
                <c:ptCount val="171"/>
                <c:pt idx="0">
                  <c:v>HCH</c:v>
                </c:pt>
                <c:pt idx="1">
                  <c:v>IOW</c:v>
                </c:pt>
                <c:pt idx="2">
                  <c:v>LON</c:v>
                </c:pt>
                <c:pt idx="3">
                  <c:v>MDW</c:v>
                </c:pt>
                <c:pt idx="4">
                  <c:v>SCU</c:v>
                </c:pt>
                <c:pt idx="5">
                  <c:v>PCH</c:v>
                </c:pt>
                <c:pt idx="6">
                  <c:v>PET</c:v>
                </c:pt>
                <c:pt idx="7">
                  <c:v>NTH</c:v>
                </c:pt>
                <c:pt idx="8">
                  <c:v>NDD</c:v>
                </c:pt>
                <c:pt idx="9">
                  <c:v>NUN</c:v>
                </c:pt>
                <c:pt idx="10">
                  <c:v>PIL</c:v>
                </c:pt>
                <c:pt idx="11">
                  <c:v>WIR</c:v>
                </c:pt>
                <c:pt idx="12">
                  <c:v>CGH</c:v>
                </c:pt>
                <c:pt idx="13">
                  <c:v>LGH</c:v>
                </c:pt>
                <c:pt idx="14">
                  <c:v>DID</c:v>
                </c:pt>
                <c:pt idx="15">
                  <c:v>SOU</c:v>
                </c:pt>
                <c:pt idx="16">
                  <c:v>NUH</c:v>
                </c:pt>
                <c:pt idx="17">
                  <c:v>PAH</c:v>
                </c:pt>
                <c:pt idx="18">
                  <c:v>BFH</c:v>
                </c:pt>
                <c:pt idx="19">
                  <c:v>OHM</c:v>
                </c:pt>
                <c:pt idx="20">
                  <c:v>QEQ</c:v>
                </c:pt>
                <c:pt idx="21">
                  <c:v>NOR</c:v>
                </c:pt>
                <c:pt idx="22">
                  <c:v>RGH</c:v>
                </c:pt>
                <c:pt idx="23">
                  <c:v>HOM</c:v>
                </c:pt>
                <c:pt idx="24">
                  <c:v>QEB</c:v>
                </c:pt>
                <c:pt idx="25">
                  <c:v>VIC</c:v>
                </c:pt>
                <c:pt idx="26">
                  <c:v>CMI</c:v>
                </c:pt>
                <c:pt idx="27">
                  <c:v>GWY</c:v>
                </c:pt>
                <c:pt idx="28">
                  <c:v>WMH</c:v>
                </c:pt>
                <c:pt idx="29">
                  <c:v>NOB</c:v>
                </c:pt>
                <c:pt idx="30">
                  <c:v>NSE</c:v>
                </c:pt>
                <c:pt idx="31">
                  <c:v>SHH</c:v>
                </c:pt>
                <c:pt idx="32">
                  <c:v>KGH</c:v>
                </c:pt>
                <c:pt idx="33">
                  <c:v>WAT</c:v>
                </c:pt>
                <c:pt idx="34">
                  <c:v>WHI</c:v>
                </c:pt>
                <c:pt idx="35">
                  <c:v>NTG</c:v>
                </c:pt>
                <c:pt idx="36">
                  <c:v>WGH</c:v>
                </c:pt>
                <c:pt idx="37">
                  <c:v>IPS</c:v>
                </c:pt>
                <c:pt idx="38">
                  <c:v>UHC</c:v>
                </c:pt>
                <c:pt idx="39">
                  <c:v>RFH</c:v>
                </c:pt>
                <c:pt idx="40">
                  <c:v>TGA</c:v>
                </c:pt>
                <c:pt idx="41">
                  <c:v>STO</c:v>
                </c:pt>
                <c:pt idx="42">
                  <c:v>WRX</c:v>
                </c:pt>
                <c:pt idx="43">
                  <c:v>HUD</c:v>
                </c:pt>
                <c:pt idx="44">
                  <c:v>ALT</c:v>
                </c:pt>
                <c:pt idx="45">
                  <c:v>COL</c:v>
                </c:pt>
                <c:pt idx="46">
                  <c:v>BRG</c:v>
                </c:pt>
                <c:pt idx="47">
                  <c:v>RVN</c:v>
                </c:pt>
                <c:pt idx="48">
                  <c:v>UCL</c:v>
                </c:pt>
                <c:pt idx="49">
                  <c:v>BNT</c:v>
                </c:pt>
                <c:pt idx="50">
                  <c:v>SCM</c:v>
                </c:pt>
                <c:pt idx="51">
                  <c:v>SLF</c:v>
                </c:pt>
                <c:pt idx="52">
                  <c:v>DRY</c:v>
                </c:pt>
                <c:pt idx="53">
                  <c:v>WYT</c:v>
                </c:pt>
                <c:pt idx="54">
                  <c:v>SCA</c:v>
                </c:pt>
                <c:pt idx="55">
                  <c:v>CRG</c:v>
                </c:pt>
                <c:pt idx="56">
                  <c:v>WES</c:v>
                </c:pt>
                <c:pt idx="57">
                  <c:v>WRC</c:v>
                </c:pt>
                <c:pt idx="58">
                  <c:v>BLA</c:v>
                </c:pt>
                <c:pt idx="59">
                  <c:v>BOL</c:v>
                </c:pt>
                <c:pt idx="60">
                  <c:v>DVH</c:v>
                </c:pt>
                <c:pt idx="61">
                  <c:v>STD</c:v>
                </c:pt>
                <c:pt idx="62">
                  <c:v>YEO</c:v>
                </c:pt>
                <c:pt idx="63">
                  <c:v>BAR</c:v>
                </c:pt>
                <c:pt idx="64">
                  <c:v>WWG</c:v>
                </c:pt>
                <c:pt idx="65">
                  <c:v>WDH</c:v>
                </c:pt>
                <c:pt idx="66">
                  <c:v>SGH</c:v>
                </c:pt>
                <c:pt idx="67">
                  <c:v>NHH</c:v>
                </c:pt>
                <c:pt idx="68">
                  <c:v>RPH</c:v>
                </c:pt>
                <c:pt idx="69">
                  <c:v>COC</c:v>
                </c:pt>
                <c:pt idx="70">
                  <c:v>STM</c:v>
                </c:pt>
                <c:pt idx="71">
                  <c:v>HAR</c:v>
                </c:pt>
                <c:pt idx="72">
                  <c:v>DAR</c:v>
                </c:pt>
                <c:pt idx="73">
                  <c:v>ESU</c:v>
                </c:pt>
                <c:pt idx="74">
                  <c:v>WEX</c:v>
                </c:pt>
                <c:pt idx="75">
                  <c:v>HRI</c:v>
                </c:pt>
                <c:pt idx="76">
                  <c:v>NMG</c:v>
                </c:pt>
                <c:pt idx="77">
                  <c:v>OLD</c:v>
                </c:pt>
                <c:pt idx="78">
                  <c:v>WDG</c:v>
                </c:pt>
                <c:pt idx="79">
                  <c:v>BED</c:v>
                </c:pt>
                <c:pt idx="80">
                  <c:v>RCH</c:v>
                </c:pt>
                <c:pt idx="81">
                  <c:v>LGI</c:v>
                </c:pt>
                <c:pt idx="82">
                  <c:v>POW</c:v>
                </c:pt>
                <c:pt idx="83">
                  <c:v>QKL</c:v>
                </c:pt>
                <c:pt idx="84">
                  <c:v>PGH</c:v>
                </c:pt>
                <c:pt idx="85">
                  <c:v>NGS</c:v>
                </c:pt>
                <c:pt idx="86">
                  <c:v>FRM</c:v>
                </c:pt>
                <c:pt idx="87">
                  <c:v>RDE</c:v>
                </c:pt>
                <c:pt idx="88">
                  <c:v>ENH</c:v>
                </c:pt>
                <c:pt idx="89">
                  <c:v>CHE</c:v>
                </c:pt>
                <c:pt idx="90">
                  <c:v>JPH</c:v>
                </c:pt>
                <c:pt idx="91">
                  <c:v>MRI</c:v>
                </c:pt>
                <c:pt idx="92">
                  <c:v>RUS</c:v>
                </c:pt>
                <c:pt idx="93">
                  <c:v>KCH</c:v>
                </c:pt>
                <c:pt idx="94">
                  <c:v>BRI</c:v>
                </c:pt>
                <c:pt idx="95">
                  <c:v>SPH</c:v>
                </c:pt>
                <c:pt idx="96">
                  <c:v>SMV</c:v>
                </c:pt>
                <c:pt idx="97">
                  <c:v>BAS</c:v>
                </c:pt>
                <c:pt idx="98">
                  <c:v>MAY</c:v>
                </c:pt>
                <c:pt idx="99">
                  <c:v>EBH</c:v>
                </c:pt>
                <c:pt idx="100">
                  <c:v>WHH</c:v>
                </c:pt>
                <c:pt idx="101">
                  <c:v>SAN</c:v>
                </c:pt>
                <c:pt idx="102">
                  <c:v>CLW</c:v>
                </c:pt>
                <c:pt idx="103">
                  <c:v>BRD</c:v>
                </c:pt>
                <c:pt idx="104">
                  <c:v>NOC</c:v>
                </c:pt>
                <c:pt idx="105">
                  <c:v>FRY</c:v>
                </c:pt>
                <c:pt idx="106">
                  <c:v>QEG</c:v>
                </c:pt>
                <c:pt idx="107">
                  <c:v>RSU</c:v>
                </c:pt>
                <c:pt idx="108">
                  <c:v>PEH</c:v>
                </c:pt>
                <c:pt idx="109">
                  <c:v>RLI</c:v>
                </c:pt>
                <c:pt idx="110">
                  <c:v>RBE</c:v>
                </c:pt>
                <c:pt idx="111">
                  <c:v>NPH</c:v>
                </c:pt>
                <c:pt idx="112">
                  <c:v>LEW</c:v>
                </c:pt>
                <c:pt idx="113">
                  <c:v>GLO</c:v>
                </c:pt>
                <c:pt idx="114">
                  <c:v>SHC</c:v>
                </c:pt>
                <c:pt idx="115">
                  <c:v>RSC</c:v>
                </c:pt>
                <c:pt idx="116">
                  <c:v>UHN</c:v>
                </c:pt>
                <c:pt idx="117">
                  <c:v>TOR</c:v>
                </c:pt>
                <c:pt idx="118">
                  <c:v>WRG</c:v>
                </c:pt>
                <c:pt idx="119">
                  <c:v>WHT</c:v>
                </c:pt>
                <c:pt idx="120">
                  <c:v>RSS</c:v>
                </c:pt>
                <c:pt idx="121">
                  <c:v>LER</c:v>
                </c:pt>
                <c:pt idx="122">
                  <c:v>WYB</c:v>
                </c:pt>
                <c:pt idx="123">
                  <c:v>YDH</c:v>
                </c:pt>
                <c:pt idx="124">
                  <c:v>FAZ</c:v>
                </c:pt>
                <c:pt idx="125">
                  <c:v>NCR</c:v>
                </c:pt>
                <c:pt idx="126">
                  <c:v>RVB</c:v>
                </c:pt>
                <c:pt idx="127">
                  <c:v>MPH</c:v>
                </c:pt>
                <c:pt idx="128">
                  <c:v>TUN</c:v>
                </c:pt>
                <c:pt idx="129">
                  <c:v>UHW</c:v>
                </c:pt>
                <c:pt idx="130">
                  <c:v>GWE</c:v>
                </c:pt>
                <c:pt idx="131">
                  <c:v>STH</c:v>
                </c:pt>
                <c:pt idx="132">
                  <c:v>LIN</c:v>
                </c:pt>
                <c:pt idx="133">
                  <c:v>WSH</c:v>
                </c:pt>
                <c:pt idx="134">
                  <c:v>SUN</c:v>
                </c:pt>
                <c:pt idx="135">
                  <c:v>KTH</c:v>
                </c:pt>
                <c:pt idx="136">
                  <c:v>TLF</c:v>
                </c:pt>
                <c:pt idx="137">
                  <c:v>AEI</c:v>
                </c:pt>
                <c:pt idx="138">
                  <c:v>ADD</c:v>
                </c:pt>
                <c:pt idx="139">
                  <c:v>SAL</c:v>
                </c:pt>
                <c:pt idx="140">
                  <c:v>MKH</c:v>
                </c:pt>
                <c:pt idx="141">
                  <c:v>LDH</c:v>
                </c:pt>
                <c:pt idx="142">
                  <c:v>PIN</c:v>
                </c:pt>
                <c:pt idx="143">
                  <c:v>QAP</c:v>
                </c:pt>
                <c:pt idx="144">
                  <c:v>PMS</c:v>
                </c:pt>
                <c:pt idx="145">
                  <c:v>FGH</c:v>
                </c:pt>
                <c:pt idx="146">
                  <c:v>MAC</c:v>
                </c:pt>
                <c:pt idx="147">
                  <c:v>KMH</c:v>
                </c:pt>
                <c:pt idx="148">
                  <c:v>GEO</c:v>
                </c:pt>
                <c:pt idx="149">
                  <c:v>BAT</c:v>
                </c:pt>
                <c:pt idx="150">
                  <c:v>MOR</c:v>
                </c:pt>
                <c:pt idx="151">
                  <c:v>RAD</c:v>
                </c:pt>
                <c:pt idx="152">
                  <c:v>DER</c:v>
                </c:pt>
                <c:pt idx="153">
                  <c:v>BRO</c:v>
                </c:pt>
                <c:pt idx="154">
                  <c:v>HIL</c:v>
                </c:pt>
                <c:pt idx="155">
                  <c:v>GGH</c:v>
                </c:pt>
                <c:pt idx="156">
                  <c:v>WHC</c:v>
                </c:pt>
                <c:pt idx="157">
                  <c:v>PLY</c:v>
                </c:pt>
                <c:pt idx="158">
                  <c:v>AIR</c:v>
                </c:pt>
                <c:pt idx="159">
                  <c:v>WMU</c:v>
                </c:pt>
                <c:pt idx="160">
                  <c:v>SEH</c:v>
                </c:pt>
                <c:pt idx="161">
                  <c:v>NMH</c:v>
                </c:pt>
                <c:pt idx="162">
                  <c:v>WAR</c:v>
                </c:pt>
                <c:pt idx="163">
                  <c:v>EAL</c:v>
                </c:pt>
                <c:pt idx="164">
                  <c:v>ROT</c:v>
                </c:pt>
                <c:pt idx="165">
                  <c:v>HOR</c:v>
                </c:pt>
                <c:pt idx="166">
                  <c:v>STR</c:v>
                </c:pt>
                <c:pt idx="167">
                  <c:v>GWH</c:v>
                </c:pt>
                <c:pt idx="168">
                  <c:v>BRT</c:v>
                </c:pt>
                <c:pt idx="170">
                  <c:v>Totals</c:v>
                </c:pt>
              </c:strCache>
            </c:strRef>
          </c:cat>
          <c:val>
            <c:numRef>
              <c:f>'On injectables 2024'!$T$3:$T$173</c:f>
              <c:numCache>
                <c:formatCode>0.0%</c:formatCode>
                <c:ptCount val="171"/>
                <c:pt idx="0">
                  <c:v>0.20399999999999999</c:v>
                </c:pt>
                <c:pt idx="1">
                  <c:v>8.0000000000000002E-3</c:v>
                </c:pt>
                <c:pt idx="2">
                  <c:v>0</c:v>
                </c:pt>
                <c:pt idx="3">
                  <c:v>0.79300000000000004</c:v>
                </c:pt>
                <c:pt idx="4">
                  <c:v>0.96</c:v>
                </c:pt>
                <c:pt idx="5">
                  <c:v>7.3000000000000009E-2</c:v>
                </c:pt>
                <c:pt idx="6">
                  <c:v>0.13500000000000001</c:v>
                </c:pt>
                <c:pt idx="7">
                  <c:v>0.51600000000000001</c:v>
                </c:pt>
                <c:pt idx="8">
                  <c:v>0.17199999999999999</c:v>
                </c:pt>
                <c:pt idx="9">
                  <c:v>0.64200000000000002</c:v>
                </c:pt>
                <c:pt idx="10">
                  <c:v>1.8000000000000002E-2</c:v>
                </c:pt>
                <c:pt idx="11">
                  <c:v>0.29699999999999999</c:v>
                </c:pt>
                <c:pt idx="12">
                  <c:v>0.25</c:v>
                </c:pt>
                <c:pt idx="13">
                  <c:v>0.35600000000000004</c:v>
                </c:pt>
                <c:pt idx="14">
                  <c:v>0.193</c:v>
                </c:pt>
                <c:pt idx="15">
                  <c:v>0.41599999999999998</c:v>
                </c:pt>
                <c:pt idx="16">
                  <c:v>0.55900000000000005</c:v>
                </c:pt>
                <c:pt idx="17">
                  <c:v>8.6000000000000007E-2</c:v>
                </c:pt>
                <c:pt idx="18">
                  <c:v>0.56000000000000005</c:v>
                </c:pt>
                <c:pt idx="19">
                  <c:v>3.0000000000000001E-3</c:v>
                </c:pt>
                <c:pt idx="20">
                  <c:v>0.77500000000000002</c:v>
                </c:pt>
                <c:pt idx="21">
                  <c:v>0.34700000000000003</c:v>
                </c:pt>
                <c:pt idx="22">
                  <c:v>0.10100000000000001</c:v>
                </c:pt>
                <c:pt idx="23">
                  <c:v>0.39500000000000002</c:v>
                </c:pt>
                <c:pt idx="24">
                  <c:v>0.19999999999999998</c:v>
                </c:pt>
                <c:pt idx="25">
                  <c:v>0.14100000000000001</c:v>
                </c:pt>
                <c:pt idx="26">
                  <c:v>0.29400000000000004</c:v>
                </c:pt>
                <c:pt idx="27">
                  <c:v>0.28399999999999997</c:v>
                </c:pt>
                <c:pt idx="28">
                  <c:v>0.29400000000000004</c:v>
                </c:pt>
                <c:pt idx="29">
                  <c:v>1.7999999999999999E-2</c:v>
                </c:pt>
                <c:pt idx="30">
                  <c:v>0.17399999999999999</c:v>
                </c:pt>
                <c:pt idx="31">
                  <c:v>0.157</c:v>
                </c:pt>
                <c:pt idx="32">
                  <c:v>0.53100000000000003</c:v>
                </c:pt>
                <c:pt idx="33">
                  <c:v>0.61399999999999999</c:v>
                </c:pt>
                <c:pt idx="34">
                  <c:v>0.112</c:v>
                </c:pt>
                <c:pt idx="35">
                  <c:v>5.3000000000000005E-2</c:v>
                </c:pt>
                <c:pt idx="36">
                  <c:v>0.11499999999999999</c:v>
                </c:pt>
                <c:pt idx="37">
                  <c:v>0.38200000000000001</c:v>
                </c:pt>
                <c:pt idx="38">
                  <c:v>0.36700000000000005</c:v>
                </c:pt>
                <c:pt idx="39">
                  <c:v>0.63500000000000001</c:v>
                </c:pt>
                <c:pt idx="40">
                  <c:v>0.4</c:v>
                </c:pt>
                <c:pt idx="41">
                  <c:v>0.11800000000000001</c:v>
                </c:pt>
                <c:pt idx="42">
                  <c:v>9.5000000000000001E-2</c:v>
                </c:pt>
                <c:pt idx="43">
                  <c:v>4.2000000000000003E-2</c:v>
                </c:pt>
                <c:pt idx="44">
                  <c:v>0.40800000000000003</c:v>
                </c:pt>
                <c:pt idx="45">
                  <c:v>0.123</c:v>
                </c:pt>
                <c:pt idx="46">
                  <c:v>6.0000000000000001E-3</c:v>
                </c:pt>
                <c:pt idx="47">
                  <c:v>0.25900000000000001</c:v>
                </c:pt>
                <c:pt idx="48">
                  <c:v>4.9000000000000002E-2</c:v>
                </c:pt>
                <c:pt idx="49">
                  <c:v>0.20200000000000001</c:v>
                </c:pt>
                <c:pt idx="50">
                  <c:v>7.6999999999999999E-2</c:v>
                </c:pt>
                <c:pt idx="51">
                  <c:v>0.185</c:v>
                </c:pt>
                <c:pt idx="52">
                  <c:v>0.36199999999999999</c:v>
                </c:pt>
                <c:pt idx="53">
                  <c:v>8.0000000000000002E-3</c:v>
                </c:pt>
                <c:pt idx="54">
                  <c:v>0.441</c:v>
                </c:pt>
                <c:pt idx="55">
                  <c:v>0.30199999999999999</c:v>
                </c:pt>
                <c:pt idx="56">
                  <c:v>2.8999999999999998E-2</c:v>
                </c:pt>
                <c:pt idx="57">
                  <c:v>0.224</c:v>
                </c:pt>
                <c:pt idx="58">
                  <c:v>0.19500000000000001</c:v>
                </c:pt>
                <c:pt idx="59">
                  <c:v>0.251</c:v>
                </c:pt>
                <c:pt idx="60">
                  <c:v>0.23600000000000002</c:v>
                </c:pt>
                <c:pt idx="61">
                  <c:v>0.04</c:v>
                </c:pt>
                <c:pt idx="62">
                  <c:v>0.11700000000000001</c:v>
                </c:pt>
                <c:pt idx="63">
                  <c:v>5.2000000000000005E-2</c:v>
                </c:pt>
                <c:pt idx="64">
                  <c:v>0.22500000000000001</c:v>
                </c:pt>
                <c:pt idx="65">
                  <c:v>0.499</c:v>
                </c:pt>
                <c:pt idx="66">
                  <c:v>0.14799999999999999</c:v>
                </c:pt>
                <c:pt idx="67">
                  <c:v>4.8000000000000001E-2</c:v>
                </c:pt>
                <c:pt idx="68">
                  <c:v>0.26800000000000002</c:v>
                </c:pt>
                <c:pt idx="69">
                  <c:v>0.318</c:v>
                </c:pt>
                <c:pt idx="70">
                  <c:v>4.5999999999999992E-2</c:v>
                </c:pt>
                <c:pt idx="71">
                  <c:v>2.5999999999999999E-2</c:v>
                </c:pt>
                <c:pt idx="72">
                  <c:v>0.16700000000000001</c:v>
                </c:pt>
                <c:pt idx="73">
                  <c:v>0.127</c:v>
                </c:pt>
                <c:pt idx="74">
                  <c:v>0.12400000000000001</c:v>
                </c:pt>
                <c:pt idx="75">
                  <c:v>0.252</c:v>
                </c:pt>
                <c:pt idx="76">
                  <c:v>0.255</c:v>
                </c:pt>
                <c:pt idx="77">
                  <c:v>0.44800000000000001</c:v>
                </c:pt>
                <c:pt idx="78">
                  <c:v>0.35399999999999998</c:v>
                </c:pt>
                <c:pt idx="79">
                  <c:v>1.7000000000000001E-2</c:v>
                </c:pt>
                <c:pt idx="80">
                  <c:v>0.24199999999999999</c:v>
                </c:pt>
                <c:pt idx="81">
                  <c:v>1.4999999999999999E-2</c:v>
                </c:pt>
                <c:pt idx="82">
                  <c:v>0.34699999999999998</c:v>
                </c:pt>
                <c:pt idx="83">
                  <c:v>0.15100000000000002</c:v>
                </c:pt>
                <c:pt idx="84">
                  <c:v>7.2000000000000008E-2</c:v>
                </c:pt>
                <c:pt idx="85">
                  <c:v>0.17299999999999999</c:v>
                </c:pt>
                <c:pt idx="86">
                  <c:v>0.03</c:v>
                </c:pt>
                <c:pt idx="87">
                  <c:v>6.7000000000000004E-2</c:v>
                </c:pt>
                <c:pt idx="88">
                  <c:v>0.111</c:v>
                </c:pt>
                <c:pt idx="89">
                  <c:v>4.2000000000000003E-2</c:v>
                </c:pt>
                <c:pt idx="90">
                  <c:v>0.217</c:v>
                </c:pt>
                <c:pt idx="91">
                  <c:v>0.14300000000000002</c:v>
                </c:pt>
                <c:pt idx="92">
                  <c:v>0.2</c:v>
                </c:pt>
                <c:pt idx="93">
                  <c:v>3.1E-2</c:v>
                </c:pt>
                <c:pt idx="94">
                  <c:v>3.0000000000000001E-3</c:v>
                </c:pt>
                <c:pt idx="95">
                  <c:v>0.442</c:v>
                </c:pt>
                <c:pt idx="96">
                  <c:v>0.13300000000000001</c:v>
                </c:pt>
                <c:pt idx="97">
                  <c:v>0.14300000000000002</c:v>
                </c:pt>
                <c:pt idx="98">
                  <c:v>0.17399999999999999</c:v>
                </c:pt>
                <c:pt idx="99">
                  <c:v>0.27800000000000002</c:v>
                </c:pt>
                <c:pt idx="100">
                  <c:v>0.20699999999999999</c:v>
                </c:pt>
                <c:pt idx="101">
                  <c:v>0.16</c:v>
                </c:pt>
                <c:pt idx="102">
                  <c:v>4.9000000000000002E-2</c:v>
                </c:pt>
                <c:pt idx="103">
                  <c:v>3.0000000000000001E-3</c:v>
                </c:pt>
                <c:pt idx="104">
                  <c:v>0</c:v>
                </c:pt>
                <c:pt idx="105">
                  <c:v>7.0000000000000001E-3</c:v>
                </c:pt>
                <c:pt idx="106">
                  <c:v>0.04</c:v>
                </c:pt>
                <c:pt idx="107">
                  <c:v>1.4999999999999999E-2</c:v>
                </c:pt>
                <c:pt idx="108">
                  <c:v>0.155</c:v>
                </c:pt>
                <c:pt idx="109">
                  <c:v>6.8000000000000005E-2</c:v>
                </c:pt>
                <c:pt idx="110">
                  <c:v>0.19799999999999998</c:v>
                </c:pt>
                <c:pt idx="111">
                  <c:v>0.11199999999999999</c:v>
                </c:pt>
                <c:pt idx="112">
                  <c:v>5.8000000000000003E-2</c:v>
                </c:pt>
                <c:pt idx="113">
                  <c:v>0.151</c:v>
                </c:pt>
                <c:pt idx="114">
                  <c:v>3.0000000000000002E-2</c:v>
                </c:pt>
                <c:pt idx="115">
                  <c:v>1.3999999999999999E-2</c:v>
                </c:pt>
                <c:pt idx="116">
                  <c:v>9.3000000000000013E-2</c:v>
                </c:pt>
                <c:pt idx="117">
                  <c:v>6.0000000000000001E-3</c:v>
                </c:pt>
                <c:pt idx="118">
                  <c:v>3.7999999999999999E-2</c:v>
                </c:pt>
                <c:pt idx="119">
                  <c:v>2.1000000000000001E-2</c:v>
                </c:pt>
                <c:pt idx="120">
                  <c:v>1.4999999999999999E-2</c:v>
                </c:pt>
                <c:pt idx="121">
                  <c:v>6.0000000000000001E-3</c:v>
                </c:pt>
                <c:pt idx="122">
                  <c:v>0</c:v>
                </c:pt>
                <c:pt idx="123">
                  <c:v>4.1000000000000002E-2</c:v>
                </c:pt>
                <c:pt idx="124">
                  <c:v>0.01</c:v>
                </c:pt>
                <c:pt idx="125">
                  <c:v>5.8999999999999997E-2</c:v>
                </c:pt>
                <c:pt idx="126">
                  <c:v>0.19500000000000001</c:v>
                </c:pt>
                <c:pt idx="127">
                  <c:v>2.1000000000000001E-2</c:v>
                </c:pt>
                <c:pt idx="128">
                  <c:v>6.5000000000000002E-2</c:v>
                </c:pt>
                <c:pt idx="129">
                  <c:v>3.5000000000000003E-2</c:v>
                </c:pt>
                <c:pt idx="130">
                  <c:v>9.4E-2</c:v>
                </c:pt>
                <c:pt idx="131">
                  <c:v>3.2000000000000001E-2</c:v>
                </c:pt>
                <c:pt idx="132">
                  <c:v>7.4999999999999997E-2</c:v>
                </c:pt>
                <c:pt idx="133">
                  <c:v>0.186</c:v>
                </c:pt>
                <c:pt idx="134">
                  <c:v>0.16599999999999998</c:v>
                </c:pt>
                <c:pt idx="135">
                  <c:v>8.9999999999999993E-3</c:v>
                </c:pt>
                <c:pt idx="136">
                  <c:v>0.13800000000000001</c:v>
                </c:pt>
                <c:pt idx="137">
                  <c:v>7.0000000000000007E-2</c:v>
                </c:pt>
                <c:pt idx="138">
                  <c:v>8.0000000000000002E-3</c:v>
                </c:pt>
                <c:pt idx="139">
                  <c:v>3.3000000000000002E-2</c:v>
                </c:pt>
                <c:pt idx="140">
                  <c:v>4.1000000000000002E-2</c:v>
                </c:pt>
                <c:pt idx="141">
                  <c:v>8.4000000000000005E-2</c:v>
                </c:pt>
                <c:pt idx="142">
                  <c:v>5.3999999999999999E-2</c:v>
                </c:pt>
                <c:pt idx="143">
                  <c:v>0.109</c:v>
                </c:pt>
                <c:pt idx="144">
                  <c:v>0.11100000000000002</c:v>
                </c:pt>
                <c:pt idx="145">
                  <c:v>5.5E-2</c:v>
                </c:pt>
                <c:pt idx="146">
                  <c:v>5.0999999999999997E-2</c:v>
                </c:pt>
                <c:pt idx="147">
                  <c:v>0.14300000000000002</c:v>
                </c:pt>
                <c:pt idx="148">
                  <c:v>5.0000000000000001E-3</c:v>
                </c:pt>
                <c:pt idx="149">
                  <c:v>6.5000000000000002E-2</c:v>
                </c:pt>
                <c:pt idx="150">
                  <c:v>5.4000000000000006E-2</c:v>
                </c:pt>
                <c:pt idx="151">
                  <c:v>1.1000000000000001E-2</c:v>
                </c:pt>
                <c:pt idx="152">
                  <c:v>5.6000000000000001E-2</c:v>
                </c:pt>
                <c:pt idx="153">
                  <c:v>0.159</c:v>
                </c:pt>
                <c:pt idx="154">
                  <c:v>5.9000000000000004E-2</c:v>
                </c:pt>
                <c:pt idx="155">
                  <c:v>1.0999999999999999E-2</c:v>
                </c:pt>
                <c:pt idx="156">
                  <c:v>2.0000000000000004E-2</c:v>
                </c:pt>
                <c:pt idx="157">
                  <c:v>3.5999999999999997E-2</c:v>
                </c:pt>
                <c:pt idx="158">
                  <c:v>0.01</c:v>
                </c:pt>
                <c:pt idx="159">
                  <c:v>4.8000000000000001E-2</c:v>
                </c:pt>
                <c:pt idx="160">
                  <c:v>7.400000000000001E-2</c:v>
                </c:pt>
                <c:pt idx="161">
                  <c:v>0</c:v>
                </c:pt>
                <c:pt idx="162">
                  <c:v>7.0000000000000001E-3</c:v>
                </c:pt>
                <c:pt idx="163">
                  <c:v>5.6000000000000001E-2</c:v>
                </c:pt>
                <c:pt idx="164">
                  <c:v>0.01</c:v>
                </c:pt>
                <c:pt idx="165">
                  <c:v>5.3999999999999992E-2</c:v>
                </c:pt>
                <c:pt idx="166">
                  <c:v>5.0000000000000001E-3</c:v>
                </c:pt>
                <c:pt idx="167">
                  <c:v>0.129</c:v>
                </c:pt>
                <c:pt idx="168">
                  <c:v>2.8000000000000001E-2</c:v>
                </c:pt>
                <c:pt idx="170">
                  <c:v>0.16399999999999998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F2-9041-B71F-80A0BBBB2C35}"/>
            </c:ext>
          </c:extLst>
        </c:ser>
        <c:ser>
          <c:idx val="2"/>
          <c:order val="4"/>
          <c:tx>
            <c:v>Awaits OPD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'On injectables 2024'!$Q$3:$Q$173</c:f>
              <c:strCache>
                <c:ptCount val="171"/>
                <c:pt idx="0">
                  <c:v>HCH</c:v>
                </c:pt>
                <c:pt idx="1">
                  <c:v>IOW</c:v>
                </c:pt>
                <c:pt idx="2">
                  <c:v>LON</c:v>
                </c:pt>
                <c:pt idx="3">
                  <c:v>MDW</c:v>
                </c:pt>
                <c:pt idx="4">
                  <c:v>SCU</c:v>
                </c:pt>
                <c:pt idx="5">
                  <c:v>PCH</c:v>
                </c:pt>
                <c:pt idx="6">
                  <c:v>PET</c:v>
                </c:pt>
                <c:pt idx="7">
                  <c:v>NTH</c:v>
                </c:pt>
                <c:pt idx="8">
                  <c:v>NDD</c:v>
                </c:pt>
                <c:pt idx="9">
                  <c:v>NUN</c:v>
                </c:pt>
                <c:pt idx="10">
                  <c:v>PIL</c:v>
                </c:pt>
                <c:pt idx="11">
                  <c:v>WIR</c:v>
                </c:pt>
                <c:pt idx="12">
                  <c:v>CGH</c:v>
                </c:pt>
                <c:pt idx="13">
                  <c:v>LGH</c:v>
                </c:pt>
                <c:pt idx="14">
                  <c:v>DID</c:v>
                </c:pt>
                <c:pt idx="15">
                  <c:v>SOU</c:v>
                </c:pt>
                <c:pt idx="16">
                  <c:v>NUH</c:v>
                </c:pt>
                <c:pt idx="17">
                  <c:v>PAH</c:v>
                </c:pt>
                <c:pt idx="18">
                  <c:v>BFH</c:v>
                </c:pt>
                <c:pt idx="19">
                  <c:v>OHM</c:v>
                </c:pt>
                <c:pt idx="20">
                  <c:v>QEQ</c:v>
                </c:pt>
                <c:pt idx="21">
                  <c:v>NOR</c:v>
                </c:pt>
                <c:pt idx="22">
                  <c:v>RGH</c:v>
                </c:pt>
                <c:pt idx="23">
                  <c:v>HOM</c:v>
                </c:pt>
                <c:pt idx="24">
                  <c:v>QEB</c:v>
                </c:pt>
                <c:pt idx="25">
                  <c:v>VIC</c:v>
                </c:pt>
                <c:pt idx="26">
                  <c:v>CMI</c:v>
                </c:pt>
                <c:pt idx="27">
                  <c:v>GWY</c:v>
                </c:pt>
                <c:pt idx="28">
                  <c:v>WMH</c:v>
                </c:pt>
                <c:pt idx="29">
                  <c:v>NOB</c:v>
                </c:pt>
                <c:pt idx="30">
                  <c:v>NSE</c:v>
                </c:pt>
                <c:pt idx="31">
                  <c:v>SHH</c:v>
                </c:pt>
                <c:pt idx="32">
                  <c:v>KGH</c:v>
                </c:pt>
                <c:pt idx="33">
                  <c:v>WAT</c:v>
                </c:pt>
                <c:pt idx="34">
                  <c:v>WHI</c:v>
                </c:pt>
                <c:pt idx="35">
                  <c:v>NTG</c:v>
                </c:pt>
                <c:pt idx="36">
                  <c:v>WGH</c:v>
                </c:pt>
                <c:pt idx="37">
                  <c:v>IPS</c:v>
                </c:pt>
                <c:pt idx="38">
                  <c:v>UHC</c:v>
                </c:pt>
                <c:pt idx="39">
                  <c:v>RFH</c:v>
                </c:pt>
                <c:pt idx="40">
                  <c:v>TGA</c:v>
                </c:pt>
                <c:pt idx="41">
                  <c:v>STO</c:v>
                </c:pt>
                <c:pt idx="42">
                  <c:v>WRX</c:v>
                </c:pt>
                <c:pt idx="43">
                  <c:v>HUD</c:v>
                </c:pt>
                <c:pt idx="44">
                  <c:v>ALT</c:v>
                </c:pt>
                <c:pt idx="45">
                  <c:v>COL</c:v>
                </c:pt>
                <c:pt idx="46">
                  <c:v>BRG</c:v>
                </c:pt>
                <c:pt idx="47">
                  <c:v>RVN</c:v>
                </c:pt>
                <c:pt idx="48">
                  <c:v>UCL</c:v>
                </c:pt>
                <c:pt idx="49">
                  <c:v>BNT</c:v>
                </c:pt>
                <c:pt idx="50">
                  <c:v>SCM</c:v>
                </c:pt>
                <c:pt idx="51">
                  <c:v>SLF</c:v>
                </c:pt>
                <c:pt idx="52">
                  <c:v>DRY</c:v>
                </c:pt>
                <c:pt idx="53">
                  <c:v>WYT</c:v>
                </c:pt>
                <c:pt idx="54">
                  <c:v>SCA</c:v>
                </c:pt>
                <c:pt idx="55">
                  <c:v>CRG</c:v>
                </c:pt>
                <c:pt idx="56">
                  <c:v>WES</c:v>
                </c:pt>
                <c:pt idx="57">
                  <c:v>WRC</c:v>
                </c:pt>
                <c:pt idx="58">
                  <c:v>BLA</c:v>
                </c:pt>
                <c:pt idx="59">
                  <c:v>BOL</c:v>
                </c:pt>
                <c:pt idx="60">
                  <c:v>DVH</c:v>
                </c:pt>
                <c:pt idx="61">
                  <c:v>STD</c:v>
                </c:pt>
                <c:pt idx="62">
                  <c:v>YEO</c:v>
                </c:pt>
                <c:pt idx="63">
                  <c:v>BAR</c:v>
                </c:pt>
                <c:pt idx="64">
                  <c:v>WWG</c:v>
                </c:pt>
                <c:pt idx="65">
                  <c:v>WDH</c:v>
                </c:pt>
                <c:pt idx="66">
                  <c:v>SGH</c:v>
                </c:pt>
                <c:pt idx="67">
                  <c:v>NHH</c:v>
                </c:pt>
                <c:pt idx="68">
                  <c:v>RPH</c:v>
                </c:pt>
                <c:pt idx="69">
                  <c:v>COC</c:v>
                </c:pt>
                <c:pt idx="70">
                  <c:v>STM</c:v>
                </c:pt>
                <c:pt idx="71">
                  <c:v>HAR</c:v>
                </c:pt>
                <c:pt idx="72">
                  <c:v>DAR</c:v>
                </c:pt>
                <c:pt idx="73">
                  <c:v>ESU</c:v>
                </c:pt>
                <c:pt idx="74">
                  <c:v>WEX</c:v>
                </c:pt>
                <c:pt idx="75">
                  <c:v>HRI</c:v>
                </c:pt>
                <c:pt idx="76">
                  <c:v>NMG</c:v>
                </c:pt>
                <c:pt idx="77">
                  <c:v>OLD</c:v>
                </c:pt>
                <c:pt idx="78">
                  <c:v>WDG</c:v>
                </c:pt>
                <c:pt idx="79">
                  <c:v>BED</c:v>
                </c:pt>
                <c:pt idx="80">
                  <c:v>RCH</c:v>
                </c:pt>
                <c:pt idx="81">
                  <c:v>LGI</c:v>
                </c:pt>
                <c:pt idx="82">
                  <c:v>POW</c:v>
                </c:pt>
                <c:pt idx="83">
                  <c:v>QKL</c:v>
                </c:pt>
                <c:pt idx="84">
                  <c:v>PGH</c:v>
                </c:pt>
                <c:pt idx="85">
                  <c:v>NGS</c:v>
                </c:pt>
                <c:pt idx="86">
                  <c:v>FRM</c:v>
                </c:pt>
                <c:pt idx="87">
                  <c:v>RDE</c:v>
                </c:pt>
                <c:pt idx="88">
                  <c:v>ENH</c:v>
                </c:pt>
                <c:pt idx="89">
                  <c:v>CHE</c:v>
                </c:pt>
                <c:pt idx="90">
                  <c:v>JPH</c:v>
                </c:pt>
                <c:pt idx="91">
                  <c:v>MRI</c:v>
                </c:pt>
                <c:pt idx="92">
                  <c:v>RUS</c:v>
                </c:pt>
                <c:pt idx="93">
                  <c:v>KCH</c:v>
                </c:pt>
                <c:pt idx="94">
                  <c:v>BRI</c:v>
                </c:pt>
                <c:pt idx="95">
                  <c:v>SPH</c:v>
                </c:pt>
                <c:pt idx="96">
                  <c:v>SMV</c:v>
                </c:pt>
                <c:pt idx="97">
                  <c:v>BAS</c:v>
                </c:pt>
                <c:pt idx="98">
                  <c:v>MAY</c:v>
                </c:pt>
                <c:pt idx="99">
                  <c:v>EBH</c:v>
                </c:pt>
                <c:pt idx="100">
                  <c:v>WHH</c:v>
                </c:pt>
                <c:pt idx="101">
                  <c:v>SAN</c:v>
                </c:pt>
                <c:pt idx="102">
                  <c:v>CLW</c:v>
                </c:pt>
                <c:pt idx="103">
                  <c:v>BRD</c:v>
                </c:pt>
                <c:pt idx="104">
                  <c:v>NOC</c:v>
                </c:pt>
                <c:pt idx="105">
                  <c:v>FRY</c:v>
                </c:pt>
                <c:pt idx="106">
                  <c:v>QEG</c:v>
                </c:pt>
                <c:pt idx="107">
                  <c:v>RSU</c:v>
                </c:pt>
                <c:pt idx="108">
                  <c:v>PEH</c:v>
                </c:pt>
                <c:pt idx="109">
                  <c:v>RLI</c:v>
                </c:pt>
                <c:pt idx="110">
                  <c:v>RBE</c:v>
                </c:pt>
                <c:pt idx="111">
                  <c:v>NPH</c:v>
                </c:pt>
                <c:pt idx="112">
                  <c:v>LEW</c:v>
                </c:pt>
                <c:pt idx="113">
                  <c:v>GLO</c:v>
                </c:pt>
                <c:pt idx="114">
                  <c:v>SHC</c:v>
                </c:pt>
                <c:pt idx="115">
                  <c:v>RSC</c:v>
                </c:pt>
                <c:pt idx="116">
                  <c:v>UHN</c:v>
                </c:pt>
                <c:pt idx="117">
                  <c:v>TOR</c:v>
                </c:pt>
                <c:pt idx="118">
                  <c:v>WRG</c:v>
                </c:pt>
                <c:pt idx="119">
                  <c:v>WHT</c:v>
                </c:pt>
                <c:pt idx="120">
                  <c:v>RSS</c:v>
                </c:pt>
                <c:pt idx="121">
                  <c:v>LER</c:v>
                </c:pt>
                <c:pt idx="122">
                  <c:v>WYB</c:v>
                </c:pt>
                <c:pt idx="123">
                  <c:v>YDH</c:v>
                </c:pt>
                <c:pt idx="124">
                  <c:v>FAZ</c:v>
                </c:pt>
                <c:pt idx="125">
                  <c:v>NCR</c:v>
                </c:pt>
                <c:pt idx="126">
                  <c:v>RVB</c:v>
                </c:pt>
                <c:pt idx="127">
                  <c:v>MPH</c:v>
                </c:pt>
                <c:pt idx="128">
                  <c:v>TUN</c:v>
                </c:pt>
                <c:pt idx="129">
                  <c:v>UHW</c:v>
                </c:pt>
                <c:pt idx="130">
                  <c:v>GWE</c:v>
                </c:pt>
                <c:pt idx="131">
                  <c:v>STH</c:v>
                </c:pt>
                <c:pt idx="132">
                  <c:v>LIN</c:v>
                </c:pt>
                <c:pt idx="133">
                  <c:v>WSH</c:v>
                </c:pt>
                <c:pt idx="134">
                  <c:v>SUN</c:v>
                </c:pt>
                <c:pt idx="135">
                  <c:v>KTH</c:v>
                </c:pt>
                <c:pt idx="136">
                  <c:v>TLF</c:v>
                </c:pt>
                <c:pt idx="137">
                  <c:v>AEI</c:v>
                </c:pt>
                <c:pt idx="138">
                  <c:v>ADD</c:v>
                </c:pt>
                <c:pt idx="139">
                  <c:v>SAL</c:v>
                </c:pt>
                <c:pt idx="140">
                  <c:v>MKH</c:v>
                </c:pt>
                <c:pt idx="141">
                  <c:v>LDH</c:v>
                </c:pt>
                <c:pt idx="142">
                  <c:v>PIN</c:v>
                </c:pt>
                <c:pt idx="143">
                  <c:v>QAP</c:v>
                </c:pt>
                <c:pt idx="144">
                  <c:v>PMS</c:v>
                </c:pt>
                <c:pt idx="145">
                  <c:v>FGH</c:v>
                </c:pt>
                <c:pt idx="146">
                  <c:v>MAC</c:v>
                </c:pt>
                <c:pt idx="147">
                  <c:v>KMH</c:v>
                </c:pt>
                <c:pt idx="148">
                  <c:v>GEO</c:v>
                </c:pt>
                <c:pt idx="149">
                  <c:v>BAT</c:v>
                </c:pt>
                <c:pt idx="150">
                  <c:v>MOR</c:v>
                </c:pt>
                <c:pt idx="151">
                  <c:v>RAD</c:v>
                </c:pt>
                <c:pt idx="152">
                  <c:v>DER</c:v>
                </c:pt>
                <c:pt idx="153">
                  <c:v>BRO</c:v>
                </c:pt>
                <c:pt idx="154">
                  <c:v>HIL</c:v>
                </c:pt>
                <c:pt idx="155">
                  <c:v>GGH</c:v>
                </c:pt>
                <c:pt idx="156">
                  <c:v>WHC</c:v>
                </c:pt>
                <c:pt idx="157">
                  <c:v>PLY</c:v>
                </c:pt>
                <c:pt idx="158">
                  <c:v>AIR</c:v>
                </c:pt>
                <c:pt idx="159">
                  <c:v>WMU</c:v>
                </c:pt>
                <c:pt idx="160">
                  <c:v>SEH</c:v>
                </c:pt>
                <c:pt idx="161">
                  <c:v>NMH</c:v>
                </c:pt>
                <c:pt idx="162">
                  <c:v>WAR</c:v>
                </c:pt>
                <c:pt idx="163">
                  <c:v>EAL</c:v>
                </c:pt>
                <c:pt idx="164">
                  <c:v>ROT</c:v>
                </c:pt>
                <c:pt idx="165">
                  <c:v>HOR</c:v>
                </c:pt>
                <c:pt idx="166">
                  <c:v>STR</c:v>
                </c:pt>
                <c:pt idx="167">
                  <c:v>GWH</c:v>
                </c:pt>
                <c:pt idx="168">
                  <c:v>BRT</c:v>
                </c:pt>
                <c:pt idx="170">
                  <c:v>Totals</c:v>
                </c:pt>
              </c:strCache>
            </c:strRef>
          </c:cat>
          <c:val>
            <c:numRef>
              <c:f>'On injectables 2024'!$S$3:$S$173</c:f>
              <c:numCache>
                <c:formatCode>0.00%</c:formatCode>
                <c:ptCount val="171"/>
                <c:pt idx="0">
                  <c:v>0.14099999999999999</c:v>
                </c:pt>
                <c:pt idx="1">
                  <c:v>4.0000000000000001E-3</c:v>
                </c:pt>
                <c:pt idx="2">
                  <c:v>0</c:v>
                </c:pt>
                <c:pt idx="3">
                  <c:v>0.155</c:v>
                </c:pt>
                <c:pt idx="4">
                  <c:v>0</c:v>
                </c:pt>
                <c:pt idx="5">
                  <c:v>0</c:v>
                </c:pt>
                <c:pt idx="6">
                  <c:v>0.83199999999999996</c:v>
                </c:pt>
                <c:pt idx="7">
                  <c:v>8.5000000000000006E-2</c:v>
                </c:pt>
                <c:pt idx="8">
                  <c:v>5.3999999999999999E-2</c:v>
                </c:pt>
                <c:pt idx="9">
                  <c:v>0.13800000000000001</c:v>
                </c:pt>
                <c:pt idx="10">
                  <c:v>1.7999999999999999E-2</c:v>
                </c:pt>
                <c:pt idx="11">
                  <c:v>0.20200000000000001</c:v>
                </c:pt>
                <c:pt idx="12">
                  <c:v>0.17899999999999999</c:v>
                </c:pt>
                <c:pt idx="13">
                  <c:v>0.08</c:v>
                </c:pt>
                <c:pt idx="14">
                  <c:v>8.6999999999999994E-2</c:v>
                </c:pt>
                <c:pt idx="15">
                  <c:v>6.6000000000000003E-2</c:v>
                </c:pt>
                <c:pt idx="16">
                  <c:v>0.14000000000000001</c:v>
                </c:pt>
                <c:pt idx="17">
                  <c:v>0.32100000000000001</c:v>
                </c:pt>
                <c:pt idx="18">
                  <c:v>8.0000000000000002E-3</c:v>
                </c:pt>
                <c:pt idx="19">
                  <c:v>0.79100000000000004</c:v>
                </c:pt>
                <c:pt idx="20">
                  <c:v>3.7999999999999999E-2</c:v>
                </c:pt>
                <c:pt idx="21">
                  <c:v>0.30499999999999999</c:v>
                </c:pt>
                <c:pt idx="22">
                  <c:v>8.9999999999999993E-3</c:v>
                </c:pt>
                <c:pt idx="23">
                  <c:v>0.11600000000000001</c:v>
                </c:pt>
                <c:pt idx="24">
                  <c:v>0.14399999999999999</c:v>
                </c:pt>
                <c:pt idx="25">
                  <c:v>0.34200000000000003</c:v>
                </c:pt>
                <c:pt idx="26">
                  <c:v>0.16800000000000001</c:v>
                </c:pt>
                <c:pt idx="27">
                  <c:v>0.36499999999999999</c:v>
                </c:pt>
                <c:pt idx="28">
                  <c:v>0.29499999999999998</c:v>
                </c:pt>
                <c:pt idx="29">
                  <c:v>0.55200000000000005</c:v>
                </c:pt>
                <c:pt idx="30">
                  <c:v>0.25700000000000001</c:v>
                </c:pt>
                <c:pt idx="31">
                  <c:v>0.16900000000000001</c:v>
                </c:pt>
                <c:pt idx="32">
                  <c:v>0.107</c:v>
                </c:pt>
                <c:pt idx="33">
                  <c:v>0.108</c:v>
                </c:pt>
                <c:pt idx="34">
                  <c:v>0.19400000000000001</c:v>
                </c:pt>
                <c:pt idx="35">
                  <c:v>0.36699999999999999</c:v>
                </c:pt>
                <c:pt idx="36">
                  <c:v>0.30099999999999999</c:v>
                </c:pt>
                <c:pt idx="37">
                  <c:v>0.158</c:v>
                </c:pt>
                <c:pt idx="38">
                  <c:v>0.14699999999999999</c:v>
                </c:pt>
                <c:pt idx="39">
                  <c:v>2.9000000000000001E-2</c:v>
                </c:pt>
                <c:pt idx="40">
                  <c:v>2.3E-2</c:v>
                </c:pt>
                <c:pt idx="41">
                  <c:v>0.51400000000000001</c:v>
                </c:pt>
                <c:pt idx="42">
                  <c:v>0.26</c:v>
                </c:pt>
                <c:pt idx="43">
                  <c:v>0.191</c:v>
                </c:pt>
                <c:pt idx="44">
                  <c:v>0.23799999999999999</c:v>
                </c:pt>
                <c:pt idx="45">
                  <c:v>0.14199999999999999</c:v>
                </c:pt>
                <c:pt idx="46">
                  <c:v>0.27400000000000002</c:v>
                </c:pt>
                <c:pt idx="47">
                  <c:v>0.218</c:v>
                </c:pt>
                <c:pt idx="48">
                  <c:v>0.38500000000000001</c:v>
                </c:pt>
                <c:pt idx="49">
                  <c:v>4.8000000000000001E-2</c:v>
                </c:pt>
                <c:pt idx="50">
                  <c:v>0.38800000000000001</c:v>
                </c:pt>
                <c:pt idx="51">
                  <c:v>0.23100000000000001</c:v>
                </c:pt>
                <c:pt idx="52">
                  <c:v>0.151</c:v>
                </c:pt>
                <c:pt idx="53">
                  <c:v>0.56299999999999994</c:v>
                </c:pt>
                <c:pt idx="54">
                  <c:v>5.1999999999999998E-2</c:v>
                </c:pt>
                <c:pt idx="55">
                  <c:v>1.2E-2</c:v>
                </c:pt>
                <c:pt idx="56">
                  <c:v>0.496</c:v>
                </c:pt>
                <c:pt idx="57">
                  <c:v>9.5000000000000001E-2</c:v>
                </c:pt>
                <c:pt idx="58">
                  <c:v>0.108</c:v>
                </c:pt>
                <c:pt idx="59">
                  <c:v>7.9000000000000001E-2</c:v>
                </c:pt>
                <c:pt idx="60">
                  <c:v>0.43</c:v>
                </c:pt>
                <c:pt idx="61">
                  <c:v>0.39800000000000002</c:v>
                </c:pt>
                <c:pt idx="62">
                  <c:v>0.11700000000000001</c:v>
                </c:pt>
                <c:pt idx="63">
                  <c:v>0.20699999999999999</c:v>
                </c:pt>
                <c:pt idx="64">
                  <c:v>0.14599999999999999</c:v>
                </c:pt>
                <c:pt idx="65">
                  <c:v>8.9999999999999993E-3</c:v>
                </c:pt>
                <c:pt idx="66">
                  <c:v>0.189</c:v>
                </c:pt>
                <c:pt idx="67">
                  <c:v>0.219</c:v>
                </c:pt>
                <c:pt idx="68">
                  <c:v>0.157</c:v>
                </c:pt>
                <c:pt idx="69">
                  <c:v>0.11700000000000001</c:v>
                </c:pt>
                <c:pt idx="70">
                  <c:v>0.33300000000000002</c:v>
                </c:pt>
                <c:pt idx="71">
                  <c:v>0.20300000000000001</c:v>
                </c:pt>
                <c:pt idx="72">
                  <c:v>0.17499999999999999</c:v>
                </c:pt>
                <c:pt idx="73">
                  <c:v>8.6999999999999994E-2</c:v>
                </c:pt>
                <c:pt idx="74">
                  <c:v>4.1000000000000002E-2</c:v>
                </c:pt>
                <c:pt idx="75">
                  <c:v>0.14000000000000001</c:v>
                </c:pt>
                <c:pt idx="76">
                  <c:v>0.161</c:v>
                </c:pt>
                <c:pt idx="77">
                  <c:v>4.1000000000000002E-2</c:v>
                </c:pt>
                <c:pt idx="78">
                  <c:v>0.16</c:v>
                </c:pt>
                <c:pt idx="79">
                  <c:v>0.42099999999999999</c:v>
                </c:pt>
                <c:pt idx="80">
                  <c:v>0.23</c:v>
                </c:pt>
                <c:pt idx="81">
                  <c:v>0.32400000000000001</c:v>
                </c:pt>
                <c:pt idx="82">
                  <c:v>0.11899999999999999</c:v>
                </c:pt>
                <c:pt idx="83">
                  <c:v>0.16700000000000001</c:v>
                </c:pt>
                <c:pt idx="84">
                  <c:v>0.16300000000000001</c:v>
                </c:pt>
                <c:pt idx="85">
                  <c:v>0.10199999999999999</c:v>
                </c:pt>
                <c:pt idx="86">
                  <c:v>0.188</c:v>
                </c:pt>
                <c:pt idx="87">
                  <c:v>0.11</c:v>
                </c:pt>
                <c:pt idx="88">
                  <c:v>7.5999999999999998E-2</c:v>
                </c:pt>
                <c:pt idx="89">
                  <c:v>4.3999999999999997E-2</c:v>
                </c:pt>
                <c:pt idx="90">
                  <c:v>0.23799999999999999</c:v>
                </c:pt>
                <c:pt idx="91">
                  <c:v>0.14299999999999999</c:v>
                </c:pt>
                <c:pt idx="92">
                  <c:v>0.255</c:v>
                </c:pt>
                <c:pt idx="93">
                  <c:v>0.375</c:v>
                </c:pt>
                <c:pt idx="94">
                  <c:v>0.245</c:v>
                </c:pt>
                <c:pt idx="95">
                  <c:v>1.9E-2</c:v>
                </c:pt>
                <c:pt idx="96">
                  <c:v>0.16800000000000001</c:v>
                </c:pt>
                <c:pt idx="97">
                  <c:v>0.125</c:v>
                </c:pt>
                <c:pt idx="98">
                  <c:v>0.2</c:v>
                </c:pt>
                <c:pt idx="99">
                  <c:v>9.8000000000000004E-2</c:v>
                </c:pt>
                <c:pt idx="100">
                  <c:v>0.121</c:v>
                </c:pt>
                <c:pt idx="101">
                  <c:v>7.3999999999999996E-2</c:v>
                </c:pt>
                <c:pt idx="102">
                  <c:v>0.218</c:v>
                </c:pt>
                <c:pt idx="103">
                  <c:v>0.17100000000000001</c:v>
                </c:pt>
                <c:pt idx="104">
                  <c:v>0</c:v>
                </c:pt>
                <c:pt idx="105">
                  <c:v>9.5000000000000001E-2</c:v>
                </c:pt>
                <c:pt idx="106">
                  <c:v>0.126</c:v>
                </c:pt>
                <c:pt idx="107">
                  <c:v>0.26500000000000001</c:v>
                </c:pt>
                <c:pt idx="108">
                  <c:v>1.4E-2</c:v>
                </c:pt>
                <c:pt idx="109">
                  <c:v>0.13</c:v>
                </c:pt>
                <c:pt idx="110">
                  <c:v>0.13700000000000001</c:v>
                </c:pt>
                <c:pt idx="111">
                  <c:v>0.109</c:v>
                </c:pt>
                <c:pt idx="112">
                  <c:v>0.20300000000000001</c:v>
                </c:pt>
                <c:pt idx="113">
                  <c:v>0.123</c:v>
                </c:pt>
                <c:pt idx="114">
                  <c:v>0.19500000000000001</c:v>
                </c:pt>
                <c:pt idx="115">
                  <c:v>9.8000000000000004E-2</c:v>
                </c:pt>
                <c:pt idx="116">
                  <c:v>5.2999999999999999E-2</c:v>
                </c:pt>
                <c:pt idx="117">
                  <c:v>0.13</c:v>
                </c:pt>
                <c:pt idx="118">
                  <c:v>0.16</c:v>
                </c:pt>
                <c:pt idx="119">
                  <c:v>0.24099999999999999</c:v>
                </c:pt>
                <c:pt idx="120">
                  <c:v>0.29099999999999998</c:v>
                </c:pt>
                <c:pt idx="121">
                  <c:v>8.3000000000000004E-2</c:v>
                </c:pt>
                <c:pt idx="122">
                  <c:v>0.11700000000000001</c:v>
                </c:pt>
                <c:pt idx="123">
                  <c:v>9.1999999999999998E-2</c:v>
                </c:pt>
                <c:pt idx="124">
                  <c:v>0.23200000000000001</c:v>
                </c:pt>
                <c:pt idx="125">
                  <c:v>0.20599999999999999</c:v>
                </c:pt>
                <c:pt idx="126">
                  <c:v>1E-3</c:v>
                </c:pt>
                <c:pt idx="127">
                  <c:v>0.152</c:v>
                </c:pt>
                <c:pt idx="128">
                  <c:v>0.14399999999999999</c:v>
                </c:pt>
                <c:pt idx="129">
                  <c:v>2.8000000000000001E-2</c:v>
                </c:pt>
                <c:pt idx="130">
                  <c:v>0.125</c:v>
                </c:pt>
                <c:pt idx="131">
                  <c:v>0.107</c:v>
                </c:pt>
                <c:pt idx="132">
                  <c:v>1.9E-2</c:v>
                </c:pt>
                <c:pt idx="133">
                  <c:v>0.1</c:v>
                </c:pt>
                <c:pt idx="134">
                  <c:v>8.1000000000000003E-2</c:v>
                </c:pt>
                <c:pt idx="135">
                  <c:v>0.152</c:v>
                </c:pt>
                <c:pt idx="136">
                  <c:v>0.115</c:v>
                </c:pt>
                <c:pt idx="137">
                  <c:v>2.1999999999999999E-2</c:v>
                </c:pt>
                <c:pt idx="138">
                  <c:v>0.11</c:v>
                </c:pt>
                <c:pt idx="139">
                  <c:v>0.14199999999999999</c:v>
                </c:pt>
                <c:pt idx="140">
                  <c:v>0.124</c:v>
                </c:pt>
                <c:pt idx="141">
                  <c:v>0.109</c:v>
                </c:pt>
                <c:pt idx="142">
                  <c:v>4.4999999999999998E-2</c:v>
                </c:pt>
                <c:pt idx="143">
                  <c:v>0.128</c:v>
                </c:pt>
                <c:pt idx="144">
                  <c:v>8.5999999999999993E-2</c:v>
                </c:pt>
                <c:pt idx="145">
                  <c:v>0.13500000000000001</c:v>
                </c:pt>
                <c:pt idx="146">
                  <c:v>0.09</c:v>
                </c:pt>
                <c:pt idx="147">
                  <c:v>5.3999999999999999E-2</c:v>
                </c:pt>
                <c:pt idx="148">
                  <c:v>3.3000000000000002E-2</c:v>
                </c:pt>
                <c:pt idx="149">
                  <c:v>3.5000000000000003E-2</c:v>
                </c:pt>
                <c:pt idx="150">
                  <c:v>0.107</c:v>
                </c:pt>
                <c:pt idx="151">
                  <c:v>3.5999999999999997E-2</c:v>
                </c:pt>
                <c:pt idx="152">
                  <c:v>6.9000000000000006E-2</c:v>
                </c:pt>
                <c:pt idx="153">
                  <c:v>2.1999999999999999E-2</c:v>
                </c:pt>
                <c:pt idx="154">
                  <c:v>0.122</c:v>
                </c:pt>
                <c:pt idx="155">
                  <c:v>5.3999999999999999E-2</c:v>
                </c:pt>
                <c:pt idx="156">
                  <c:v>0.14199999999999999</c:v>
                </c:pt>
                <c:pt idx="157">
                  <c:v>5.3999999999999999E-2</c:v>
                </c:pt>
                <c:pt idx="158">
                  <c:v>4.3999999999999997E-2</c:v>
                </c:pt>
                <c:pt idx="159">
                  <c:v>5.1999999999999998E-2</c:v>
                </c:pt>
                <c:pt idx="160">
                  <c:v>8.9999999999999993E-3</c:v>
                </c:pt>
                <c:pt idx="161">
                  <c:v>0.126</c:v>
                </c:pt>
                <c:pt idx="162">
                  <c:v>0.13400000000000001</c:v>
                </c:pt>
                <c:pt idx="163">
                  <c:v>6.7000000000000004E-2</c:v>
                </c:pt>
                <c:pt idx="164">
                  <c:v>7.0999999999999994E-2</c:v>
                </c:pt>
                <c:pt idx="165">
                  <c:v>4.8000000000000001E-2</c:v>
                </c:pt>
                <c:pt idx="166">
                  <c:v>5.0000000000000001E-3</c:v>
                </c:pt>
                <c:pt idx="167">
                  <c:v>3.0000000000000001E-3</c:v>
                </c:pt>
                <c:pt idx="168">
                  <c:v>2.5000000000000001E-2</c:v>
                </c:pt>
                <c:pt idx="170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F2-9041-B71F-80A0BBBB2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799359"/>
        <c:axId val="367740399"/>
      </c:barChart>
      <c:catAx>
        <c:axId val="31479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40399"/>
        <c:crosses val="autoZero"/>
        <c:auto val="1"/>
        <c:lblAlgn val="ctr"/>
        <c:lblOffset val="100"/>
        <c:noMultiLvlLbl val="0"/>
      </c:catAx>
      <c:valAx>
        <c:axId val="367740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9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Bone protection after hip fracture - NHFD</a:t>
            </a:r>
            <a:r>
              <a:rPr lang="en-GB" baseline="0"/>
              <a:t> data for </a:t>
            </a:r>
            <a:r>
              <a:rPr lang="en-GB"/>
              <a:t>2024</a:t>
            </a:r>
          </a:p>
        </c:rich>
      </c:tx>
      <c:layout>
        <c:manualLayout>
          <c:xMode val="edge"/>
          <c:yMode val="edge"/>
          <c:x val="0.26077795899893086"/>
          <c:y val="3.31753554502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25013461523454E-2"/>
          <c:y val="0.10201421800947867"/>
          <c:w val="0.9298479823322382"/>
          <c:h val="0.75141844236295108"/>
        </c:manualLayout>
      </c:layout>
      <c:barChart>
        <c:barDir val="col"/>
        <c:grouping val="stacked"/>
        <c:varyColors val="0"/>
        <c:ser>
          <c:idx val="6"/>
          <c:order val="0"/>
          <c:tx>
            <c:v>Anabolics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'On medication 2024'!$Q$3:$Q$173</c:f>
              <c:strCache>
                <c:ptCount val="171"/>
                <c:pt idx="0">
                  <c:v>LON</c:v>
                </c:pt>
                <c:pt idx="1">
                  <c:v>IOW</c:v>
                </c:pt>
                <c:pt idx="2">
                  <c:v>PIL</c:v>
                </c:pt>
                <c:pt idx="3">
                  <c:v>PCH</c:v>
                </c:pt>
                <c:pt idx="4">
                  <c:v>OHM</c:v>
                </c:pt>
                <c:pt idx="5">
                  <c:v>PET</c:v>
                </c:pt>
                <c:pt idx="6">
                  <c:v>PAH</c:v>
                </c:pt>
                <c:pt idx="7">
                  <c:v>NOB</c:v>
                </c:pt>
                <c:pt idx="8">
                  <c:v>NDD</c:v>
                </c:pt>
                <c:pt idx="9">
                  <c:v>HCH</c:v>
                </c:pt>
                <c:pt idx="10">
                  <c:v>RGH</c:v>
                </c:pt>
                <c:pt idx="11">
                  <c:v>NTG</c:v>
                </c:pt>
                <c:pt idx="12">
                  <c:v>DID</c:v>
                </c:pt>
                <c:pt idx="13">
                  <c:v>BRG</c:v>
                </c:pt>
                <c:pt idx="14">
                  <c:v>VIC</c:v>
                </c:pt>
                <c:pt idx="15">
                  <c:v>CGH</c:v>
                </c:pt>
                <c:pt idx="16">
                  <c:v>HUD</c:v>
                </c:pt>
                <c:pt idx="17">
                  <c:v>WYT</c:v>
                </c:pt>
                <c:pt idx="18">
                  <c:v>WHI</c:v>
                </c:pt>
                <c:pt idx="19">
                  <c:v>WGH</c:v>
                </c:pt>
                <c:pt idx="20">
                  <c:v>WIR</c:v>
                </c:pt>
                <c:pt idx="21">
                  <c:v>SHH</c:v>
                </c:pt>
                <c:pt idx="22">
                  <c:v>UCL</c:v>
                </c:pt>
                <c:pt idx="23">
                  <c:v>WES</c:v>
                </c:pt>
                <c:pt idx="24">
                  <c:v>QEB</c:v>
                </c:pt>
                <c:pt idx="25">
                  <c:v>NSE</c:v>
                </c:pt>
                <c:pt idx="26">
                  <c:v>WRX</c:v>
                </c:pt>
                <c:pt idx="27">
                  <c:v>STO</c:v>
                </c:pt>
                <c:pt idx="28">
                  <c:v>SCM</c:v>
                </c:pt>
                <c:pt idx="29">
                  <c:v>STD</c:v>
                </c:pt>
                <c:pt idx="30">
                  <c:v>COL</c:v>
                </c:pt>
                <c:pt idx="31">
                  <c:v>BAR</c:v>
                </c:pt>
                <c:pt idx="32">
                  <c:v>NHH</c:v>
                </c:pt>
                <c:pt idx="33">
                  <c:v>HAR</c:v>
                </c:pt>
                <c:pt idx="34">
                  <c:v>LGH</c:v>
                </c:pt>
                <c:pt idx="35">
                  <c:v>STM</c:v>
                </c:pt>
                <c:pt idx="36">
                  <c:v>GWY</c:v>
                </c:pt>
                <c:pt idx="37">
                  <c:v>CMI</c:v>
                </c:pt>
                <c:pt idx="38">
                  <c:v>BED</c:v>
                </c:pt>
                <c:pt idx="39">
                  <c:v>WMH</c:v>
                </c:pt>
                <c:pt idx="40">
                  <c:v>YEO</c:v>
                </c:pt>
                <c:pt idx="41">
                  <c:v>LGI</c:v>
                </c:pt>
                <c:pt idx="42">
                  <c:v>SLF</c:v>
                </c:pt>
                <c:pt idx="43">
                  <c:v>NOR</c:v>
                </c:pt>
                <c:pt idx="44">
                  <c:v>BNT</c:v>
                </c:pt>
                <c:pt idx="45">
                  <c:v>FRM</c:v>
                </c:pt>
                <c:pt idx="46">
                  <c:v>SOU</c:v>
                </c:pt>
                <c:pt idx="47">
                  <c:v>BRI</c:v>
                </c:pt>
                <c:pt idx="48">
                  <c:v>BLA</c:v>
                </c:pt>
                <c:pt idx="49">
                  <c:v>SGH</c:v>
                </c:pt>
                <c:pt idx="50">
                  <c:v>KCH</c:v>
                </c:pt>
                <c:pt idx="51">
                  <c:v>CHE</c:v>
                </c:pt>
                <c:pt idx="52">
                  <c:v>WEX</c:v>
                </c:pt>
                <c:pt idx="53">
                  <c:v>HOM</c:v>
                </c:pt>
                <c:pt idx="54">
                  <c:v>ESU</c:v>
                </c:pt>
                <c:pt idx="55">
                  <c:v>PGH</c:v>
                </c:pt>
                <c:pt idx="56">
                  <c:v>RVN</c:v>
                </c:pt>
                <c:pt idx="57">
                  <c:v>NTH</c:v>
                </c:pt>
                <c:pt idx="58">
                  <c:v>WRC</c:v>
                </c:pt>
                <c:pt idx="59">
                  <c:v>RDE</c:v>
                </c:pt>
                <c:pt idx="60">
                  <c:v>BRD</c:v>
                </c:pt>
                <c:pt idx="61">
                  <c:v>DVH</c:v>
                </c:pt>
                <c:pt idx="62">
                  <c:v>DAR</c:v>
                </c:pt>
                <c:pt idx="63">
                  <c:v>NOC</c:v>
                </c:pt>
                <c:pt idx="64">
                  <c:v>BOL</c:v>
                </c:pt>
                <c:pt idx="65">
                  <c:v>FRY</c:v>
                </c:pt>
                <c:pt idx="66">
                  <c:v>WWG</c:v>
                </c:pt>
                <c:pt idx="67">
                  <c:v>ENH</c:v>
                </c:pt>
                <c:pt idx="68">
                  <c:v>RSU</c:v>
                </c:pt>
                <c:pt idx="69">
                  <c:v>UHC</c:v>
                </c:pt>
                <c:pt idx="70">
                  <c:v>CLW</c:v>
                </c:pt>
                <c:pt idx="71">
                  <c:v>IPS</c:v>
                </c:pt>
                <c:pt idx="72">
                  <c:v>CRG</c:v>
                </c:pt>
                <c:pt idx="73">
                  <c:v>QKL</c:v>
                </c:pt>
                <c:pt idx="74">
                  <c:v>QEG</c:v>
                </c:pt>
                <c:pt idx="75">
                  <c:v>MRI</c:v>
                </c:pt>
                <c:pt idx="76">
                  <c:v>TOR</c:v>
                </c:pt>
                <c:pt idx="77">
                  <c:v>RSC</c:v>
                </c:pt>
                <c:pt idx="78">
                  <c:v>TGA</c:v>
                </c:pt>
                <c:pt idx="79">
                  <c:v>NGS</c:v>
                </c:pt>
                <c:pt idx="80">
                  <c:v>RPH</c:v>
                </c:pt>
                <c:pt idx="81">
                  <c:v>SHC</c:v>
                </c:pt>
                <c:pt idx="82">
                  <c:v>WYB</c:v>
                </c:pt>
                <c:pt idx="83">
                  <c:v>NUH</c:v>
                </c:pt>
                <c:pt idx="84">
                  <c:v>LER</c:v>
                </c:pt>
                <c:pt idx="85">
                  <c:v>LEW</c:v>
                </c:pt>
                <c:pt idx="86">
                  <c:v>RLI</c:v>
                </c:pt>
                <c:pt idx="87">
                  <c:v>WHT</c:v>
                </c:pt>
                <c:pt idx="88">
                  <c:v>RSS</c:v>
                </c:pt>
                <c:pt idx="89">
                  <c:v>DRY</c:v>
                </c:pt>
                <c:pt idx="90">
                  <c:v>SMV</c:v>
                </c:pt>
                <c:pt idx="91">
                  <c:v>FAZ</c:v>
                </c:pt>
                <c:pt idx="92">
                  <c:v>HRI</c:v>
                </c:pt>
                <c:pt idx="93">
                  <c:v>WRG</c:v>
                </c:pt>
                <c:pt idx="94">
                  <c:v>ALT</c:v>
                </c:pt>
                <c:pt idx="95">
                  <c:v>NUN</c:v>
                </c:pt>
                <c:pt idx="96">
                  <c:v>BFH</c:v>
                </c:pt>
                <c:pt idx="97">
                  <c:v>NMG</c:v>
                </c:pt>
                <c:pt idx="98">
                  <c:v>BAS</c:v>
                </c:pt>
                <c:pt idx="99">
                  <c:v>MPH</c:v>
                </c:pt>
                <c:pt idx="100">
                  <c:v>KTH</c:v>
                </c:pt>
                <c:pt idx="101">
                  <c:v>YDH</c:v>
                </c:pt>
                <c:pt idx="102">
                  <c:v>RCH</c:v>
                </c:pt>
                <c:pt idx="103">
                  <c:v>RUS</c:v>
                </c:pt>
                <c:pt idx="104">
                  <c:v>STH</c:v>
                </c:pt>
                <c:pt idx="105">
                  <c:v>COC</c:v>
                </c:pt>
                <c:pt idx="106">
                  <c:v>JPH</c:v>
                </c:pt>
                <c:pt idx="107">
                  <c:v>NPH</c:v>
                </c:pt>
                <c:pt idx="108">
                  <c:v>UHW</c:v>
                </c:pt>
                <c:pt idx="109">
                  <c:v>ADD</c:v>
                </c:pt>
                <c:pt idx="110">
                  <c:v>SAN</c:v>
                </c:pt>
                <c:pt idx="111">
                  <c:v>MAY</c:v>
                </c:pt>
                <c:pt idx="112">
                  <c:v>UHN</c:v>
                </c:pt>
                <c:pt idx="113">
                  <c:v>NCR</c:v>
                </c:pt>
                <c:pt idx="114">
                  <c:v>KGH</c:v>
                </c:pt>
                <c:pt idx="115">
                  <c:v>TUN</c:v>
                </c:pt>
                <c:pt idx="116">
                  <c:v>SAL</c:v>
                </c:pt>
                <c:pt idx="117">
                  <c:v>PEH</c:v>
                </c:pt>
                <c:pt idx="118">
                  <c:v>SCA</c:v>
                </c:pt>
                <c:pt idx="119">
                  <c:v>GEO</c:v>
                </c:pt>
                <c:pt idx="120">
                  <c:v>MKH</c:v>
                </c:pt>
                <c:pt idx="121">
                  <c:v>LIN</c:v>
                </c:pt>
                <c:pt idx="122">
                  <c:v>WHH</c:v>
                </c:pt>
                <c:pt idx="123">
                  <c:v>PIN</c:v>
                </c:pt>
                <c:pt idx="124">
                  <c:v>RAD</c:v>
                </c:pt>
                <c:pt idx="125">
                  <c:v>AEI</c:v>
                </c:pt>
                <c:pt idx="126">
                  <c:v>GWE</c:v>
                </c:pt>
                <c:pt idx="127">
                  <c:v>GLO</c:v>
                </c:pt>
                <c:pt idx="128">
                  <c:v>GGH</c:v>
                </c:pt>
                <c:pt idx="129">
                  <c:v>WDG</c:v>
                </c:pt>
                <c:pt idx="130">
                  <c:v>MAC</c:v>
                </c:pt>
                <c:pt idx="131">
                  <c:v>WHC</c:v>
                </c:pt>
                <c:pt idx="132">
                  <c:v>FGH</c:v>
                </c:pt>
                <c:pt idx="133">
                  <c:v>RBE</c:v>
                </c:pt>
                <c:pt idx="134">
                  <c:v>LDH</c:v>
                </c:pt>
                <c:pt idx="135">
                  <c:v>MOR</c:v>
                </c:pt>
                <c:pt idx="136">
                  <c:v>MDW</c:v>
                </c:pt>
                <c:pt idx="137">
                  <c:v>DER</c:v>
                </c:pt>
                <c:pt idx="138">
                  <c:v>POW</c:v>
                </c:pt>
                <c:pt idx="139">
                  <c:v>BAT</c:v>
                </c:pt>
                <c:pt idx="140">
                  <c:v>HIL</c:v>
                </c:pt>
                <c:pt idx="141">
                  <c:v>PLY</c:v>
                </c:pt>
                <c:pt idx="142">
                  <c:v>WAT</c:v>
                </c:pt>
                <c:pt idx="143">
                  <c:v>AIR</c:v>
                </c:pt>
                <c:pt idx="144">
                  <c:v>NMH</c:v>
                </c:pt>
                <c:pt idx="145">
                  <c:v>QAP</c:v>
                </c:pt>
                <c:pt idx="146">
                  <c:v>EBH</c:v>
                </c:pt>
                <c:pt idx="147">
                  <c:v>PMS</c:v>
                </c:pt>
                <c:pt idx="148">
                  <c:v>TLF</c:v>
                </c:pt>
                <c:pt idx="149">
                  <c:v>WAR</c:v>
                </c:pt>
                <c:pt idx="150">
                  <c:v>SUN</c:v>
                </c:pt>
                <c:pt idx="151">
                  <c:v>WMU</c:v>
                </c:pt>
                <c:pt idx="152">
                  <c:v>RVB</c:v>
                </c:pt>
                <c:pt idx="153">
                  <c:v>WSH</c:v>
                </c:pt>
                <c:pt idx="154">
                  <c:v>WDH</c:v>
                </c:pt>
                <c:pt idx="155">
                  <c:v>ROT</c:v>
                </c:pt>
                <c:pt idx="156">
                  <c:v>RFH</c:v>
                </c:pt>
                <c:pt idx="157">
                  <c:v>STR</c:v>
                </c:pt>
                <c:pt idx="158">
                  <c:v>OLD</c:v>
                </c:pt>
                <c:pt idx="159">
                  <c:v>KMH</c:v>
                </c:pt>
                <c:pt idx="160">
                  <c:v>SEH</c:v>
                </c:pt>
                <c:pt idx="161">
                  <c:v>EAL</c:v>
                </c:pt>
                <c:pt idx="162">
                  <c:v>QEQ</c:v>
                </c:pt>
                <c:pt idx="163">
                  <c:v>BRO</c:v>
                </c:pt>
                <c:pt idx="164">
                  <c:v>HOR</c:v>
                </c:pt>
                <c:pt idx="165">
                  <c:v>BRT</c:v>
                </c:pt>
                <c:pt idx="166">
                  <c:v>SPH</c:v>
                </c:pt>
                <c:pt idx="167">
                  <c:v>SCU</c:v>
                </c:pt>
                <c:pt idx="168">
                  <c:v>GWH</c:v>
                </c:pt>
                <c:pt idx="170">
                  <c:v>Totals</c:v>
                </c:pt>
              </c:strCache>
            </c:strRef>
          </c:cat>
          <c:val>
            <c:numRef>
              <c:f>'On medication 2024'!$W$3:$W$173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4.0000000000000001E-3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9.0000000000000011E-3</c:v>
                </c:pt>
                <c:pt idx="12">
                  <c:v>0</c:v>
                </c:pt>
                <c:pt idx="13">
                  <c:v>6.0000000000000001E-3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2E-3</c:v>
                </c:pt>
                <c:pt idx="22">
                  <c:v>0</c:v>
                </c:pt>
                <c:pt idx="23">
                  <c:v>4.0000000000000001E-3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1E-3</c:v>
                </c:pt>
                <c:pt idx="28">
                  <c:v>2E-3</c:v>
                </c:pt>
                <c:pt idx="29">
                  <c:v>0</c:v>
                </c:pt>
                <c:pt idx="30">
                  <c:v>2E-3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3.0000000000000001E-3</c:v>
                </c:pt>
                <c:pt idx="48">
                  <c:v>2E-3</c:v>
                </c:pt>
                <c:pt idx="49">
                  <c:v>0</c:v>
                </c:pt>
                <c:pt idx="50">
                  <c:v>0</c:v>
                </c:pt>
                <c:pt idx="51">
                  <c:v>2E-3</c:v>
                </c:pt>
                <c:pt idx="52">
                  <c:v>0</c:v>
                </c:pt>
                <c:pt idx="53">
                  <c:v>0</c:v>
                </c:pt>
                <c:pt idx="54">
                  <c:v>2E-3</c:v>
                </c:pt>
                <c:pt idx="55">
                  <c:v>1E-3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5.0000000000000001E-3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5.0000000000000001E-3</c:v>
                </c:pt>
                <c:pt idx="66">
                  <c:v>3.0000000000000001E-3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0</c:v>
                </c:pt>
                <c:pt idx="76">
                  <c:v>2E-3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2E-3</c:v>
                </c:pt>
                <c:pt idx="82">
                  <c:v>0</c:v>
                </c:pt>
                <c:pt idx="83">
                  <c:v>3.0000000000000001E-3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7.0000000000000001E-3</c:v>
                </c:pt>
                <c:pt idx="89">
                  <c:v>0</c:v>
                </c:pt>
                <c:pt idx="90">
                  <c:v>0</c:v>
                </c:pt>
                <c:pt idx="91">
                  <c:v>3.0000000000000001E-3</c:v>
                </c:pt>
                <c:pt idx="92">
                  <c:v>3.0000000000000001E-3</c:v>
                </c:pt>
                <c:pt idx="93">
                  <c:v>0</c:v>
                </c:pt>
                <c:pt idx="94">
                  <c:v>2E-3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8.0000000000000002E-3</c:v>
                </c:pt>
                <c:pt idx="100">
                  <c:v>3.0000000000000001E-3</c:v>
                </c:pt>
                <c:pt idx="101">
                  <c:v>0</c:v>
                </c:pt>
                <c:pt idx="102">
                  <c:v>3.0000000000000001E-3</c:v>
                </c:pt>
                <c:pt idx="103">
                  <c:v>6.0000000000000001E-3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3.0000000000000001E-3</c:v>
                </c:pt>
                <c:pt idx="108">
                  <c:v>1.0999999999999999E-2</c:v>
                </c:pt>
                <c:pt idx="109">
                  <c:v>4.0000000000000001E-3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2E-3</c:v>
                </c:pt>
                <c:pt idx="115">
                  <c:v>5.0000000000000001E-3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5.0000000000000001E-3</c:v>
                </c:pt>
                <c:pt idx="120">
                  <c:v>0</c:v>
                </c:pt>
                <c:pt idx="121">
                  <c:v>0</c:v>
                </c:pt>
                <c:pt idx="122">
                  <c:v>2E-3</c:v>
                </c:pt>
                <c:pt idx="123">
                  <c:v>2E-3</c:v>
                </c:pt>
                <c:pt idx="124">
                  <c:v>2E-3</c:v>
                </c:pt>
                <c:pt idx="125">
                  <c:v>3.0000000000000001E-3</c:v>
                </c:pt>
                <c:pt idx="126">
                  <c:v>1E-3</c:v>
                </c:pt>
                <c:pt idx="127">
                  <c:v>0</c:v>
                </c:pt>
                <c:pt idx="128">
                  <c:v>2.8000000000000001E-2</c:v>
                </c:pt>
                <c:pt idx="129">
                  <c:v>0</c:v>
                </c:pt>
                <c:pt idx="130">
                  <c:v>0</c:v>
                </c:pt>
                <c:pt idx="131">
                  <c:v>6.2E-2</c:v>
                </c:pt>
                <c:pt idx="132">
                  <c:v>0</c:v>
                </c:pt>
                <c:pt idx="133">
                  <c:v>0</c:v>
                </c:pt>
                <c:pt idx="134">
                  <c:v>6.0000000000000001E-3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2E-3</c:v>
                </c:pt>
                <c:pt idx="140">
                  <c:v>8.9999999999999993E-3</c:v>
                </c:pt>
                <c:pt idx="141">
                  <c:v>8.0000000000000002E-3</c:v>
                </c:pt>
                <c:pt idx="142">
                  <c:v>0</c:v>
                </c:pt>
                <c:pt idx="143">
                  <c:v>0</c:v>
                </c:pt>
                <c:pt idx="144">
                  <c:v>4.0000000000000001E-3</c:v>
                </c:pt>
                <c:pt idx="145">
                  <c:v>4.0000000000000001E-3</c:v>
                </c:pt>
                <c:pt idx="146">
                  <c:v>2E-3</c:v>
                </c:pt>
                <c:pt idx="147">
                  <c:v>2E-3</c:v>
                </c:pt>
                <c:pt idx="148">
                  <c:v>1.2E-2</c:v>
                </c:pt>
                <c:pt idx="149">
                  <c:v>2E-3</c:v>
                </c:pt>
                <c:pt idx="150">
                  <c:v>7.0000000000000001E-3</c:v>
                </c:pt>
                <c:pt idx="151">
                  <c:v>0</c:v>
                </c:pt>
                <c:pt idx="152">
                  <c:v>1E-3</c:v>
                </c:pt>
                <c:pt idx="153">
                  <c:v>0</c:v>
                </c:pt>
                <c:pt idx="154">
                  <c:v>0</c:v>
                </c:pt>
                <c:pt idx="155">
                  <c:v>3.0000000000000001E-3</c:v>
                </c:pt>
                <c:pt idx="156">
                  <c:v>0</c:v>
                </c:pt>
                <c:pt idx="157">
                  <c:v>2E-3</c:v>
                </c:pt>
                <c:pt idx="158">
                  <c:v>0</c:v>
                </c:pt>
                <c:pt idx="159">
                  <c:v>0</c:v>
                </c:pt>
                <c:pt idx="160">
                  <c:v>2E-3</c:v>
                </c:pt>
                <c:pt idx="161">
                  <c:v>0</c:v>
                </c:pt>
                <c:pt idx="162">
                  <c:v>2E-3</c:v>
                </c:pt>
                <c:pt idx="163">
                  <c:v>0</c:v>
                </c:pt>
                <c:pt idx="164">
                  <c:v>3.0000000000000001E-3</c:v>
                </c:pt>
                <c:pt idx="165">
                  <c:v>3.0000000000000001E-3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70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2-8D48-9076-19B70AFFCCA4}"/>
            </c:ext>
          </c:extLst>
        </c:ser>
        <c:ser>
          <c:idx val="5"/>
          <c:order val="1"/>
          <c:tx>
            <c:strRef>
              <c:f>'On medication 2024'!$V$2</c:f>
              <c:strCache>
                <c:ptCount val="1"/>
                <c:pt idx="0">
                  <c:v>Denosumab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'On medication 2024'!$Q$3:$Q$173</c:f>
              <c:strCache>
                <c:ptCount val="171"/>
                <c:pt idx="0">
                  <c:v>LON</c:v>
                </c:pt>
                <c:pt idx="1">
                  <c:v>IOW</c:v>
                </c:pt>
                <c:pt idx="2">
                  <c:v>PIL</c:v>
                </c:pt>
                <c:pt idx="3">
                  <c:v>PCH</c:v>
                </c:pt>
                <c:pt idx="4">
                  <c:v>OHM</c:v>
                </c:pt>
                <c:pt idx="5">
                  <c:v>PET</c:v>
                </c:pt>
                <c:pt idx="6">
                  <c:v>PAH</c:v>
                </c:pt>
                <c:pt idx="7">
                  <c:v>NOB</c:v>
                </c:pt>
                <c:pt idx="8">
                  <c:v>NDD</c:v>
                </c:pt>
                <c:pt idx="9">
                  <c:v>HCH</c:v>
                </c:pt>
                <c:pt idx="10">
                  <c:v>RGH</c:v>
                </c:pt>
                <c:pt idx="11">
                  <c:v>NTG</c:v>
                </c:pt>
                <c:pt idx="12">
                  <c:v>DID</c:v>
                </c:pt>
                <c:pt idx="13">
                  <c:v>BRG</c:v>
                </c:pt>
                <c:pt idx="14">
                  <c:v>VIC</c:v>
                </c:pt>
                <c:pt idx="15">
                  <c:v>CGH</c:v>
                </c:pt>
                <c:pt idx="16">
                  <c:v>HUD</c:v>
                </c:pt>
                <c:pt idx="17">
                  <c:v>WYT</c:v>
                </c:pt>
                <c:pt idx="18">
                  <c:v>WHI</c:v>
                </c:pt>
                <c:pt idx="19">
                  <c:v>WGH</c:v>
                </c:pt>
                <c:pt idx="20">
                  <c:v>WIR</c:v>
                </c:pt>
                <c:pt idx="21">
                  <c:v>SHH</c:v>
                </c:pt>
                <c:pt idx="22">
                  <c:v>UCL</c:v>
                </c:pt>
                <c:pt idx="23">
                  <c:v>WES</c:v>
                </c:pt>
                <c:pt idx="24">
                  <c:v>QEB</c:v>
                </c:pt>
                <c:pt idx="25">
                  <c:v>NSE</c:v>
                </c:pt>
                <c:pt idx="26">
                  <c:v>WRX</c:v>
                </c:pt>
                <c:pt idx="27">
                  <c:v>STO</c:v>
                </c:pt>
                <c:pt idx="28">
                  <c:v>SCM</c:v>
                </c:pt>
                <c:pt idx="29">
                  <c:v>STD</c:v>
                </c:pt>
                <c:pt idx="30">
                  <c:v>COL</c:v>
                </c:pt>
                <c:pt idx="31">
                  <c:v>BAR</c:v>
                </c:pt>
                <c:pt idx="32">
                  <c:v>NHH</c:v>
                </c:pt>
                <c:pt idx="33">
                  <c:v>HAR</c:v>
                </c:pt>
                <c:pt idx="34">
                  <c:v>LGH</c:v>
                </c:pt>
                <c:pt idx="35">
                  <c:v>STM</c:v>
                </c:pt>
                <c:pt idx="36">
                  <c:v>GWY</c:v>
                </c:pt>
                <c:pt idx="37">
                  <c:v>CMI</c:v>
                </c:pt>
                <c:pt idx="38">
                  <c:v>BED</c:v>
                </c:pt>
                <c:pt idx="39">
                  <c:v>WMH</c:v>
                </c:pt>
                <c:pt idx="40">
                  <c:v>YEO</c:v>
                </c:pt>
                <c:pt idx="41">
                  <c:v>LGI</c:v>
                </c:pt>
                <c:pt idx="42">
                  <c:v>SLF</c:v>
                </c:pt>
                <c:pt idx="43">
                  <c:v>NOR</c:v>
                </c:pt>
                <c:pt idx="44">
                  <c:v>BNT</c:v>
                </c:pt>
                <c:pt idx="45">
                  <c:v>FRM</c:v>
                </c:pt>
                <c:pt idx="46">
                  <c:v>SOU</c:v>
                </c:pt>
                <c:pt idx="47">
                  <c:v>BRI</c:v>
                </c:pt>
                <c:pt idx="48">
                  <c:v>BLA</c:v>
                </c:pt>
                <c:pt idx="49">
                  <c:v>SGH</c:v>
                </c:pt>
                <c:pt idx="50">
                  <c:v>KCH</c:v>
                </c:pt>
                <c:pt idx="51">
                  <c:v>CHE</c:v>
                </c:pt>
                <c:pt idx="52">
                  <c:v>WEX</c:v>
                </c:pt>
                <c:pt idx="53">
                  <c:v>HOM</c:v>
                </c:pt>
                <c:pt idx="54">
                  <c:v>ESU</c:v>
                </c:pt>
                <c:pt idx="55">
                  <c:v>PGH</c:v>
                </c:pt>
                <c:pt idx="56">
                  <c:v>RVN</c:v>
                </c:pt>
                <c:pt idx="57">
                  <c:v>NTH</c:v>
                </c:pt>
                <c:pt idx="58">
                  <c:v>WRC</c:v>
                </c:pt>
                <c:pt idx="59">
                  <c:v>RDE</c:v>
                </c:pt>
                <c:pt idx="60">
                  <c:v>BRD</c:v>
                </c:pt>
                <c:pt idx="61">
                  <c:v>DVH</c:v>
                </c:pt>
                <c:pt idx="62">
                  <c:v>DAR</c:v>
                </c:pt>
                <c:pt idx="63">
                  <c:v>NOC</c:v>
                </c:pt>
                <c:pt idx="64">
                  <c:v>BOL</c:v>
                </c:pt>
                <c:pt idx="65">
                  <c:v>FRY</c:v>
                </c:pt>
                <c:pt idx="66">
                  <c:v>WWG</c:v>
                </c:pt>
                <c:pt idx="67">
                  <c:v>ENH</c:v>
                </c:pt>
                <c:pt idx="68">
                  <c:v>RSU</c:v>
                </c:pt>
                <c:pt idx="69">
                  <c:v>UHC</c:v>
                </c:pt>
                <c:pt idx="70">
                  <c:v>CLW</c:v>
                </c:pt>
                <c:pt idx="71">
                  <c:v>IPS</c:v>
                </c:pt>
                <c:pt idx="72">
                  <c:v>CRG</c:v>
                </c:pt>
                <c:pt idx="73">
                  <c:v>QKL</c:v>
                </c:pt>
                <c:pt idx="74">
                  <c:v>QEG</c:v>
                </c:pt>
                <c:pt idx="75">
                  <c:v>MRI</c:v>
                </c:pt>
                <c:pt idx="76">
                  <c:v>TOR</c:v>
                </c:pt>
                <c:pt idx="77">
                  <c:v>RSC</c:v>
                </c:pt>
                <c:pt idx="78">
                  <c:v>TGA</c:v>
                </c:pt>
                <c:pt idx="79">
                  <c:v>NGS</c:v>
                </c:pt>
                <c:pt idx="80">
                  <c:v>RPH</c:v>
                </c:pt>
                <c:pt idx="81">
                  <c:v>SHC</c:v>
                </c:pt>
                <c:pt idx="82">
                  <c:v>WYB</c:v>
                </c:pt>
                <c:pt idx="83">
                  <c:v>NUH</c:v>
                </c:pt>
                <c:pt idx="84">
                  <c:v>LER</c:v>
                </c:pt>
                <c:pt idx="85">
                  <c:v>LEW</c:v>
                </c:pt>
                <c:pt idx="86">
                  <c:v>RLI</c:v>
                </c:pt>
                <c:pt idx="87">
                  <c:v>WHT</c:v>
                </c:pt>
                <c:pt idx="88">
                  <c:v>RSS</c:v>
                </c:pt>
                <c:pt idx="89">
                  <c:v>DRY</c:v>
                </c:pt>
                <c:pt idx="90">
                  <c:v>SMV</c:v>
                </c:pt>
                <c:pt idx="91">
                  <c:v>FAZ</c:v>
                </c:pt>
                <c:pt idx="92">
                  <c:v>HRI</c:v>
                </c:pt>
                <c:pt idx="93">
                  <c:v>WRG</c:v>
                </c:pt>
                <c:pt idx="94">
                  <c:v>ALT</c:v>
                </c:pt>
                <c:pt idx="95">
                  <c:v>NUN</c:v>
                </c:pt>
                <c:pt idx="96">
                  <c:v>BFH</c:v>
                </c:pt>
                <c:pt idx="97">
                  <c:v>NMG</c:v>
                </c:pt>
                <c:pt idx="98">
                  <c:v>BAS</c:v>
                </c:pt>
                <c:pt idx="99">
                  <c:v>MPH</c:v>
                </c:pt>
                <c:pt idx="100">
                  <c:v>KTH</c:v>
                </c:pt>
                <c:pt idx="101">
                  <c:v>YDH</c:v>
                </c:pt>
                <c:pt idx="102">
                  <c:v>RCH</c:v>
                </c:pt>
                <c:pt idx="103">
                  <c:v>RUS</c:v>
                </c:pt>
                <c:pt idx="104">
                  <c:v>STH</c:v>
                </c:pt>
                <c:pt idx="105">
                  <c:v>COC</c:v>
                </c:pt>
                <c:pt idx="106">
                  <c:v>JPH</c:v>
                </c:pt>
                <c:pt idx="107">
                  <c:v>NPH</c:v>
                </c:pt>
                <c:pt idx="108">
                  <c:v>UHW</c:v>
                </c:pt>
                <c:pt idx="109">
                  <c:v>ADD</c:v>
                </c:pt>
                <c:pt idx="110">
                  <c:v>SAN</c:v>
                </c:pt>
                <c:pt idx="111">
                  <c:v>MAY</c:v>
                </c:pt>
                <c:pt idx="112">
                  <c:v>UHN</c:v>
                </c:pt>
                <c:pt idx="113">
                  <c:v>NCR</c:v>
                </c:pt>
                <c:pt idx="114">
                  <c:v>KGH</c:v>
                </c:pt>
                <c:pt idx="115">
                  <c:v>TUN</c:v>
                </c:pt>
                <c:pt idx="116">
                  <c:v>SAL</c:v>
                </c:pt>
                <c:pt idx="117">
                  <c:v>PEH</c:v>
                </c:pt>
                <c:pt idx="118">
                  <c:v>SCA</c:v>
                </c:pt>
                <c:pt idx="119">
                  <c:v>GEO</c:v>
                </c:pt>
                <c:pt idx="120">
                  <c:v>MKH</c:v>
                </c:pt>
                <c:pt idx="121">
                  <c:v>LIN</c:v>
                </c:pt>
                <c:pt idx="122">
                  <c:v>WHH</c:v>
                </c:pt>
                <c:pt idx="123">
                  <c:v>PIN</c:v>
                </c:pt>
                <c:pt idx="124">
                  <c:v>RAD</c:v>
                </c:pt>
                <c:pt idx="125">
                  <c:v>AEI</c:v>
                </c:pt>
                <c:pt idx="126">
                  <c:v>GWE</c:v>
                </c:pt>
                <c:pt idx="127">
                  <c:v>GLO</c:v>
                </c:pt>
                <c:pt idx="128">
                  <c:v>GGH</c:v>
                </c:pt>
                <c:pt idx="129">
                  <c:v>WDG</c:v>
                </c:pt>
                <c:pt idx="130">
                  <c:v>MAC</c:v>
                </c:pt>
                <c:pt idx="131">
                  <c:v>WHC</c:v>
                </c:pt>
                <c:pt idx="132">
                  <c:v>FGH</c:v>
                </c:pt>
                <c:pt idx="133">
                  <c:v>RBE</c:v>
                </c:pt>
                <c:pt idx="134">
                  <c:v>LDH</c:v>
                </c:pt>
                <c:pt idx="135">
                  <c:v>MOR</c:v>
                </c:pt>
                <c:pt idx="136">
                  <c:v>MDW</c:v>
                </c:pt>
                <c:pt idx="137">
                  <c:v>DER</c:v>
                </c:pt>
                <c:pt idx="138">
                  <c:v>POW</c:v>
                </c:pt>
                <c:pt idx="139">
                  <c:v>BAT</c:v>
                </c:pt>
                <c:pt idx="140">
                  <c:v>HIL</c:v>
                </c:pt>
                <c:pt idx="141">
                  <c:v>PLY</c:v>
                </c:pt>
                <c:pt idx="142">
                  <c:v>WAT</c:v>
                </c:pt>
                <c:pt idx="143">
                  <c:v>AIR</c:v>
                </c:pt>
                <c:pt idx="144">
                  <c:v>NMH</c:v>
                </c:pt>
                <c:pt idx="145">
                  <c:v>QAP</c:v>
                </c:pt>
                <c:pt idx="146">
                  <c:v>EBH</c:v>
                </c:pt>
                <c:pt idx="147">
                  <c:v>PMS</c:v>
                </c:pt>
                <c:pt idx="148">
                  <c:v>TLF</c:v>
                </c:pt>
                <c:pt idx="149">
                  <c:v>WAR</c:v>
                </c:pt>
                <c:pt idx="150">
                  <c:v>SUN</c:v>
                </c:pt>
                <c:pt idx="151">
                  <c:v>WMU</c:v>
                </c:pt>
                <c:pt idx="152">
                  <c:v>RVB</c:v>
                </c:pt>
                <c:pt idx="153">
                  <c:v>WSH</c:v>
                </c:pt>
                <c:pt idx="154">
                  <c:v>WDH</c:v>
                </c:pt>
                <c:pt idx="155">
                  <c:v>ROT</c:v>
                </c:pt>
                <c:pt idx="156">
                  <c:v>RFH</c:v>
                </c:pt>
                <c:pt idx="157">
                  <c:v>STR</c:v>
                </c:pt>
                <c:pt idx="158">
                  <c:v>OLD</c:v>
                </c:pt>
                <c:pt idx="159">
                  <c:v>KMH</c:v>
                </c:pt>
                <c:pt idx="160">
                  <c:v>SEH</c:v>
                </c:pt>
                <c:pt idx="161">
                  <c:v>EAL</c:v>
                </c:pt>
                <c:pt idx="162">
                  <c:v>QEQ</c:v>
                </c:pt>
                <c:pt idx="163">
                  <c:v>BRO</c:v>
                </c:pt>
                <c:pt idx="164">
                  <c:v>HOR</c:v>
                </c:pt>
                <c:pt idx="165">
                  <c:v>BRT</c:v>
                </c:pt>
                <c:pt idx="166">
                  <c:v>SPH</c:v>
                </c:pt>
                <c:pt idx="167">
                  <c:v>SCU</c:v>
                </c:pt>
                <c:pt idx="168">
                  <c:v>GWH</c:v>
                </c:pt>
                <c:pt idx="170">
                  <c:v>Totals</c:v>
                </c:pt>
              </c:strCache>
            </c:strRef>
          </c:cat>
          <c:val>
            <c:numRef>
              <c:f>'On medication 2024'!$V$3:$V$173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8.9999999999999993E-3</c:v>
                </c:pt>
                <c:pt idx="4">
                  <c:v>0</c:v>
                </c:pt>
                <c:pt idx="5">
                  <c:v>1E-3</c:v>
                </c:pt>
                <c:pt idx="6">
                  <c:v>8.0000000000000002E-3</c:v>
                </c:pt>
                <c:pt idx="7">
                  <c:v>8.9999999999999993E-3</c:v>
                </c:pt>
                <c:pt idx="8">
                  <c:v>3.0000000000000001E-3</c:v>
                </c:pt>
                <c:pt idx="9">
                  <c:v>0</c:v>
                </c:pt>
                <c:pt idx="10">
                  <c:v>9.9000000000000005E-2</c:v>
                </c:pt>
                <c:pt idx="11">
                  <c:v>1.2999999999999999E-2</c:v>
                </c:pt>
                <c:pt idx="12">
                  <c:v>0</c:v>
                </c:pt>
                <c:pt idx="13">
                  <c:v>3.7999999999999999E-2</c:v>
                </c:pt>
                <c:pt idx="14">
                  <c:v>4.0000000000000001E-3</c:v>
                </c:pt>
                <c:pt idx="15">
                  <c:v>3.7999999999999999E-2</c:v>
                </c:pt>
                <c:pt idx="16">
                  <c:v>6.0000000000000001E-3</c:v>
                </c:pt>
                <c:pt idx="17">
                  <c:v>4.4999999999999998E-2</c:v>
                </c:pt>
                <c:pt idx="18">
                  <c:v>2E-3</c:v>
                </c:pt>
                <c:pt idx="19">
                  <c:v>4.0000000000000001E-3</c:v>
                </c:pt>
                <c:pt idx="20">
                  <c:v>7.0000000000000001E-3</c:v>
                </c:pt>
                <c:pt idx="21">
                  <c:v>5.0000000000000001E-3</c:v>
                </c:pt>
                <c:pt idx="22">
                  <c:v>2.5000000000000001E-2</c:v>
                </c:pt>
                <c:pt idx="23">
                  <c:v>4.0000000000000001E-3</c:v>
                </c:pt>
                <c:pt idx="24">
                  <c:v>0</c:v>
                </c:pt>
                <c:pt idx="25">
                  <c:v>6.0000000000000001E-3</c:v>
                </c:pt>
                <c:pt idx="26">
                  <c:v>7.0000000000000001E-3</c:v>
                </c:pt>
                <c:pt idx="27">
                  <c:v>1E-3</c:v>
                </c:pt>
                <c:pt idx="28">
                  <c:v>0</c:v>
                </c:pt>
                <c:pt idx="29">
                  <c:v>0.02</c:v>
                </c:pt>
                <c:pt idx="30">
                  <c:v>0</c:v>
                </c:pt>
                <c:pt idx="31">
                  <c:v>3.0000000000000001E-3</c:v>
                </c:pt>
                <c:pt idx="32">
                  <c:v>5.8000000000000003E-2</c:v>
                </c:pt>
                <c:pt idx="33">
                  <c:v>1.6E-2</c:v>
                </c:pt>
                <c:pt idx="34">
                  <c:v>3.4000000000000002E-2</c:v>
                </c:pt>
                <c:pt idx="35">
                  <c:v>5.0000000000000001E-3</c:v>
                </c:pt>
                <c:pt idx="36">
                  <c:v>3.6999999999999998E-2</c:v>
                </c:pt>
                <c:pt idx="37">
                  <c:v>1.7000000000000001E-2</c:v>
                </c:pt>
                <c:pt idx="38">
                  <c:v>0</c:v>
                </c:pt>
                <c:pt idx="39">
                  <c:v>1.6E-2</c:v>
                </c:pt>
                <c:pt idx="40">
                  <c:v>3.2000000000000001E-2</c:v>
                </c:pt>
                <c:pt idx="41">
                  <c:v>1.4E-2</c:v>
                </c:pt>
                <c:pt idx="42">
                  <c:v>3.0000000000000001E-3</c:v>
                </c:pt>
                <c:pt idx="43">
                  <c:v>8.3000000000000004E-2</c:v>
                </c:pt>
                <c:pt idx="44">
                  <c:v>3.0000000000000001E-3</c:v>
                </c:pt>
                <c:pt idx="45">
                  <c:v>4.4999999999999998E-2</c:v>
                </c:pt>
                <c:pt idx="46">
                  <c:v>0</c:v>
                </c:pt>
                <c:pt idx="47">
                  <c:v>0.02</c:v>
                </c:pt>
                <c:pt idx="48">
                  <c:v>6.0000000000000001E-3</c:v>
                </c:pt>
                <c:pt idx="49">
                  <c:v>0.33800000000000002</c:v>
                </c:pt>
                <c:pt idx="50">
                  <c:v>2.3E-2</c:v>
                </c:pt>
                <c:pt idx="51">
                  <c:v>2E-3</c:v>
                </c:pt>
                <c:pt idx="52">
                  <c:v>6.0000000000000001E-3</c:v>
                </c:pt>
                <c:pt idx="53">
                  <c:v>1.2E-2</c:v>
                </c:pt>
                <c:pt idx="54">
                  <c:v>8.9999999999999993E-3</c:v>
                </c:pt>
                <c:pt idx="55">
                  <c:v>6.2E-2</c:v>
                </c:pt>
                <c:pt idx="56">
                  <c:v>6.0000000000000001E-3</c:v>
                </c:pt>
                <c:pt idx="57">
                  <c:v>0</c:v>
                </c:pt>
                <c:pt idx="58">
                  <c:v>0.18</c:v>
                </c:pt>
                <c:pt idx="59">
                  <c:v>1.6E-2</c:v>
                </c:pt>
                <c:pt idx="60">
                  <c:v>6.4000000000000001E-2</c:v>
                </c:pt>
                <c:pt idx="61">
                  <c:v>4.9000000000000002E-2</c:v>
                </c:pt>
                <c:pt idx="62">
                  <c:v>2.9000000000000001E-2</c:v>
                </c:pt>
                <c:pt idx="63">
                  <c:v>0</c:v>
                </c:pt>
                <c:pt idx="64">
                  <c:v>2E-3</c:v>
                </c:pt>
                <c:pt idx="65">
                  <c:v>0.03</c:v>
                </c:pt>
                <c:pt idx="66">
                  <c:v>1.2E-2</c:v>
                </c:pt>
                <c:pt idx="67">
                  <c:v>2E-3</c:v>
                </c:pt>
                <c:pt idx="68">
                  <c:v>9.8000000000000004E-2</c:v>
                </c:pt>
                <c:pt idx="69">
                  <c:v>1.6E-2</c:v>
                </c:pt>
                <c:pt idx="70">
                  <c:v>0.14499999999999999</c:v>
                </c:pt>
                <c:pt idx="71">
                  <c:v>2E-3</c:v>
                </c:pt>
                <c:pt idx="72">
                  <c:v>2E-3</c:v>
                </c:pt>
                <c:pt idx="73">
                  <c:v>0.26900000000000002</c:v>
                </c:pt>
                <c:pt idx="74">
                  <c:v>2.1999999999999999E-2</c:v>
                </c:pt>
                <c:pt idx="75">
                  <c:v>9.5000000000000001E-2</c:v>
                </c:pt>
                <c:pt idx="76">
                  <c:v>0.02</c:v>
                </c:pt>
                <c:pt idx="77">
                  <c:v>0.02</c:v>
                </c:pt>
                <c:pt idx="78">
                  <c:v>0</c:v>
                </c:pt>
                <c:pt idx="79">
                  <c:v>8.0000000000000002E-3</c:v>
                </c:pt>
                <c:pt idx="80">
                  <c:v>2.5999999999999999E-2</c:v>
                </c:pt>
                <c:pt idx="81">
                  <c:v>7.0000000000000001E-3</c:v>
                </c:pt>
                <c:pt idx="82">
                  <c:v>6.5000000000000002E-2</c:v>
                </c:pt>
                <c:pt idx="83">
                  <c:v>0.03</c:v>
                </c:pt>
                <c:pt idx="84">
                  <c:v>3.0000000000000001E-3</c:v>
                </c:pt>
                <c:pt idx="85">
                  <c:v>6.0000000000000001E-3</c:v>
                </c:pt>
                <c:pt idx="86">
                  <c:v>2.3E-2</c:v>
                </c:pt>
                <c:pt idx="87">
                  <c:v>3.6999999999999998E-2</c:v>
                </c:pt>
                <c:pt idx="88">
                  <c:v>1.0999999999999999E-2</c:v>
                </c:pt>
                <c:pt idx="89">
                  <c:v>0</c:v>
                </c:pt>
                <c:pt idx="90">
                  <c:v>0.17100000000000001</c:v>
                </c:pt>
                <c:pt idx="91">
                  <c:v>4.0000000000000001E-3</c:v>
                </c:pt>
                <c:pt idx="92">
                  <c:v>1.0999999999999999E-2</c:v>
                </c:pt>
                <c:pt idx="93">
                  <c:v>0</c:v>
                </c:pt>
                <c:pt idx="94">
                  <c:v>1.9E-2</c:v>
                </c:pt>
                <c:pt idx="95">
                  <c:v>1.2E-2</c:v>
                </c:pt>
                <c:pt idx="96">
                  <c:v>0</c:v>
                </c:pt>
                <c:pt idx="97">
                  <c:v>8.0000000000000002E-3</c:v>
                </c:pt>
                <c:pt idx="98">
                  <c:v>5.3999999999999999E-2</c:v>
                </c:pt>
                <c:pt idx="99">
                  <c:v>1.9E-2</c:v>
                </c:pt>
                <c:pt idx="100">
                  <c:v>6.0000000000000001E-3</c:v>
                </c:pt>
                <c:pt idx="101">
                  <c:v>1.7999999999999999E-2</c:v>
                </c:pt>
                <c:pt idx="102">
                  <c:v>5.0999999999999997E-2</c:v>
                </c:pt>
                <c:pt idx="103">
                  <c:v>6.2E-2</c:v>
                </c:pt>
                <c:pt idx="104">
                  <c:v>3.2000000000000001E-2</c:v>
                </c:pt>
                <c:pt idx="105">
                  <c:v>6.5000000000000002E-2</c:v>
                </c:pt>
                <c:pt idx="106">
                  <c:v>0</c:v>
                </c:pt>
                <c:pt idx="107">
                  <c:v>6.0000000000000001E-3</c:v>
                </c:pt>
                <c:pt idx="108">
                  <c:v>0.03</c:v>
                </c:pt>
                <c:pt idx="109">
                  <c:v>7.0000000000000001E-3</c:v>
                </c:pt>
                <c:pt idx="110">
                  <c:v>0.03</c:v>
                </c:pt>
                <c:pt idx="111">
                  <c:v>1.9E-2</c:v>
                </c:pt>
                <c:pt idx="112">
                  <c:v>2.8000000000000001E-2</c:v>
                </c:pt>
                <c:pt idx="113">
                  <c:v>9.1999999999999998E-2</c:v>
                </c:pt>
                <c:pt idx="114">
                  <c:v>8.9999999999999993E-3</c:v>
                </c:pt>
                <c:pt idx="115">
                  <c:v>5.0000000000000001E-3</c:v>
                </c:pt>
                <c:pt idx="116">
                  <c:v>0.158</c:v>
                </c:pt>
                <c:pt idx="117">
                  <c:v>7.0000000000000007E-2</c:v>
                </c:pt>
                <c:pt idx="118">
                  <c:v>0.11799999999999999</c:v>
                </c:pt>
                <c:pt idx="119">
                  <c:v>0</c:v>
                </c:pt>
                <c:pt idx="120">
                  <c:v>1.6E-2</c:v>
                </c:pt>
                <c:pt idx="121">
                  <c:v>0</c:v>
                </c:pt>
                <c:pt idx="122">
                  <c:v>6.0999999999999999E-2</c:v>
                </c:pt>
                <c:pt idx="123">
                  <c:v>1.7000000000000001E-2</c:v>
                </c:pt>
                <c:pt idx="124">
                  <c:v>0.14299999999999999</c:v>
                </c:pt>
                <c:pt idx="125">
                  <c:v>0.30099999999999999</c:v>
                </c:pt>
                <c:pt idx="126">
                  <c:v>0.114</c:v>
                </c:pt>
                <c:pt idx="127">
                  <c:v>6.9000000000000006E-2</c:v>
                </c:pt>
                <c:pt idx="128">
                  <c:v>2.9000000000000001E-2</c:v>
                </c:pt>
                <c:pt idx="129">
                  <c:v>0.14799999999999999</c:v>
                </c:pt>
                <c:pt idx="130">
                  <c:v>4.0000000000000001E-3</c:v>
                </c:pt>
                <c:pt idx="131">
                  <c:v>0.14099999999999999</c:v>
                </c:pt>
                <c:pt idx="132">
                  <c:v>4.2999999999999997E-2</c:v>
                </c:pt>
                <c:pt idx="133">
                  <c:v>5.2999999999999999E-2</c:v>
                </c:pt>
                <c:pt idx="134">
                  <c:v>6.9000000000000006E-2</c:v>
                </c:pt>
                <c:pt idx="135">
                  <c:v>0.17100000000000001</c:v>
                </c:pt>
                <c:pt idx="136">
                  <c:v>0</c:v>
                </c:pt>
                <c:pt idx="137">
                  <c:v>1.2999999999999999E-2</c:v>
                </c:pt>
                <c:pt idx="138">
                  <c:v>5.7000000000000002E-2</c:v>
                </c:pt>
                <c:pt idx="139">
                  <c:v>1.9E-2</c:v>
                </c:pt>
                <c:pt idx="140">
                  <c:v>6.3E-2</c:v>
                </c:pt>
                <c:pt idx="141">
                  <c:v>1.9E-2</c:v>
                </c:pt>
                <c:pt idx="142">
                  <c:v>9.8000000000000004E-2</c:v>
                </c:pt>
                <c:pt idx="143">
                  <c:v>5.7000000000000002E-2</c:v>
                </c:pt>
                <c:pt idx="144">
                  <c:v>5.7000000000000002E-2</c:v>
                </c:pt>
                <c:pt idx="145">
                  <c:v>0.48199999999999998</c:v>
                </c:pt>
                <c:pt idx="146">
                  <c:v>0.158</c:v>
                </c:pt>
                <c:pt idx="147">
                  <c:v>0</c:v>
                </c:pt>
                <c:pt idx="148">
                  <c:v>0</c:v>
                </c:pt>
                <c:pt idx="149">
                  <c:v>2E-3</c:v>
                </c:pt>
                <c:pt idx="150">
                  <c:v>8.9999999999999993E-3</c:v>
                </c:pt>
                <c:pt idx="151">
                  <c:v>0.152</c:v>
                </c:pt>
                <c:pt idx="152">
                  <c:v>6.0000000000000001E-3</c:v>
                </c:pt>
                <c:pt idx="153">
                  <c:v>0.32200000000000001</c:v>
                </c:pt>
                <c:pt idx="154">
                  <c:v>0.33600000000000002</c:v>
                </c:pt>
                <c:pt idx="155">
                  <c:v>4.2000000000000003E-2</c:v>
                </c:pt>
                <c:pt idx="156">
                  <c:v>0</c:v>
                </c:pt>
                <c:pt idx="157">
                  <c:v>6.5000000000000002E-2</c:v>
                </c:pt>
                <c:pt idx="158">
                  <c:v>0.13100000000000001</c:v>
                </c:pt>
                <c:pt idx="159">
                  <c:v>8.9999999999999993E-3</c:v>
                </c:pt>
                <c:pt idx="160">
                  <c:v>8.9999999999999993E-3</c:v>
                </c:pt>
                <c:pt idx="161">
                  <c:v>3.9E-2</c:v>
                </c:pt>
                <c:pt idx="162">
                  <c:v>7.1999999999999995E-2</c:v>
                </c:pt>
                <c:pt idx="163">
                  <c:v>0.121</c:v>
                </c:pt>
                <c:pt idx="164">
                  <c:v>0.159</c:v>
                </c:pt>
                <c:pt idx="165">
                  <c:v>0.156</c:v>
                </c:pt>
                <c:pt idx="166">
                  <c:v>0.32900000000000001</c:v>
                </c:pt>
                <c:pt idx="167">
                  <c:v>0</c:v>
                </c:pt>
                <c:pt idx="168">
                  <c:v>0</c:v>
                </c:pt>
                <c:pt idx="170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2-8D48-9076-19B70AFFCCA4}"/>
            </c:ext>
          </c:extLst>
        </c:ser>
        <c:ser>
          <c:idx val="4"/>
          <c:order val="2"/>
          <c:tx>
            <c:strRef>
              <c:f>'On medication 2024'!$U$2</c:f>
              <c:strCache>
                <c:ptCount val="1"/>
                <c:pt idx="0">
                  <c:v>Zoledronate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'On medication 2024'!$Q$3:$Q$173</c:f>
              <c:strCache>
                <c:ptCount val="171"/>
                <c:pt idx="0">
                  <c:v>LON</c:v>
                </c:pt>
                <c:pt idx="1">
                  <c:v>IOW</c:v>
                </c:pt>
                <c:pt idx="2">
                  <c:v>PIL</c:v>
                </c:pt>
                <c:pt idx="3">
                  <c:v>PCH</c:v>
                </c:pt>
                <c:pt idx="4">
                  <c:v>OHM</c:v>
                </c:pt>
                <c:pt idx="5">
                  <c:v>PET</c:v>
                </c:pt>
                <c:pt idx="6">
                  <c:v>PAH</c:v>
                </c:pt>
                <c:pt idx="7">
                  <c:v>NOB</c:v>
                </c:pt>
                <c:pt idx="8">
                  <c:v>NDD</c:v>
                </c:pt>
                <c:pt idx="9">
                  <c:v>HCH</c:v>
                </c:pt>
                <c:pt idx="10">
                  <c:v>RGH</c:v>
                </c:pt>
                <c:pt idx="11">
                  <c:v>NTG</c:v>
                </c:pt>
                <c:pt idx="12">
                  <c:v>DID</c:v>
                </c:pt>
                <c:pt idx="13">
                  <c:v>BRG</c:v>
                </c:pt>
                <c:pt idx="14">
                  <c:v>VIC</c:v>
                </c:pt>
                <c:pt idx="15">
                  <c:v>CGH</c:v>
                </c:pt>
                <c:pt idx="16">
                  <c:v>HUD</c:v>
                </c:pt>
                <c:pt idx="17">
                  <c:v>WYT</c:v>
                </c:pt>
                <c:pt idx="18">
                  <c:v>WHI</c:v>
                </c:pt>
                <c:pt idx="19">
                  <c:v>WGH</c:v>
                </c:pt>
                <c:pt idx="20">
                  <c:v>WIR</c:v>
                </c:pt>
                <c:pt idx="21">
                  <c:v>SHH</c:v>
                </c:pt>
                <c:pt idx="22">
                  <c:v>UCL</c:v>
                </c:pt>
                <c:pt idx="23">
                  <c:v>WES</c:v>
                </c:pt>
                <c:pt idx="24">
                  <c:v>QEB</c:v>
                </c:pt>
                <c:pt idx="25">
                  <c:v>NSE</c:v>
                </c:pt>
                <c:pt idx="26">
                  <c:v>WRX</c:v>
                </c:pt>
                <c:pt idx="27">
                  <c:v>STO</c:v>
                </c:pt>
                <c:pt idx="28">
                  <c:v>SCM</c:v>
                </c:pt>
                <c:pt idx="29">
                  <c:v>STD</c:v>
                </c:pt>
                <c:pt idx="30">
                  <c:v>COL</c:v>
                </c:pt>
                <c:pt idx="31">
                  <c:v>BAR</c:v>
                </c:pt>
                <c:pt idx="32">
                  <c:v>NHH</c:v>
                </c:pt>
                <c:pt idx="33">
                  <c:v>HAR</c:v>
                </c:pt>
                <c:pt idx="34">
                  <c:v>LGH</c:v>
                </c:pt>
                <c:pt idx="35">
                  <c:v>STM</c:v>
                </c:pt>
                <c:pt idx="36">
                  <c:v>GWY</c:v>
                </c:pt>
                <c:pt idx="37">
                  <c:v>CMI</c:v>
                </c:pt>
                <c:pt idx="38">
                  <c:v>BED</c:v>
                </c:pt>
                <c:pt idx="39">
                  <c:v>WMH</c:v>
                </c:pt>
                <c:pt idx="40">
                  <c:v>YEO</c:v>
                </c:pt>
                <c:pt idx="41">
                  <c:v>LGI</c:v>
                </c:pt>
                <c:pt idx="42">
                  <c:v>SLF</c:v>
                </c:pt>
                <c:pt idx="43">
                  <c:v>NOR</c:v>
                </c:pt>
                <c:pt idx="44">
                  <c:v>BNT</c:v>
                </c:pt>
                <c:pt idx="45">
                  <c:v>FRM</c:v>
                </c:pt>
                <c:pt idx="46">
                  <c:v>SOU</c:v>
                </c:pt>
                <c:pt idx="47">
                  <c:v>BRI</c:v>
                </c:pt>
                <c:pt idx="48">
                  <c:v>BLA</c:v>
                </c:pt>
                <c:pt idx="49">
                  <c:v>SGH</c:v>
                </c:pt>
                <c:pt idx="50">
                  <c:v>KCH</c:v>
                </c:pt>
                <c:pt idx="51">
                  <c:v>CHE</c:v>
                </c:pt>
                <c:pt idx="52">
                  <c:v>WEX</c:v>
                </c:pt>
                <c:pt idx="53">
                  <c:v>HOM</c:v>
                </c:pt>
                <c:pt idx="54">
                  <c:v>ESU</c:v>
                </c:pt>
                <c:pt idx="55">
                  <c:v>PGH</c:v>
                </c:pt>
                <c:pt idx="56">
                  <c:v>RVN</c:v>
                </c:pt>
                <c:pt idx="57">
                  <c:v>NTH</c:v>
                </c:pt>
                <c:pt idx="58">
                  <c:v>WRC</c:v>
                </c:pt>
                <c:pt idx="59">
                  <c:v>RDE</c:v>
                </c:pt>
                <c:pt idx="60">
                  <c:v>BRD</c:v>
                </c:pt>
                <c:pt idx="61">
                  <c:v>DVH</c:v>
                </c:pt>
                <c:pt idx="62">
                  <c:v>DAR</c:v>
                </c:pt>
                <c:pt idx="63">
                  <c:v>NOC</c:v>
                </c:pt>
                <c:pt idx="64">
                  <c:v>BOL</c:v>
                </c:pt>
                <c:pt idx="65">
                  <c:v>FRY</c:v>
                </c:pt>
                <c:pt idx="66">
                  <c:v>WWG</c:v>
                </c:pt>
                <c:pt idx="67">
                  <c:v>ENH</c:v>
                </c:pt>
                <c:pt idx="68">
                  <c:v>RSU</c:v>
                </c:pt>
                <c:pt idx="69">
                  <c:v>UHC</c:v>
                </c:pt>
                <c:pt idx="70">
                  <c:v>CLW</c:v>
                </c:pt>
                <c:pt idx="71">
                  <c:v>IPS</c:v>
                </c:pt>
                <c:pt idx="72">
                  <c:v>CRG</c:v>
                </c:pt>
                <c:pt idx="73">
                  <c:v>QKL</c:v>
                </c:pt>
                <c:pt idx="74">
                  <c:v>QEG</c:v>
                </c:pt>
                <c:pt idx="75">
                  <c:v>MRI</c:v>
                </c:pt>
                <c:pt idx="76">
                  <c:v>TOR</c:v>
                </c:pt>
                <c:pt idx="77">
                  <c:v>RSC</c:v>
                </c:pt>
                <c:pt idx="78">
                  <c:v>TGA</c:v>
                </c:pt>
                <c:pt idx="79">
                  <c:v>NGS</c:v>
                </c:pt>
                <c:pt idx="80">
                  <c:v>RPH</c:v>
                </c:pt>
                <c:pt idx="81">
                  <c:v>SHC</c:v>
                </c:pt>
                <c:pt idx="82">
                  <c:v>WYB</c:v>
                </c:pt>
                <c:pt idx="83">
                  <c:v>NUH</c:v>
                </c:pt>
                <c:pt idx="84">
                  <c:v>LER</c:v>
                </c:pt>
                <c:pt idx="85">
                  <c:v>LEW</c:v>
                </c:pt>
                <c:pt idx="86">
                  <c:v>RLI</c:v>
                </c:pt>
                <c:pt idx="87">
                  <c:v>WHT</c:v>
                </c:pt>
                <c:pt idx="88">
                  <c:v>RSS</c:v>
                </c:pt>
                <c:pt idx="89">
                  <c:v>DRY</c:v>
                </c:pt>
                <c:pt idx="90">
                  <c:v>SMV</c:v>
                </c:pt>
                <c:pt idx="91">
                  <c:v>FAZ</c:v>
                </c:pt>
                <c:pt idx="92">
                  <c:v>HRI</c:v>
                </c:pt>
                <c:pt idx="93">
                  <c:v>WRG</c:v>
                </c:pt>
                <c:pt idx="94">
                  <c:v>ALT</c:v>
                </c:pt>
                <c:pt idx="95">
                  <c:v>NUN</c:v>
                </c:pt>
                <c:pt idx="96">
                  <c:v>BFH</c:v>
                </c:pt>
                <c:pt idx="97">
                  <c:v>NMG</c:v>
                </c:pt>
                <c:pt idx="98">
                  <c:v>BAS</c:v>
                </c:pt>
                <c:pt idx="99">
                  <c:v>MPH</c:v>
                </c:pt>
                <c:pt idx="100">
                  <c:v>KTH</c:v>
                </c:pt>
                <c:pt idx="101">
                  <c:v>YDH</c:v>
                </c:pt>
                <c:pt idx="102">
                  <c:v>RCH</c:v>
                </c:pt>
                <c:pt idx="103">
                  <c:v>RUS</c:v>
                </c:pt>
                <c:pt idx="104">
                  <c:v>STH</c:v>
                </c:pt>
                <c:pt idx="105">
                  <c:v>COC</c:v>
                </c:pt>
                <c:pt idx="106">
                  <c:v>JPH</c:v>
                </c:pt>
                <c:pt idx="107">
                  <c:v>NPH</c:v>
                </c:pt>
                <c:pt idx="108">
                  <c:v>UHW</c:v>
                </c:pt>
                <c:pt idx="109">
                  <c:v>ADD</c:v>
                </c:pt>
                <c:pt idx="110">
                  <c:v>SAN</c:v>
                </c:pt>
                <c:pt idx="111">
                  <c:v>MAY</c:v>
                </c:pt>
                <c:pt idx="112">
                  <c:v>UHN</c:v>
                </c:pt>
                <c:pt idx="113">
                  <c:v>NCR</c:v>
                </c:pt>
                <c:pt idx="114">
                  <c:v>KGH</c:v>
                </c:pt>
                <c:pt idx="115">
                  <c:v>TUN</c:v>
                </c:pt>
                <c:pt idx="116">
                  <c:v>SAL</c:v>
                </c:pt>
                <c:pt idx="117">
                  <c:v>PEH</c:v>
                </c:pt>
                <c:pt idx="118">
                  <c:v>SCA</c:v>
                </c:pt>
                <c:pt idx="119">
                  <c:v>GEO</c:v>
                </c:pt>
                <c:pt idx="120">
                  <c:v>MKH</c:v>
                </c:pt>
                <c:pt idx="121">
                  <c:v>LIN</c:v>
                </c:pt>
                <c:pt idx="122">
                  <c:v>WHH</c:v>
                </c:pt>
                <c:pt idx="123">
                  <c:v>PIN</c:v>
                </c:pt>
                <c:pt idx="124">
                  <c:v>RAD</c:v>
                </c:pt>
                <c:pt idx="125">
                  <c:v>AEI</c:v>
                </c:pt>
                <c:pt idx="126">
                  <c:v>GWE</c:v>
                </c:pt>
                <c:pt idx="127">
                  <c:v>GLO</c:v>
                </c:pt>
                <c:pt idx="128">
                  <c:v>GGH</c:v>
                </c:pt>
                <c:pt idx="129">
                  <c:v>WDG</c:v>
                </c:pt>
                <c:pt idx="130">
                  <c:v>MAC</c:v>
                </c:pt>
                <c:pt idx="131">
                  <c:v>WHC</c:v>
                </c:pt>
                <c:pt idx="132">
                  <c:v>FGH</c:v>
                </c:pt>
                <c:pt idx="133">
                  <c:v>RBE</c:v>
                </c:pt>
                <c:pt idx="134">
                  <c:v>LDH</c:v>
                </c:pt>
                <c:pt idx="135">
                  <c:v>MOR</c:v>
                </c:pt>
                <c:pt idx="136">
                  <c:v>MDW</c:v>
                </c:pt>
                <c:pt idx="137">
                  <c:v>DER</c:v>
                </c:pt>
                <c:pt idx="138">
                  <c:v>POW</c:v>
                </c:pt>
                <c:pt idx="139">
                  <c:v>BAT</c:v>
                </c:pt>
                <c:pt idx="140">
                  <c:v>HIL</c:v>
                </c:pt>
                <c:pt idx="141">
                  <c:v>PLY</c:v>
                </c:pt>
                <c:pt idx="142">
                  <c:v>WAT</c:v>
                </c:pt>
                <c:pt idx="143">
                  <c:v>AIR</c:v>
                </c:pt>
                <c:pt idx="144">
                  <c:v>NMH</c:v>
                </c:pt>
                <c:pt idx="145">
                  <c:v>QAP</c:v>
                </c:pt>
                <c:pt idx="146">
                  <c:v>EBH</c:v>
                </c:pt>
                <c:pt idx="147">
                  <c:v>PMS</c:v>
                </c:pt>
                <c:pt idx="148">
                  <c:v>TLF</c:v>
                </c:pt>
                <c:pt idx="149">
                  <c:v>WAR</c:v>
                </c:pt>
                <c:pt idx="150">
                  <c:v>SUN</c:v>
                </c:pt>
                <c:pt idx="151">
                  <c:v>WMU</c:v>
                </c:pt>
                <c:pt idx="152">
                  <c:v>RVB</c:v>
                </c:pt>
                <c:pt idx="153">
                  <c:v>WSH</c:v>
                </c:pt>
                <c:pt idx="154">
                  <c:v>WDH</c:v>
                </c:pt>
                <c:pt idx="155">
                  <c:v>ROT</c:v>
                </c:pt>
                <c:pt idx="156">
                  <c:v>RFH</c:v>
                </c:pt>
                <c:pt idx="157">
                  <c:v>STR</c:v>
                </c:pt>
                <c:pt idx="158">
                  <c:v>OLD</c:v>
                </c:pt>
                <c:pt idx="159">
                  <c:v>KMH</c:v>
                </c:pt>
                <c:pt idx="160">
                  <c:v>SEH</c:v>
                </c:pt>
                <c:pt idx="161">
                  <c:v>EAL</c:v>
                </c:pt>
                <c:pt idx="162">
                  <c:v>QEQ</c:v>
                </c:pt>
                <c:pt idx="163">
                  <c:v>BRO</c:v>
                </c:pt>
                <c:pt idx="164">
                  <c:v>HOR</c:v>
                </c:pt>
                <c:pt idx="165">
                  <c:v>BRT</c:v>
                </c:pt>
                <c:pt idx="166">
                  <c:v>SPH</c:v>
                </c:pt>
                <c:pt idx="167">
                  <c:v>SCU</c:v>
                </c:pt>
                <c:pt idx="168">
                  <c:v>GWH</c:v>
                </c:pt>
                <c:pt idx="170">
                  <c:v>Totals</c:v>
                </c:pt>
              </c:strCache>
            </c:strRef>
          </c:cat>
          <c:val>
            <c:numRef>
              <c:f>'On medication 2024'!$U$3:$U$173</c:f>
              <c:numCache>
                <c:formatCode>0.0%</c:formatCode>
                <c:ptCount val="17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</c:v>
                </c:pt>
                <c:pt idx="4">
                  <c:v>0.113</c:v>
                </c:pt>
                <c:pt idx="5">
                  <c:v>8.0000000000000002E-3</c:v>
                </c:pt>
                <c:pt idx="6">
                  <c:v>7.3999999999999996E-2</c:v>
                </c:pt>
                <c:pt idx="7">
                  <c:v>0.14699999999999999</c:v>
                </c:pt>
                <c:pt idx="8">
                  <c:v>0.01</c:v>
                </c:pt>
                <c:pt idx="9">
                  <c:v>0</c:v>
                </c:pt>
                <c:pt idx="10">
                  <c:v>2.8000000000000001E-2</c:v>
                </c:pt>
                <c:pt idx="11">
                  <c:v>0.18</c:v>
                </c:pt>
                <c:pt idx="12">
                  <c:v>6.5000000000000002E-2</c:v>
                </c:pt>
                <c:pt idx="13">
                  <c:v>0.223</c:v>
                </c:pt>
                <c:pt idx="14">
                  <c:v>0.13200000000000001</c:v>
                </c:pt>
                <c:pt idx="15">
                  <c:v>3.0000000000000001E-3</c:v>
                </c:pt>
                <c:pt idx="16">
                  <c:v>0.24399999999999999</c:v>
                </c:pt>
                <c:pt idx="17">
                  <c:v>0.246</c:v>
                </c:pt>
                <c:pt idx="18">
                  <c:v>0.188</c:v>
                </c:pt>
                <c:pt idx="19">
                  <c:v>0.20699999999999999</c:v>
                </c:pt>
                <c:pt idx="20">
                  <c:v>2.1999999999999999E-2</c:v>
                </c:pt>
                <c:pt idx="21">
                  <c:v>0.16400000000000001</c:v>
                </c:pt>
                <c:pt idx="22">
                  <c:v>0.254</c:v>
                </c:pt>
                <c:pt idx="23">
                  <c:v>0.29299999999999998</c:v>
                </c:pt>
                <c:pt idx="24">
                  <c:v>0.13300000000000001</c:v>
                </c:pt>
                <c:pt idx="25">
                  <c:v>0.157</c:v>
                </c:pt>
                <c:pt idx="26">
                  <c:v>0.23499999999999999</c:v>
                </c:pt>
                <c:pt idx="27">
                  <c:v>0.23200000000000001</c:v>
                </c:pt>
                <c:pt idx="28">
                  <c:v>0.27800000000000002</c:v>
                </c:pt>
                <c:pt idx="29">
                  <c:v>0.30299999999999999</c:v>
                </c:pt>
                <c:pt idx="30">
                  <c:v>0.25900000000000001</c:v>
                </c:pt>
                <c:pt idx="31">
                  <c:v>0.33600000000000002</c:v>
                </c:pt>
                <c:pt idx="32">
                  <c:v>0.30399999999999999</c:v>
                </c:pt>
                <c:pt idx="33">
                  <c:v>0.36899999999999999</c:v>
                </c:pt>
                <c:pt idx="34">
                  <c:v>2.3E-2</c:v>
                </c:pt>
                <c:pt idx="35">
                  <c:v>0.375</c:v>
                </c:pt>
                <c:pt idx="36">
                  <c:v>0.112</c:v>
                </c:pt>
                <c:pt idx="37">
                  <c:v>0.129</c:v>
                </c:pt>
                <c:pt idx="38">
                  <c:v>0.42399999999999999</c:v>
                </c:pt>
                <c:pt idx="39">
                  <c:v>0.13300000000000001</c:v>
                </c:pt>
                <c:pt idx="40">
                  <c:v>0.30199999999999999</c:v>
                </c:pt>
                <c:pt idx="41">
                  <c:v>0.434</c:v>
                </c:pt>
                <c:pt idx="42">
                  <c:v>0.27800000000000002</c:v>
                </c:pt>
                <c:pt idx="43">
                  <c:v>0.04</c:v>
                </c:pt>
                <c:pt idx="44">
                  <c:v>0.27700000000000002</c:v>
                </c:pt>
                <c:pt idx="45">
                  <c:v>0.41799999999999998</c:v>
                </c:pt>
                <c:pt idx="46">
                  <c:v>7.6999999999999999E-2</c:v>
                </c:pt>
                <c:pt idx="47">
                  <c:v>0.46700000000000003</c:v>
                </c:pt>
                <c:pt idx="48">
                  <c:v>0.3</c:v>
                </c:pt>
                <c:pt idx="49">
                  <c:v>1.9E-2</c:v>
                </c:pt>
                <c:pt idx="50">
                  <c:v>0.46100000000000002</c:v>
                </c:pt>
                <c:pt idx="51">
                  <c:v>0.47</c:v>
                </c:pt>
                <c:pt idx="52">
                  <c:v>0.39200000000000002</c:v>
                </c:pt>
                <c:pt idx="53">
                  <c:v>0.11600000000000001</c:v>
                </c:pt>
                <c:pt idx="54">
                  <c:v>0.38700000000000001</c:v>
                </c:pt>
                <c:pt idx="55">
                  <c:v>0.39200000000000002</c:v>
                </c:pt>
                <c:pt idx="56">
                  <c:v>0.26300000000000001</c:v>
                </c:pt>
                <c:pt idx="57">
                  <c:v>1.2999999999999999E-2</c:v>
                </c:pt>
                <c:pt idx="58">
                  <c:v>0.126</c:v>
                </c:pt>
                <c:pt idx="59">
                  <c:v>0.443</c:v>
                </c:pt>
                <c:pt idx="60">
                  <c:v>0.48399999999999999</c:v>
                </c:pt>
                <c:pt idx="61">
                  <c:v>0.26600000000000001</c:v>
                </c:pt>
                <c:pt idx="62">
                  <c:v>0.36</c:v>
                </c:pt>
                <c:pt idx="63">
                  <c:v>0.55600000000000005</c:v>
                </c:pt>
                <c:pt idx="64">
                  <c:v>0.307</c:v>
                </c:pt>
                <c:pt idx="65">
                  <c:v>0.52500000000000002</c:v>
                </c:pt>
                <c:pt idx="66">
                  <c:v>0.33600000000000002</c:v>
                </c:pt>
                <c:pt idx="67">
                  <c:v>0.46700000000000003</c:v>
                </c:pt>
                <c:pt idx="68">
                  <c:v>0.47299999999999998</c:v>
                </c:pt>
                <c:pt idx="69">
                  <c:v>0.20399999999999999</c:v>
                </c:pt>
                <c:pt idx="70">
                  <c:v>0.39900000000000002</c:v>
                </c:pt>
                <c:pt idx="71">
                  <c:v>0.214</c:v>
                </c:pt>
                <c:pt idx="72">
                  <c:v>0.29199999999999998</c:v>
                </c:pt>
                <c:pt idx="73">
                  <c:v>0.183</c:v>
                </c:pt>
                <c:pt idx="74">
                  <c:v>0.54100000000000004</c:v>
                </c:pt>
                <c:pt idx="75">
                  <c:v>0.38100000000000001</c:v>
                </c:pt>
                <c:pt idx="76">
                  <c:v>0.59499999999999997</c:v>
                </c:pt>
                <c:pt idx="77">
                  <c:v>0.59099999999999997</c:v>
                </c:pt>
                <c:pt idx="78">
                  <c:v>0.23</c:v>
                </c:pt>
                <c:pt idx="79">
                  <c:v>0.45</c:v>
                </c:pt>
                <c:pt idx="80">
                  <c:v>0.33900000000000002</c:v>
                </c:pt>
                <c:pt idx="81">
                  <c:v>0.59399999999999997</c:v>
                </c:pt>
                <c:pt idx="82">
                  <c:v>0.57099999999999995</c:v>
                </c:pt>
                <c:pt idx="83">
                  <c:v>4.4999999999999998E-2</c:v>
                </c:pt>
                <c:pt idx="84">
                  <c:v>0.63</c:v>
                </c:pt>
                <c:pt idx="85">
                  <c:v>0.58099999999999996</c:v>
                </c:pt>
                <c:pt idx="86">
                  <c:v>0.55400000000000005</c:v>
                </c:pt>
                <c:pt idx="87">
                  <c:v>0.58799999999999997</c:v>
                </c:pt>
                <c:pt idx="88">
                  <c:v>0.61299999999999999</c:v>
                </c:pt>
                <c:pt idx="89">
                  <c:v>0.28499999999999998</c:v>
                </c:pt>
                <c:pt idx="90">
                  <c:v>0.35</c:v>
                </c:pt>
                <c:pt idx="91">
                  <c:v>0.63800000000000001</c:v>
                </c:pt>
                <c:pt idx="92">
                  <c:v>0.38900000000000001</c:v>
                </c:pt>
                <c:pt idx="93">
                  <c:v>0.61799999999999999</c:v>
                </c:pt>
                <c:pt idx="94">
                  <c:v>0.23200000000000001</c:v>
                </c:pt>
                <c:pt idx="95">
                  <c:v>8.9999999999999993E-3</c:v>
                </c:pt>
                <c:pt idx="96">
                  <c:v>0.109</c:v>
                </c:pt>
                <c:pt idx="97">
                  <c:v>0.40600000000000003</c:v>
                </c:pt>
                <c:pt idx="98">
                  <c:v>0.47499999999999998</c:v>
                </c:pt>
                <c:pt idx="99">
                  <c:v>0.625</c:v>
                </c:pt>
                <c:pt idx="100">
                  <c:v>0.66</c:v>
                </c:pt>
                <c:pt idx="101">
                  <c:v>0.62</c:v>
                </c:pt>
                <c:pt idx="102">
                  <c:v>0.38400000000000001</c:v>
                </c:pt>
                <c:pt idx="103">
                  <c:v>0.41199999999999998</c:v>
                </c:pt>
                <c:pt idx="104">
                  <c:v>0.627</c:v>
                </c:pt>
                <c:pt idx="105">
                  <c:v>0.309</c:v>
                </c:pt>
                <c:pt idx="106">
                  <c:v>0.47499999999999998</c:v>
                </c:pt>
                <c:pt idx="107">
                  <c:v>0.57199999999999995</c:v>
                </c:pt>
                <c:pt idx="108">
                  <c:v>0.61699999999999999</c:v>
                </c:pt>
                <c:pt idx="109">
                  <c:v>0.67800000000000005</c:v>
                </c:pt>
                <c:pt idx="110">
                  <c:v>0.51200000000000001</c:v>
                </c:pt>
                <c:pt idx="111">
                  <c:v>0.51100000000000001</c:v>
                </c:pt>
                <c:pt idx="112">
                  <c:v>0.58299999999999996</c:v>
                </c:pt>
                <c:pt idx="113">
                  <c:v>0.55500000000000005</c:v>
                </c:pt>
                <c:pt idx="114">
                  <c:v>0.17699999999999999</c:v>
                </c:pt>
                <c:pt idx="115">
                  <c:v>0.64700000000000002</c:v>
                </c:pt>
                <c:pt idx="116">
                  <c:v>0.53300000000000003</c:v>
                </c:pt>
                <c:pt idx="117">
                  <c:v>0.50700000000000001</c:v>
                </c:pt>
                <c:pt idx="118">
                  <c:v>0.17399999999999999</c:v>
                </c:pt>
                <c:pt idx="119">
                  <c:v>0.72299999999999998</c:v>
                </c:pt>
                <c:pt idx="120">
                  <c:v>0.67600000000000005</c:v>
                </c:pt>
                <c:pt idx="121">
                  <c:v>0.66</c:v>
                </c:pt>
                <c:pt idx="122">
                  <c:v>0.47799999999999998</c:v>
                </c:pt>
                <c:pt idx="123">
                  <c:v>0.67700000000000005</c:v>
                </c:pt>
                <c:pt idx="124">
                  <c:v>0.59399999999999997</c:v>
                </c:pt>
                <c:pt idx="125">
                  <c:v>0.379</c:v>
                </c:pt>
                <c:pt idx="126">
                  <c:v>0.54400000000000004</c:v>
                </c:pt>
                <c:pt idx="127">
                  <c:v>0.53400000000000003</c:v>
                </c:pt>
                <c:pt idx="128">
                  <c:v>0.68700000000000006</c:v>
                </c:pt>
                <c:pt idx="129">
                  <c:v>0.26700000000000002</c:v>
                </c:pt>
                <c:pt idx="130">
                  <c:v>0.71499999999999997</c:v>
                </c:pt>
                <c:pt idx="131">
                  <c:v>0.54800000000000004</c:v>
                </c:pt>
                <c:pt idx="132">
                  <c:v>0.67500000000000004</c:v>
                </c:pt>
                <c:pt idx="133">
                  <c:v>0.52700000000000002</c:v>
                </c:pt>
                <c:pt idx="134">
                  <c:v>0.62</c:v>
                </c:pt>
                <c:pt idx="135">
                  <c:v>0.56399999999999995</c:v>
                </c:pt>
                <c:pt idx="136">
                  <c:v>3.0000000000000001E-3</c:v>
                </c:pt>
                <c:pt idx="137">
                  <c:v>0.72799999999999998</c:v>
                </c:pt>
                <c:pt idx="138">
                  <c:v>0.39400000000000002</c:v>
                </c:pt>
                <c:pt idx="139">
                  <c:v>0.71299999999999997</c:v>
                </c:pt>
                <c:pt idx="140">
                  <c:v>0.67100000000000004</c:v>
                </c:pt>
                <c:pt idx="141">
                  <c:v>0.74</c:v>
                </c:pt>
                <c:pt idx="142">
                  <c:v>9.0999999999999998E-2</c:v>
                </c:pt>
                <c:pt idx="143">
                  <c:v>0.73799999999999999</c:v>
                </c:pt>
                <c:pt idx="144">
                  <c:v>0.745</c:v>
                </c:pt>
                <c:pt idx="145">
                  <c:v>0.214</c:v>
                </c:pt>
                <c:pt idx="146">
                  <c:v>0.379</c:v>
                </c:pt>
                <c:pt idx="147">
                  <c:v>0.70499999999999996</c:v>
                </c:pt>
                <c:pt idx="148">
                  <c:v>0.66800000000000004</c:v>
                </c:pt>
                <c:pt idx="149">
                  <c:v>0.80900000000000005</c:v>
                </c:pt>
                <c:pt idx="150">
                  <c:v>0.64800000000000002</c:v>
                </c:pt>
                <c:pt idx="151">
                  <c:v>0.64300000000000002</c:v>
                </c:pt>
                <c:pt idx="152">
                  <c:v>0.64200000000000002</c:v>
                </c:pt>
                <c:pt idx="153">
                  <c:v>0.34100000000000003</c:v>
                </c:pt>
                <c:pt idx="154">
                  <c:v>1.7000000000000001E-2</c:v>
                </c:pt>
                <c:pt idx="155">
                  <c:v>0.80200000000000005</c:v>
                </c:pt>
                <c:pt idx="156">
                  <c:v>0.224</c:v>
                </c:pt>
                <c:pt idx="157">
                  <c:v>0.78900000000000003</c:v>
                </c:pt>
                <c:pt idx="158">
                  <c:v>0.28399999999999997</c:v>
                </c:pt>
                <c:pt idx="159">
                  <c:v>0.71599999999999997</c:v>
                </c:pt>
                <c:pt idx="160">
                  <c:v>0.78800000000000003</c:v>
                </c:pt>
                <c:pt idx="161">
                  <c:v>0.79300000000000004</c:v>
                </c:pt>
                <c:pt idx="162">
                  <c:v>4.2000000000000003E-2</c:v>
                </c:pt>
                <c:pt idx="163">
                  <c:v>0.621</c:v>
                </c:pt>
                <c:pt idx="164">
                  <c:v>0.69099999999999995</c:v>
                </c:pt>
                <c:pt idx="165">
                  <c:v>0.747</c:v>
                </c:pt>
                <c:pt idx="166">
                  <c:v>0.184</c:v>
                </c:pt>
                <c:pt idx="167">
                  <c:v>4.0000000000000001E-3</c:v>
                </c:pt>
                <c:pt idx="168">
                  <c:v>0.85799999999999998</c:v>
                </c:pt>
                <c:pt idx="170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2-8D48-9076-19B70AFFCCA4}"/>
            </c:ext>
          </c:extLst>
        </c:ser>
        <c:ser>
          <c:idx val="3"/>
          <c:order val="3"/>
          <c:tx>
            <c:strRef>
              <c:f>'On medication 2024'!$T$2</c:f>
              <c:strCache>
                <c:ptCount val="1"/>
                <c:pt idx="0">
                  <c:v>Oral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'On medication 2024'!$Q$3:$Q$173</c:f>
              <c:strCache>
                <c:ptCount val="171"/>
                <c:pt idx="0">
                  <c:v>LON</c:v>
                </c:pt>
                <c:pt idx="1">
                  <c:v>IOW</c:v>
                </c:pt>
                <c:pt idx="2">
                  <c:v>PIL</c:v>
                </c:pt>
                <c:pt idx="3">
                  <c:v>PCH</c:v>
                </c:pt>
                <c:pt idx="4">
                  <c:v>OHM</c:v>
                </c:pt>
                <c:pt idx="5">
                  <c:v>PET</c:v>
                </c:pt>
                <c:pt idx="6">
                  <c:v>PAH</c:v>
                </c:pt>
                <c:pt idx="7">
                  <c:v>NOB</c:v>
                </c:pt>
                <c:pt idx="8">
                  <c:v>NDD</c:v>
                </c:pt>
                <c:pt idx="9">
                  <c:v>HCH</c:v>
                </c:pt>
                <c:pt idx="10">
                  <c:v>RGH</c:v>
                </c:pt>
                <c:pt idx="11">
                  <c:v>NTG</c:v>
                </c:pt>
                <c:pt idx="12">
                  <c:v>DID</c:v>
                </c:pt>
                <c:pt idx="13">
                  <c:v>BRG</c:v>
                </c:pt>
                <c:pt idx="14">
                  <c:v>VIC</c:v>
                </c:pt>
                <c:pt idx="15">
                  <c:v>CGH</c:v>
                </c:pt>
                <c:pt idx="16">
                  <c:v>HUD</c:v>
                </c:pt>
                <c:pt idx="17">
                  <c:v>WYT</c:v>
                </c:pt>
                <c:pt idx="18">
                  <c:v>WHI</c:v>
                </c:pt>
                <c:pt idx="19">
                  <c:v>WGH</c:v>
                </c:pt>
                <c:pt idx="20">
                  <c:v>WIR</c:v>
                </c:pt>
                <c:pt idx="21">
                  <c:v>SHH</c:v>
                </c:pt>
                <c:pt idx="22">
                  <c:v>UCL</c:v>
                </c:pt>
                <c:pt idx="23">
                  <c:v>WES</c:v>
                </c:pt>
                <c:pt idx="24">
                  <c:v>QEB</c:v>
                </c:pt>
                <c:pt idx="25">
                  <c:v>NSE</c:v>
                </c:pt>
                <c:pt idx="26">
                  <c:v>WRX</c:v>
                </c:pt>
                <c:pt idx="27">
                  <c:v>STO</c:v>
                </c:pt>
                <c:pt idx="28">
                  <c:v>SCM</c:v>
                </c:pt>
                <c:pt idx="29">
                  <c:v>STD</c:v>
                </c:pt>
                <c:pt idx="30">
                  <c:v>COL</c:v>
                </c:pt>
                <c:pt idx="31">
                  <c:v>BAR</c:v>
                </c:pt>
                <c:pt idx="32">
                  <c:v>NHH</c:v>
                </c:pt>
                <c:pt idx="33">
                  <c:v>HAR</c:v>
                </c:pt>
                <c:pt idx="34">
                  <c:v>LGH</c:v>
                </c:pt>
                <c:pt idx="35">
                  <c:v>STM</c:v>
                </c:pt>
                <c:pt idx="36">
                  <c:v>GWY</c:v>
                </c:pt>
                <c:pt idx="37">
                  <c:v>CMI</c:v>
                </c:pt>
                <c:pt idx="38">
                  <c:v>BED</c:v>
                </c:pt>
                <c:pt idx="39">
                  <c:v>WMH</c:v>
                </c:pt>
                <c:pt idx="40">
                  <c:v>YEO</c:v>
                </c:pt>
                <c:pt idx="41">
                  <c:v>LGI</c:v>
                </c:pt>
                <c:pt idx="42">
                  <c:v>SLF</c:v>
                </c:pt>
                <c:pt idx="43">
                  <c:v>NOR</c:v>
                </c:pt>
                <c:pt idx="44">
                  <c:v>BNT</c:v>
                </c:pt>
                <c:pt idx="45">
                  <c:v>FRM</c:v>
                </c:pt>
                <c:pt idx="46">
                  <c:v>SOU</c:v>
                </c:pt>
                <c:pt idx="47">
                  <c:v>BRI</c:v>
                </c:pt>
                <c:pt idx="48">
                  <c:v>BLA</c:v>
                </c:pt>
                <c:pt idx="49">
                  <c:v>SGH</c:v>
                </c:pt>
                <c:pt idx="50">
                  <c:v>KCH</c:v>
                </c:pt>
                <c:pt idx="51">
                  <c:v>CHE</c:v>
                </c:pt>
                <c:pt idx="52">
                  <c:v>WEX</c:v>
                </c:pt>
                <c:pt idx="53">
                  <c:v>HOM</c:v>
                </c:pt>
                <c:pt idx="54">
                  <c:v>ESU</c:v>
                </c:pt>
                <c:pt idx="55">
                  <c:v>PGH</c:v>
                </c:pt>
                <c:pt idx="56">
                  <c:v>RVN</c:v>
                </c:pt>
                <c:pt idx="57">
                  <c:v>NTH</c:v>
                </c:pt>
                <c:pt idx="58">
                  <c:v>WRC</c:v>
                </c:pt>
                <c:pt idx="59">
                  <c:v>RDE</c:v>
                </c:pt>
                <c:pt idx="60">
                  <c:v>BRD</c:v>
                </c:pt>
                <c:pt idx="61">
                  <c:v>DVH</c:v>
                </c:pt>
                <c:pt idx="62">
                  <c:v>DAR</c:v>
                </c:pt>
                <c:pt idx="63">
                  <c:v>NOC</c:v>
                </c:pt>
                <c:pt idx="64">
                  <c:v>BOL</c:v>
                </c:pt>
                <c:pt idx="65">
                  <c:v>FRY</c:v>
                </c:pt>
                <c:pt idx="66">
                  <c:v>WWG</c:v>
                </c:pt>
                <c:pt idx="67">
                  <c:v>ENH</c:v>
                </c:pt>
                <c:pt idx="68">
                  <c:v>RSU</c:v>
                </c:pt>
                <c:pt idx="69">
                  <c:v>UHC</c:v>
                </c:pt>
                <c:pt idx="70">
                  <c:v>CLW</c:v>
                </c:pt>
                <c:pt idx="71">
                  <c:v>IPS</c:v>
                </c:pt>
                <c:pt idx="72">
                  <c:v>CRG</c:v>
                </c:pt>
                <c:pt idx="73">
                  <c:v>QKL</c:v>
                </c:pt>
                <c:pt idx="74">
                  <c:v>QEG</c:v>
                </c:pt>
                <c:pt idx="75">
                  <c:v>MRI</c:v>
                </c:pt>
                <c:pt idx="76">
                  <c:v>TOR</c:v>
                </c:pt>
                <c:pt idx="77">
                  <c:v>RSC</c:v>
                </c:pt>
                <c:pt idx="78">
                  <c:v>TGA</c:v>
                </c:pt>
                <c:pt idx="79">
                  <c:v>NGS</c:v>
                </c:pt>
                <c:pt idx="80">
                  <c:v>RPH</c:v>
                </c:pt>
                <c:pt idx="81">
                  <c:v>SHC</c:v>
                </c:pt>
                <c:pt idx="82">
                  <c:v>WYB</c:v>
                </c:pt>
                <c:pt idx="83">
                  <c:v>NUH</c:v>
                </c:pt>
                <c:pt idx="84">
                  <c:v>LER</c:v>
                </c:pt>
                <c:pt idx="85">
                  <c:v>LEW</c:v>
                </c:pt>
                <c:pt idx="86">
                  <c:v>RLI</c:v>
                </c:pt>
                <c:pt idx="87">
                  <c:v>WHT</c:v>
                </c:pt>
                <c:pt idx="88">
                  <c:v>RSS</c:v>
                </c:pt>
                <c:pt idx="89">
                  <c:v>DRY</c:v>
                </c:pt>
                <c:pt idx="90">
                  <c:v>SMV</c:v>
                </c:pt>
                <c:pt idx="91">
                  <c:v>FAZ</c:v>
                </c:pt>
                <c:pt idx="92">
                  <c:v>HRI</c:v>
                </c:pt>
                <c:pt idx="93">
                  <c:v>WRG</c:v>
                </c:pt>
                <c:pt idx="94">
                  <c:v>ALT</c:v>
                </c:pt>
                <c:pt idx="95">
                  <c:v>NUN</c:v>
                </c:pt>
                <c:pt idx="96">
                  <c:v>BFH</c:v>
                </c:pt>
                <c:pt idx="97">
                  <c:v>NMG</c:v>
                </c:pt>
                <c:pt idx="98">
                  <c:v>BAS</c:v>
                </c:pt>
                <c:pt idx="99">
                  <c:v>MPH</c:v>
                </c:pt>
                <c:pt idx="100">
                  <c:v>KTH</c:v>
                </c:pt>
                <c:pt idx="101">
                  <c:v>YDH</c:v>
                </c:pt>
                <c:pt idx="102">
                  <c:v>RCH</c:v>
                </c:pt>
                <c:pt idx="103">
                  <c:v>RUS</c:v>
                </c:pt>
                <c:pt idx="104">
                  <c:v>STH</c:v>
                </c:pt>
                <c:pt idx="105">
                  <c:v>COC</c:v>
                </c:pt>
                <c:pt idx="106">
                  <c:v>JPH</c:v>
                </c:pt>
                <c:pt idx="107">
                  <c:v>NPH</c:v>
                </c:pt>
                <c:pt idx="108">
                  <c:v>UHW</c:v>
                </c:pt>
                <c:pt idx="109">
                  <c:v>ADD</c:v>
                </c:pt>
                <c:pt idx="110">
                  <c:v>SAN</c:v>
                </c:pt>
                <c:pt idx="111">
                  <c:v>MAY</c:v>
                </c:pt>
                <c:pt idx="112">
                  <c:v>UHN</c:v>
                </c:pt>
                <c:pt idx="113">
                  <c:v>NCR</c:v>
                </c:pt>
                <c:pt idx="114">
                  <c:v>KGH</c:v>
                </c:pt>
                <c:pt idx="115">
                  <c:v>TUN</c:v>
                </c:pt>
                <c:pt idx="116">
                  <c:v>SAL</c:v>
                </c:pt>
                <c:pt idx="117">
                  <c:v>PEH</c:v>
                </c:pt>
                <c:pt idx="118">
                  <c:v>SCA</c:v>
                </c:pt>
                <c:pt idx="119">
                  <c:v>GEO</c:v>
                </c:pt>
                <c:pt idx="120">
                  <c:v>MKH</c:v>
                </c:pt>
                <c:pt idx="121">
                  <c:v>LIN</c:v>
                </c:pt>
                <c:pt idx="122">
                  <c:v>WHH</c:v>
                </c:pt>
                <c:pt idx="123">
                  <c:v>PIN</c:v>
                </c:pt>
                <c:pt idx="124">
                  <c:v>RAD</c:v>
                </c:pt>
                <c:pt idx="125">
                  <c:v>AEI</c:v>
                </c:pt>
                <c:pt idx="126">
                  <c:v>GWE</c:v>
                </c:pt>
                <c:pt idx="127">
                  <c:v>GLO</c:v>
                </c:pt>
                <c:pt idx="128">
                  <c:v>GGH</c:v>
                </c:pt>
                <c:pt idx="129">
                  <c:v>WDG</c:v>
                </c:pt>
                <c:pt idx="130">
                  <c:v>MAC</c:v>
                </c:pt>
                <c:pt idx="131">
                  <c:v>WHC</c:v>
                </c:pt>
                <c:pt idx="132">
                  <c:v>FGH</c:v>
                </c:pt>
                <c:pt idx="133">
                  <c:v>RBE</c:v>
                </c:pt>
                <c:pt idx="134">
                  <c:v>LDH</c:v>
                </c:pt>
                <c:pt idx="135">
                  <c:v>MOR</c:v>
                </c:pt>
                <c:pt idx="136">
                  <c:v>MDW</c:v>
                </c:pt>
                <c:pt idx="137">
                  <c:v>DER</c:v>
                </c:pt>
                <c:pt idx="138">
                  <c:v>POW</c:v>
                </c:pt>
                <c:pt idx="139">
                  <c:v>BAT</c:v>
                </c:pt>
                <c:pt idx="140">
                  <c:v>HIL</c:v>
                </c:pt>
                <c:pt idx="141">
                  <c:v>PLY</c:v>
                </c:pt>
                <c:pt idx="142">
                  <c:v>WAT</c:v>
                </c:pt>
                <c:pt idx="143">
                  <c:v>AIR</c:v>
                </c:pt>
                <c:pt idx="144">
                  <c:v>NMH</c:v>
                </c:pt>
                <c:pt idx="145">
                  <c:v>QAP</c:v>
                </c:pt>
                <c:pt idx="146">
                  <c:v>EBH</c:v>
                </c:pt>
                <c:pt idx="147">
                  <c:v>PMS</c:v>
                </c:pt>
                <c:pt idx="148">
                  <c:v>TLF</c:v>
                </c:pt>
                <c:pt idx="149">
                  <c:v>WAR</c:v>
                </c:pt>
                <c:pt idx="150">
                  <c:v>SUN</c:v>
                </c:pt>
                <c:pt idx="151">
                  <c:v>WMU</c:v>
                </c:pt>
                <c:pt idx="152">
                  <c:v>RVB</c:v>
                </c:pt>
                <c:pt idx="153">
                  <c:v>WSH</c:v>
                </c:pt>
                <c:pt idx="154">
                  <c:v>WDH</c:v>
                </c:pt>
                <c:pt idx="155">
                  <c:v>ROT</c:v>
                </c:pt>
                <c:pt idx="156">
                  <c:v>RFH</c:v>
                </c:pt>
                <c:pt idx="157">
                  <c:v>STR</c:v>
                </c:pt>
                <c:pt idx="158">
                  <c:v>OLD</c:v>
                </c:pt>
                <c:pt idx="159">
                  <c:v>KMH</c:v>
                </c:pt>
                <c:pt idx="160">
                  <c:v>SEH</c:v>
                </c:pt>
                <c:pt idx="161">
                  <c:v>EAL</c:v>
                </c:pt>
                <c:pt idx="162">
                  <c:v>QEQ</c:v>
                </c:pt>
                <c:pt idx="163">
                  <c:v>BRO</c:v>
                </c:pt>
                <c:pt idx="164">
                  <c:v>HOR</c:v>
                </c:pt>
                <c:pt idx="165">
                  <c:v>BRT</c:v>
                </c:pt>
                <c:pt idx="166">
                  <c:v>SPH</c:v>
                </c:pt>
                <c:pt idx="167">
                  <c:v>SCU</c:v>
                </c:pt>
                <c:pt idx="168">
                  <c:v>GWH</c:v>
                </c:pt>
                <c:pt idx="170">
                  <c:v>Totals</c:v>
                </c:pt>
              </c:strCache>
            </c:strRef>
          </c:cat>
          <c:val>
            <c:numRef>
              <c:f>'On medication 2024'!$T$3:$T$173</c:f>
              <c:numCache>
                <c:formatCode>0.0%</c:formatCode>
                <c:ptCount val="171"/>
                <c:pt idx="0">
                  <c:v>0</c:v>
                </c:pt>
                <c:pt idx="1">
                  <c:v>8.0000000000000002E-3</c:v>
                </c:pt>
                <c:pt idx="2">
                  <c:v>1.8000000000000002E-2</c:v>
                </c:pt>
                <c:pt idx="3">
                  <c:v>7.3000000000000009E-2</c:v>
                </c:pt>
                <c:pt idx="4">
                  <c:v>3.0000000000000001E-3</c:v>
                </c:pt>
                <c:pt idx="5">
                  <c:v>0.13500000000000001</c:v>
                </c:pt>
                <c:pt idx="6">
                  <c:v>8.6000000000000007E-2</c:v>
                </c:pt>
                <c:pt idx="7">
                  <c:v>1.7999999999999999E-2</c:v>
                </c:pt>
                <c:pt idx="8">
                  <c:v>0.17199999999999999</c:v>
                </c:pt>
                <c:pt idx="9">
                  <c:v>0.20399999999999999</c:v>
                </c:pt>
                <c:pt idx="10">
                  <c:v>0.10100000000000001</c:v>
                </c:pt>
                <c:pt idx="11">
                  <c:v>5.3000000000000005E-2</c:v>
                </c:pt>
                <c:pt idx="12">
                  <c:v>0.193</c:v>
                </c:pt>
                <c:pt idx="13">
                  <c:v>6.0000000000000001E-3</c:v>
                </c:pt>
                <c:pt idx="14">
                  <c:v>0.14100000000000001</c:v>
                </c:pt>
                <c:pt idx="15">
                  <c:v>0.25</c:v>
                </c:pt>
                <c:pt idx="16">
                  <c:v>4.2000000000000003E-2</c:v>
                </c:pt>
                <c:pt idx="17">
                  <c:v>8.0000000000000002E-3</c:v>
                </c:pt>
                <c:pt idx="18">
                  <c:v>0.112</c:v>
                </c:pt>
                <c:pt idx="19">
                  <c:v>0.11499999999999999</c:v>
                </c:pt>
                <c:pt idx="20">
                  <c:v>0.29699999999999999</c:v>
                </c:pt>
                <c:pt idx="21">
                  <c:v>0.157</c:v>
                </c:pt>
                <c:pt idx="22">
                  <c:v>4.9000000000000002E-2</c:v>
                </c:pt>
                <c:pt idx="23">
                  <c:v>2.8999999999999998E-2</c:v>
                </c:pt>
                <c:pt idx="24">
                  <c:v>0.19999999999999998</c:v>
                </c:pt>
                <c:pt idx="25">
                  <c:v>0.17399999999999999</c:v>
                </c:pt>
                <c:pt idx="26">
                  <c:v>9.5000000000000001E-2</c:v>
                </c:pt>
                <c:pt idx="27">
                  <c:v>0.11800000000000001</c:v>
                </c:pt>
                <c:pt idx="28">
                  <c:v>7.6999999999999999E-2</c:v>
                </c:pt>
                <c:pt idx="29">
                  <c:v>0.04</c:v>
                </c:pt>
                <c:pt idx="30">
                  <c:v>0.123</c:v>
                </c:pt>
                <c:pt idx="31">
                  <c:v>5.2000000000000005E-2</c:v>
                </c:pt>
                <c:pt idx="32">
                  <c:v>4.8000000000000001E-2</c:v>
                </c:pt>
                <c:pt idx="33">
                  <c:v>2.5999999999999999E-2</c:v>
                </c:pt>
                <c:pt idx="34">
                  <c:v>0.35600000000000004</c:v>
                </c:pt>
                <c:pt idx="35">
                  <c:v>4.5999999999999992E-2</c:v>
                </c:pt>
                <c:pt idx="36">
                  <c:v>0.28399999999999997</c:v>
                </c:pt>
                <c:pt idx="37">
                  <c:v>0.29400000000000004</c:v>
                </c:pt>
                <c:pt idx="38">
                  <c:v>1.7000000000000001E-2</c:v>
                </c:pt>
                <c:pt idx="39">
                  <c:v>0.29400000000000004</c:v>
                </c:pt>
                <c:pt idx="40">
                  <c:v>0.11700000000000001</c:v>
                </c:pt>
                <c:pt idx="41">
                  <c:v>1.4999999999999999E-2</c:v>
                </c:pt>
                <c:pt idx="42">
                  <c:v>0.185</c:v>
                </c:pt>
                <c:pt idx="43">
                  <c:v>0.34700000000000003</c:v>
                </c:pt>
                <c:pt idx="44">
                  <c:v>0.20200000000000001</c:v>
                </c:pt>
                <c:pt idx="45">
                  <c:v>0.03</c:v>
                </c:pt>
                <c:pt idx="46">
                  <c:v>0.41599999999999998</c:v>
                </c:pt>
                <c:pt idx="47">
                  <c:v>3.0000000000000001E-3</c:v>
                </c:pt>
                <c:pt idx="48">
                  <c:v>0.19500000000000001</c:v>
                </c:pt>
                <c:pt idx="49">
                  <c:v>0.14799999999999999</c:v>
                </c:pt>
                <c:pt idx="50">
                  <c:v>3.1E-2</c:v>
                </c:pt>
                <c:pt idx="51">
                  <c:v>4.2000000000000003E-2</c:v>
                </c:pt>
                <c:pt idx="52">
                  <c:v>0.12400000000000001</c:v>
                </c:pt>
                <c:pt idx="53">
                  <c:v>0.39500000000000002</c:v>
                </c:pt>
                <c:pt idx="54">
                  <c:v>0.127</c:v>
                </c:pt>
                <c:pt idx="55">
                  <c:v>7.2000000000000008E-2</c:v>
                </c:pt>
                <c:pt idx="56">
                  <c:v>0.25900000000000001</c:v>
                </c:pt>
                <c:pt idx="57">
                  <c:v>0.51600000000000001</c:v>
                </c:pt>
                <c:pt idx="58">
                  <c:v>0.224</c:v>
                </c:pt>
                <c:pt idx="59">
                  <c:v>6.7000000000000004E-2</c:v>
                </c:pt>
                <c:pt idx="60">
                  <c:v>3.0000000000000001E-3</c:v>
                </c:pt>
                <c:pt idx="61">
                  <c:v>0.23600000000000002</c:v>
                </c:pt>
                <c:pt idx="62">
                  <c:v>0.16700000000000001</c:v>
                </c:pt>
                <c:pt idx="63">
                  <c:v>0</c:v>
                </c:pt>
                <c:pt idx="64">
                  <c:v>0.251</c:v>
                </c:pt>
                <c:pt idx="65">
                  <c:v>7.0000000000000001E-3</c:v>
                </c:pt>
                <c:pt idx="66">
                  <c:v>0.22500000000000001</c:v>
                </c:pt>
                <c:pt idx="67">
                  <c:v>0.111</c:v>
                </c:pt>
                <c:pt idx="68">
                  <c:v>1.4999999999999999E-2</c:v>
                </c:pt>
                <c:pt idx="69">
                  <c:v>0.36700000000000005</c:v>
                </c:pt>
                <c:pt idx="70">
                  <c:v>4.9000000000000002E-2</c:v>
                </c:pt>
                <c:pt idx="71">
                  <c:v>0.38200000000000001</c:v>
                </c:pt>
                <c:pt idx="72">
                  <c:v>0.30199999999999999</c:v>
                </c:pt>
                <c:pt idx="73">
                  <c:v>0.15100000000000002</c:v>
                </c:pt>
                <c:pt idx="74">
                  <c:v>0.04</c:v>
                </c:pt>
                <c:pt idx="75">
                  <c:v>0.14300000000000002</c:v>
                </c:pt>
                <c:pt idx="76">
                  <c:v>6.0000000000000001E-3</c:v>
                </c:pt>
                <c:pt idx="77">
                  <c:v>1.3999999999999999E-2</c:v>
                </c:pt>
                <c:pt idx="78">
                  <c:v>0.4</c:v>
                </c:pt>
                <c:pt idx="79">
                  <c:v>0.17299999999999999</c:v>
                </c:pt>
                <c:pt idx="80">
                  <c:v>0.26800000000000002</c:v>
                </c:pt>
                <c:pt idx="81">
                  <c:v>3.0000000000000002E-2</c:v>
                </c:pt>
                <c:pt idx="82">
                  <c:v>0</c:v>
                </c:pt>
                <c:pt idx="83">
                  <c:v>0.55900000000000005</c:v>
                </c:pt>
                <c:pt idx="84">
                  <c:v>6.0000000000000001E-3</c:v>
                </c:pt>
                <c:pt idx="85">
                  <c:v>5.8000000000000003E-2</c:v>
                </c:pt>
                <c:pt idx="86">
                  <c:v>6.8000000000000005E-2</c:v>
                </c:pt>
                <c:pt idx="87">
                  <c:v>2.1000000000000001E-2</c:v>
                </c:pt>
                <c:pt idx="88">
                  <c:v>1.4999999999999999E-2</c:v>
                </c:pt>
                <c:pt idx="89">
                  <c:v>0.36199999999999999</c:v>
                </c:pt>
                <c:pt idx="90">
                  <c:v>0.13300000000000001</c:v>
                </c:pt>
                <c:pt idx="91">
                  <c:v>0.01</c:v>
                </c:pt>
                <c:pt idx="92">
                  <c:v>0.252</c:v>
                </c:pt>
                <c:pt idx="93">
                  <c:v>3.7999999999999999E-2</c:v>
                </c:pt>
                <c:pt idx="94">
                  <c:v>0.40800000000000003</c:v>
                </c:pt>
                <c:pt idx="95">
                  <c:v>0.64200000000000002</c:v>
                </c:pt>
                <c:pt idx="96">
                  <c:v>0.56000000000000005</c:v>
                </c:pt>
                <c:pt idx="97">
                  <c:v>0.255</c:v>
                </c:pt>
                <c:pt idx="98">
                  <c:v>0.14300000000000002</c:v>
                </c:pt>
                <c:pt idx="99">
                  <c:v>2.1000000000000001E-2</c:v>
                </c:pt>
                <c:pt idx="100">
                  <c:v>8.9999999999999993E-3</c:v>
                </c:pt>
                <c:pt idx="101">
                  <c:v>4.1000000000000002E-2</c:v>
                </c:pt>
                <c:pt idx="102">
                  <c:v>0.24199999999999999</c:v>
                </c:pt>
                <c:pt idx="103">
                  <c:v>0.2</c:v>
                </c:pt>
                <c:pt idx="104">
                  <c:v>3.2000000000000001E-2</c:v>
                </c:pt>
                <c:pt idx="105">
                  <c:v>0.318</c:v>
                </c:pt>
                <c:pt idx="106">
                  <c:v>0.217</c:v>
                </c:pt>
                <c:pt idx="107">
                  <c:v>0.11199999999999999</c:v>
                </c:pt>
                <c:pt idx="108">
                  <c:v>3.5000000000000003E-2</c:v>
                </c:pt>
                <c:pt idx="109">
                  <c:v>8.0000000000000002E-3</c:v>
                </c:pt>
                <c:pt idx="110">
                  <c:v>0.16</c:v>
                </c:pt>
                <c:pt idx="111">
                  <c:v>0.17399999999999999</c:v>
                </c:pt>
                <c:pt idx="112">
                  <c:v>9.3000000000000013E-2</c:v>
                </c:pt>
                <c:pt idx="113">
                  <c:v>5.8999999999999997E-2</c:v>
                </c:pt>
                <c:pt idx="114">
                  <c:v>0.53100000000000003</c:v>
                </c:pt>
                <c:pt idx="115">
                  <c:v>6.5000000000000002E-2</c:v>
                </c:pt>
                <c:pt idx="116">
                  <c:v>3.3000000000000002E-2</c:v>
                </c:pt>
                <c:pt idx="117">
                  <c:v>0.155</c:v>
                </c:pt>
                <c:pt idx="118">
                  <c:v>0.441</c:v>
                </c:pt>
                <c:pt idx="119">
                  <c:v>5.0000000000000001E-3</c:v>
                </c:pt>
                <c:pt idx="120">
                  <c:v>4.1000000000000002E-2</c:v>
                </c:pt>
                <c:pt idx="121">
                  <c:v>7.4999999999999997E-2</c:v>
                </c:pt>
                <c:pt idx="122">
                  <c:v>0.20699999999999999</c:v>
                </c:pt>
                <c:pt idx="123">
                  <c:v>5.3999999999999999E-2</c:v>
                </c:pt>
                <c:pt idx="124">
                  <c:v>1.1000000000000001E-2</c:v>
                </c:pt>
                <c:pt idx="125">
                  <c:v>7.0000000000000007E-2</c:v>
                </c:pt>
                <c:pt idx="126">
                  <c:v>9.4E-2</c:v>
                </c:pt>
                <c:pt idx="127">
                  <c:v>0.151</c:v>
                </c:pt>
                <c:pt idx="128">
                  <c:v>1.0999999999999999E-2</c:v>
                </c:pt>
                <c:pt idx="129">
                  <c:v>0.35399999999999998</c:v>
                </c:pt>
                <c:pt idx="130">
                  <c:v>5.0999999999999997E-2</c:v>
                </c:pt>
                <c:pt idx="131">
                  <c:v>2.0000000000000004E-2</c:v>
                </c:pt>
                <c:pt idx="132">
                  <c:v>5.5E-2</c:v>
                </c:pt>
                <c:pt idx="133">
                  <c:v>0.19799999999999998</c:v>
                </c:pt>
                <c:pt idx="134">
                  <c:v>8.4000000000000005E-2</c:v>
                </c:pt>
                <c:pt idx="135">
                  <c:v>5.4000000000000006E-2</c:v>
                </c:pt>
                <c:pt idx="136">
                  <c:v>0.79300000000000004</c:v>
                </c:pt>
                <c:pt idx="137">
                  <c:v>5.6000000000000001E-2</c:v>
                </c:pt>
                <c:pt idx="138">
                  <c:v>0.34699999999999998</c:v>
                </c:pt>
                <c:pt idx="139">
                  <c:v>6.5000000000000002E-2</c:v>
                </c:pt>
                <c:pt idx="140">
                  <c:v>5.9000000000000004E-2</c:v>
                </c:pt>
                <c:pt idx="141">
                  <c:v>3.5999999999999997E-2</c:v>
                </c:pt>
                <c:pt idx="142">
                  <c:v>0.61399999999999999</c:v>
                </c:pt>
                <c:pt idx="143">
                  <c:v>0.01</c:v>
                </c:pt>
                <c:pt idx="144">
                  <c:v>0</c:v>
                </c:pt>
                <c:pt idx="145">
                  <c:v>0.109</c:v>
                </c:pt>
                <c:pt idx="146">
                  <c:v>0.27800000000000002</c:v>
                </c:pt>
                <c:pt idx="147">
                  <c:v>0.11100000000000002</c:v>
                </c:pt>
                <c:pt idx="148">
                  <c:v>0.13800000000000001</c:v>
                </c:pt>
                <c:pt idx="149">
                  <c:v>7.0000000000000001E-3</c:v>
                </c:pt>
                <c:pt idx="150">
                  <c:v>0.16599999999999998</c:v>
                </c:pt>
                <c:pt idx="151">
                  <c:v>4.8000000000000001E-2</c:v>
                </c:pt>
                <c:pt idx="152">
                  <c:v>0.19500000000000001</c:v>
                </c:pt>
                <c:pt idx="153">
                  <c:v>0.186</c:v>
                </c:pt>
                <c:pt idx="154">
                  <c:v>0.499</c:v>
                </c:pt>
                <c:pt idx="155">
                  <c:v>0.01</c:v>
                </c:pt>
                <c:pt idx="156">
                  <c:v>0.63500000000000001</c:v>
                </c:pt>
                <c:pt idx="157">
                  <c:v>5.0000000000000001E-3</c:v>
                </c:pt>
                <c:pt idx="158">
                  <c:v>0.44800000000000001</c:v>
                </c:pt>
                <c:pt idx="159">
                  <c:v>0.14300000000000002</c:v>
                </c:pt>
                <c:pt idx="160">
                  <c:v>7.400000000000001E-2</c:v>
                </c:pt>
                <c:pt idx="161">
                  <c:v>5.6000000000000001E-2</c:v>
                </c:pt>
                <c:pt idx="162">
                  <c:v>0.77500000000000002</c:v>
                </c:pt>
                <c:pt idx="163">
                  <c:v>0.159</c:v>
                </c:pt>
                <c:pt idx="164">
                  <c:v>5.3999999999999992E-2</c:v>
                </c:pt>
                <c:pt idx="165">
                  <c:v>2.8000000000000001E-2</c:v>
                </c:pt>
                <c:pt idx="166">
                  <c:v>0.442</c:v>
                </c:pt>
                <c:pt idx="167">
                  <c:v>0.96</c:v>
                </c:pt>
                <c:pt idx="168">
                  <c:v>0.129</c:v>
                </c:pt>
                <c:pt idx="170">
                  <c:v>0.16399999999999998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2-8D48-9076-19B70AFFCCA4}"/>
            </c:ext>
          </c:extLst>
        </c:ser>
        <c:ser>
          <c:idx val="2"/>
          <c:order val="4"/>
          <c:tx>
            <c:strRef>
              <c:f>'On medication 2024'!$S$2</c:f>
              <c:strCache>
                <c:ptCount val="1"/>
                <c:pt idx="0">
                  <c:v>Awaits OPD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'On medication 2024'!$Q$3:$Q$173</c:f>
              <c:strCache>
                <c:ptCount val="171"/>
                <c:pt idx="0">
                  <c:v>LON</c:v>
                </c:pt>
                <c:pt idx="1">
                  <c:v>IOW</c:v>
                </c:pt>
                <c:pt idx="2">
                  <c:v>PIL</c:v>
                </c:pt>
                <c:pt idx="3">
                  <c:v>PCH</c:v>
                </c:pt>
                <c:pt idx="4">
                  <c:v>OHM</c:v>
                </c:pt>
                <c:pt idx="5">
                  <c:v>PET</c:v>
                </c:pt>
                <c:pt idx="6">
                  <c:v>PAH</c:v>
                </c:pt>
                <c:pt idx="7">
                  <c:v>NOB</c:v>
                </c:pt>
                <c:pt idx="8">
                  <c:v>NDD</c:v>
                </c:pt>
                <c:pt idx="9">
                  <c:v>HCH</c:v>
                </c:pt>
                <c:pt idx="10">
                  <c:v>RGH</c:v>
                </c:pt>
                <c:pt idx="11">
                  <c:v>NTG</c:v>
                </c:pt>
                <c:pt idx="12">
                  <c:v>DID</c:v>
                </c:pt>
                <c:pt idx="13">
                  <c:v>BRG</c:v>
                </c:pt>
                <c:pt idx="14">
                  <c:v>VIC</c:v>
                </c:pt>
                <c:pt idx="15">
                  <c:v>CGH</c:v>
                </c:pt>
                <c:pt idx="16">
                  <c:v>HUD</c:v>
                </c:pt>
                <c:pt idx="17">
                  <c:v>WYT</c:v>
                </c:pt>
                <c:pt idx="18">
                  <c:v>WHI</c:v>
                </c:pt>
                <c:pt idx="19">
                  <c:v>WGH</c:v>
                </c:pt>
                <c:pt idx="20">
                  <c:v>WIR</c:v>
                </c:pt>
                <c:pt idx="21">
                  <c:v>SHH</c:v>
                </c:pt>
                <c:pt idx="22">
                  <c:v>UCL</c:v>
                </c:pt>
                <c:pt idx="23">
                  <c:v>WES</c:v>
                </c:pt>
                <c:pt idx="24">
                  <c:v>QEB</c:v>
                </c:pt>
                <c:pt idx="25">
                  <c:v>NSE</c:v>
                </c:pt>
                <c:pt idx="26">
                  <c:v>WRX</c:v>
                </c:pt>
                <c:pt idx="27">
                  <c:v>STO</c:v>
                </c:pt>
                <c:pt idx="28">
                  <c:v>SCM</c:v>
                </c:pt>
                <c:pt idx="29">
                  <c:v>STD</c:v>
                </c:pt>
                <c:pt idx="30">
                  <c:v>COL</c:v>
                </c:pt>
                <c:pt idx="31">
                  <c:v>BAR</c:v>
                </c:pt>
                <c:pt idx="32">
                  <c:v>NHH</c:v>
                </c:pt>
                <c:pt idx="33">
                  <c:v>HAR</c:v>
                </c:pt>
                <c:pt idx="34">
                  <c:v>LGH</c:v>
                </c:pt>
                <c:pt idx="35">
                  <c:v>STM</c:v>
                </c:pt>
                <c:pt idx="36">
                  <c:v>GWY</c:v>
                </c:pt>
                <c:pt idx="37">
                  <c:v>CMI</c:v>
                </c:pt>
                <c:pt idx="38">
                  <c:v>BED</c:v>
                </c:pt>
                <c:pt idx="39">
                  <c:v>WMH</c:v>
                </c:pt>
                <c:pt idx="40">
                  <c:v>YEO</c:v>
                </c:pt>
                <c:pt idx="41">
                  <c:v>LGI</c:v>
                </c:pt>
                <c:pt idx="42">
                  <c:v>SLF</c:v>
                </c:pt>
                <c:pt idx="43">
                  <c:v>NOR</c:v>
                </c:pt>
                <c:pt idx="44">
                  <c:v>BNT</c:v>
                </c:pt>
                <c:pt idx="45">
                  <c:v>FRM</c:v>
                </c:pt>
                <c:pt idx="46">
                  <c:v>SOU</c:v>
                </c:pt>
                <c:pt idx="47">
                  <c:v>BRI</c:v>
                </c:pt>
                <c:pt idx="48">
                  <c:v>BLA</c:v>
                </c:pt>
                <c:pt idx="49">
                  <c:v>SGH</c:v>
                </c:pt>
                <c:pt idx="50">
                  <c:v>KCH</c:v>
                </c:pt>
                <c:pt idx="51">
                  <c:v>CHE</c:v>
                </c:pt>
                <c:pt idx="52">
                  <c:v>WEX</c:v>
                </c:pt>
                <c:pt idx="53">
                  <c:v>HOM</c:v>
                </c:pt>
                <c:pt idx="54">
                  <c:v>ESU</c:v>
                </c:pt>
                <c:pt idx="55">
                  <c:v>PGH</c:v>
                </c:pt>
                <c:pt idx="56">
                  <c:v>RVN</c:v>
                </c:pt>
                <c:pt idx="57">
                  <c:v>NTH</c:v>
                </c:pt>
                <c:pt idx="58">
                  <c:v>WRC</c:v>
                </c:pt>
                <c:pt idx="59">
                  <c:v>RDE</c:v>
                </c:pt>
                <c:pt idx="60">
                  <c:v>BRD</c:v>
                </c:pt>
                <c:pt idx="61">
                  <c:v>DVH</c:v>
                </c:pt>
                <c:pt idx="62">
                  <c:v>DAR</c:v>
                </c:pt>
                <c:pt idx="63">
                  <c:v>NOC</c:v>
                </c:pt>
                <c:pt idx="64">
                  <c:v>BOL</c:v>
                </c:pt>
                <c:pt idx="65">
                  <c:v>FRY</c:v>
                </c:pt>
                <c:pt idx="66">
                  <c:v>WWG</c:v>
                </c:pt>
                <c:pt idx="67">
                  <c:v>ENH</c:v>
                </c:pt>
                <c:pt idx="68">
                  <c:v>RSU</c:v>
                </c:pt>
                <c:pt idx="69">
                  <c:v>UHC</c:v>
                </c:pt>
                <c:pt idx="70">
                  <c:v>CLW</c:v>
                </c:pt>
                <c:pt idx="71">
                  <c:v>IPS</c:v>
                </c:pt>
                <c:pt idx="72">
                  <c:v>CRG</c:v>
                </c:pt>
                <c:pt idx="73">
                  <c:v>QKL</c:v>
                </c:pt>
                <c:pt idx="74">
                  <c:v>QEG</c:v>
                </c:pt>
                <c:pt idx="75">
                  <c:v>MRI</c:v>
                </c:pt>
                <c:pt idx="76">
                  <c:v>TOR</c:v>
                </c:pt>
                <c:pt idx="77">
                  <c:v>RSC</c:v>
                </c:pt>
                <c:pt idx="78">
                  <c:v>TGA</c:v>
                </c:pt>
                <c:pt idx="79">
                  <c:v>NGS</c:v>
                </c:pt>
                <c:pt idx="80">
                  <c:v>RPH</c:v>
                </c:pt>
                <c:pt idx="81">
                  <c:v>SHC</c:v>
                </c:pt>
                <c:pt idx="82">
                  <c:v>WYB</c:v>
                </c:pt>
                <c:pt idx="83">
                  <c:v>NUH</c:v>
                </c:pt>
                <c:pt idx="84">
                  <c:v>LER</c:v>
                </c:pt>
                <c:pt idx="85">
                  <c:v>LEW</c:v>
                </c:pt>
                <c:pt idx="86">
                  <c:v>RLI</c:v>
                </c:pt>
                <c:pt idx="87">
                  <c:v>WHT</c:v>
                </c:pt>
                <c:pt idx="88">
                  <c:v>RSS</c:v>
                </c:pt>
                <c:pt idx="89">
                  <c:v>DRY</c:v>
                </c:pt>
                <c:pt idx="90">
                  <c:v>SMV</c:v>
                </c:pt>
                <c:pt idx="91">
                  <c:v>FAZ</c:v>
                </c:pt>
                <c:pt idx="92">
                  <c:v>HRI</c:v>
                </c:pt>
                <c:pt idx="93">
                  <c:v>WRG</c:v>
                </c:pt>
                <c:pt idx="94">
                  <c:v>ALT</c:v>
                </c:pt>
                <c:pt idx="95">
                  <c:v>NUN</c:v>
                </c:pt>
                <c:pt idx="96">
                  <c:v>BFH</c:v>
                </c:pt>
                <c:pt idx="97">
                  <c:v>NMG</c:v>
                </c:pt>
                <c:pt idx="98">
                  <c:v>BAS</c:v>
                </c:pt>
                <c:pt idx="99">
                  <c:v>MPH</c:v>
                </c:pt>
                <c:pt idx="100">
                  <c:v>KTH</c:v>
                </c:pt>
                <c:pt idx="101">
                  <c:v>YDH</c:v>
                </c:pt>
                <c:pt idx="102">
                  <c:v>RCH</c:v>
                </c:pt>
                <c:pt idx="103">
                  <c:v>RUS</c:v>
                </c:pt>
                <c:pt idx="104">
                  <c:v>STH</c:v>
                </c:pt>
                <c:pt idx="105">
                  <c:v>COC</c:v>
                </c:pt>
                <c:pt idx="106">
                  <c:v>JPH</c:v>
                </c:pt>
                <c:pt idx="107">
                  <c:v>NPH</c:v>
                </c:pt>
                <c:pt idx="108">
                  <c:v>UHW</c:v>
                </c:pt>
                <c:pt idx="109">
                  <c:v>ADD</c:v>
                </c:pt>
                <c:pt idx="110">
                  <c:v>SAN</c:v>
                </c:pt>
                <c:pt idx="111">
                  <c:v>MAY</c:v>
                </c:pt>
                <c:pt idx="112">
                  <c:v>UHN</c:v>
                </c:pt>
                <c:pt idx="113">
                  <c:v>NCR</c:v>
                </c:pt>
                <c:pt idx="114">
                  <c:v>KGH</c:v>
                </c:pt>
                <c:pt idx="115">
                  <c:v>TUN</c:v>
                </c:pt>
                <c:pt idx="116">
                  <c:v>SAL</c:v>
                </c:pt>
                <c:pt idx="117">
                  <c:v>PEH</c:v>
                </c:pt>
                <c:pt idx="118">
                  <c:v>SCA</c:v>
                </c:pt>
                <c:pt idx="119">
                  <c:v>GEO</c:v>
                </c:pt>
                <c:pt idx="120">
                  <c:v>MKH</c:v>
                </c:pt>
                <c:pt idx="121">
                  <c:v>LIN</c:v>
                </c:pt>
                <c:pt idx="122">
                  <c:v>WHH</c:v>
                </c:pt>
                <c:pt idx="123">
                  <c:v>PIN</c:v>
                </c:pt>
                <c:pt idx="124">
                  <c:v>RAD</c:v>
                </c:pt>
                <c:pt idx="125">
                  <c:v>AEI</c:v>
                </c:pt>
                <c:pt idx="126">
                  <c:v>GWE</c:v>
                </c:pt>
                <c:pt idx="127">
                  <c:v>GLO</c:v>
                </c:pt>
                <c:pt idx="128">
                  <c:v>GGH</c:v>
                </c:pt>
                <c:pt idx="129">
                  <c:v>WDG</c:v>
                </c:pt>
                <c:pt idx="130">
                  <c:v>MAC</c:v>
                </c:pt>
                <c:pt idx="131">
                  <c:v>WHC</c:v>
                </c:pt>
                <c:pt idx="132">
                  <c:v>FGH</c:v>
                </c:pt>
                <c:pt idx="133">
                  <c:v>RBE</c:v>
                </c:pt>
                <c:pt idx="134">
                  <c:v>LDH</c:v>
                </c:pt>
                <c:pt idx="135">
                  <c:v>MOR</c:v>
                </c:pt>
                <c:pt idx="136">
                  <c:v>MDW</c:v>
                </c:pt>
                <c:pt idx="137">
                  <c:v>DER</c:v>
                </c:pt>
                <c:pt idx="138">
                  <c:v>POW</c:v>
                </c:pt>
                <c:pt idx="139">
                  <c:v>BAT</c:v>
                </c:pt>
                <c:pt idx="140">
                  <c:v>HIL</c:v>
                </c:pt>
                <c:pt idx="141">
                  <c:v>PLY</c:v>
                </c:pt>
                <c:pt idx="142">
                  <c:v>WAT</c:v>
                </c:pt>
                <c:pt idx="143">
                  <c:v>AIR</c:v>
                </c:pt>
                <c:pt idx="144">
                  <c:v>NMH</c:v>
                </c:pt>
                <c:pt idx="145">
                  <c:v>QAP</c:v>
                </c:pt>
                <c:pt idx="146">
                  <c:v>EBH</c:v>
                </c:pt>
                <c:pt idx="147">
                  <c:v>PMS</c:v>
                </c:pt>
                <c:pt idx="148">
                  <c:v>TLF</c:v>
                </c:pt>
                <c:pt idx="149">
                  <c:v>WAR</c:v>
                </c:pt>
                <c:pt idx="150">
                  <c:v>SUN</c:v>
                </c:pt>
                <c:pt idx="151">
                  <c:v>WMU</c:v>
                </c:pt>
                <c:pt idx="152">
                  <c:v>RVB</c:v>
                </c:pt>
                <c:pt idx="153">
                  <c:v>WSH</c:v>
                </c:pt>
                <c:pt idx="154">
                  <c:v>WDH</c:v>
                </c:pt>
                <c:pt idx="155">
                  <c:v>ROT</c:v>
                </c:pt>
                <c:pt idx="156">
                  <c:v>RFH</c:v>
                </c:pt>
                <c:pt idx="157">
                  <c:v>STR</c:v>
                </c:pt>
                <c:pt idx="158">
                  <c:v>OLD</c:v>
                </c:pt>
                <c:pt idx="159">
                  <c:v>KMH</c:v>
                </c:pt>
                <c:pt idx="160">
                  <c:v>SEH</c:v>
                </c:pt>
                <c:pt idx="161">
                  <c:v>EAL</c:v>
                </c:pt>
                <c:pt idx="162">
                  <c:v>QEQ</c:v>
                </c:pt>
                <c:pt idx="163">
                  <c:v>BRO</c:v>
                </c:pt>
                <c:pt idx="164">
                  <c:v>HOR</c:v>
                </c:pt>
                <c:pt idx="165">
                  <c:v>BRT</c:v>
                </c:pt>
                <c:pt idx="166">
                  <c:v>SPH</c:v>
                </c:pt>
                <c:pt idx="167">
                  <c:v>SCU</c:v>
                </c:pt>
                <c:pt idx="168">
                  <c:v>GWH</c:v>
                </c:pt>
                <c:pt idx="170">
                  <c:v>Totals</c:v>
                </c:pt>
              </c:strCache>
            </c:strRef>
          </c:cat>
          <c:val>
            <c:numRef>
              <c:f>'On medication 2024'!$S$3:$S$173</c:f>
              <c:numCache>
                <c:formatCode>0.00%</c:formatCode>
                <c:ptCount val="171"/>
                <c:pt idx="0">
                  <c:v>0</c:v>
                </c:pt>
                <c:pt idx="1">
                  <c:v>4.0000000000000001E-3</c:v>
                </c:pt>
                <c:pt idx="2">
                  <c:v>1.7999999999999999E-2</c:v>
                </c:pt>
                <c:pt idx="3">
                  <c:v>0</c:v>
                </c:pt>
                <c:pt idx="4">
                  <c:v>0.79100000000000004</c:v>
                </c:pt>
                <c:pt idx="5">
                  <c:v>0.83199999999999996</c:v>
                </c:pt>
                <c:pt idx="6">
                  <c:v>0.32100000000000001</c:v>
                </c:pt>
                <c:pt idx="7">
                  <c:v>0.55200000000000005</c:v>
                </c:pt>
                <c:pt idx="8">
                  <c:v>5.3999999999999999E-2</c:v>
                </c:pt>
                <c:pt idx="9">
                  <c:v>0.14099999999999999</c:v>
                </c:pt>
                <c:pt idx="10">
                  <c:v>8.9999999999999993E-3</c:v>
                </c:pt>
                <c:pt idx="11">
                  <c:v>0.36699999999999999</c:v>
                </c:pt>
                <c:pt idx="12">
                  <c:v>8.6999999999999994E-2</c:v>
                </c:pt>
                <c:pt idx="13">
                  <c:v>0.27400000000000002</c:v>
                </c:pt>
                <c:pt idx="14">
                  <c:v>0.34200000000000003</c:v>
                </c:pt>
                <c:pt idx="15">
                  <c:v>0.17899999999999999</c:v>
                </c:pt>
                <c:pt idx="16">
                  <c:v>0.191</c:v>
                </c:pt>
                <c:pt idx="17">
                  <c:v>0.56299999999999994</c:v>
                </c:pt>
                <c:pt idx="18">
                  <c:v>0.19400000000000001</c:v>
                </c:pt>
                <c:pt idx="19">
                  <c:v>0.30099999999999999</c:v>
                </c:pt>
                <c:pt idx="20">
                  <c:v>0.20200000000000001</c:v>
                </c:pt>
                <c:pt idx="21">
                  <c:v>0.16900000000000001</c:v>
                </c:pt>
                <c:pt idx="22">
                  <c:v>0.38500000000000001</c:v>
                </c:pt>
                <c:pt idx="23">
                  <c:v>0.496</c:v>
                </c:pt>
                <c:pt idx="24">
                  <c:v>0.14399999999999999</c:v>
                </c:pt>
                <c:pt idx="25">
                  <c:v>0.25700000000000001</c:v>
                </c:pt>
                <c:pt idx="26">
                  <c:v>0.26</c:v>
                </c:pt>
                <c:pt idx="27">
                  <c:v>0.51400000000000001</c:v>
                </c:pt>
                <c:pt idx="28">
                  <c:v>0.38800000000000001</c:v>
                </c:pt>
                <c:pt idx="29">
                  <c:v>0.39800000000000002</c:v>
                </c:pt>
                <c:pt idx="30">
                  <c:v>0.14199999999999999</c:v>
                </c:pt>
                <c:pt idx="31">
                  <c:v>0.20699999999999999</c:v>
                </c:pt>
                <c:pt idx="32">
                  <c:v>0.219</c:v>
                </c:pt>
                <c:pt idx="33">
                  <c:v>0.20300000000000001</c:v>
                </c:pt>
                <c:pt idx="34">
                  <c:v>0.08</c:v>
                </c:pt>
                <c:pt idx="35">
                  <c:v>0.33300000000000002</c:v>
                </c:pt>
                <c:pt idx="36">
                  <c:v>0.36499999999999999</c:v>
                </c:pt>
                <c:pt idx="37">
                  <c:v>0.16800000000000001</c:v>
                </c:pt>
                <c:pt idx="38">
                  <c:v>0.42099999999999999</c:v>
                </c:pt>
                <c:pt idx="39">
                  <c:v>0.29499999999999998</c:v>
                </c:pt>
                <c:pt idx="40">
                  <c:v>0.11700000000000001</c:v>
                </c:pt>
                <c:pt idx="41">
                  <c:v>0.32400000000000001</c:v>
                </c:pt>
                <c:pt idx="42">
                  <c:v>0.23100000000000001</c:v>
                </c:pt>
                <c:pt idx="43">
                  <c:v>0.30499999999999999</c:v>
                </c:pt>
                <c:pt idx="44">
                  <c:v>4.8000000000000001E-2</c:v>
                </c:pt>
                <c:pt idx="45">
                  <c:v>0.188</c:v>
                </c:pt>
                <c:pt idx="46">
                  <c:v>6.6000000000000003E-2</c:v>
                </c:pt>
                <c:pt idx="47">
                  <c:v>0.245</c:v>
                </c:pt>
                <c:pt idx="48">
                  <c:v>0.108</c:v>
                </c:pt>
                <c:pt idx="49">
                  <c:v>0.189</c:v>
                </c:pt>
                <c:pt idx="50">
                  <c:v>0.375</c:v>
                </c:pt>
                <c:pt idx="51">
                  <c:v>4.3999999999999997E-2</c:v>
                </c:pt>
                <c:pt idx="52">
                  <c:v>4.1000000000000002E-2</c:v>
                </c:pt>
                <c:pt idx="53">
                  <c:v>0.11600000000000001</c:v>
                </c:pt>
                <c:pt idx="54">
                  <c:v>8.6999999999999994E-2</c:v>
                </c:pt>
                <c:pt idx="55">
                  <c:v>0.16300000000000001</c:v>
                </c:pt>
                <c:pt idx="56">
                  <c:v>0.218</c:v>
                </c:pt>
                <c:pt idx="57">
                  <c:v>8.5000000000000006E-2</c:v>
                </c:pt>
                <c:pt idx="58">
                  <c:v>9.5000000000000001E-2</c:v>
                </c:pt>
                <c:pt idx="59">
                  <c:v>0.11</c:v>
                </c:pt>
                <c:pt idx="60">
                  <c:v>0.17100000000000001</c:v>
                </c:pt>
                <c:pt idx="61">
                  <c:v>0.43</c:v>
                </c:pt>
                <c:pt idx="62">
                  <c:v>0.17499999999999999</c:v>
                </c:pt>
                <c:pt idx="63">
                  <c:v>0</c:v>
                </c:pt>
                <c:pt idx="64">
                  <c:v>7.9000000000000001E-2</c:v>
                </c:pt>
                <c:pt idx="65">
                  <c:v>9.5000000000000001E-2</c:v>
                </c:pt>
                <c:pt idx="66">
                  <c:v>0.14599999999999999</c:v>
                </c:pt>
                <c:pt idx="67">
                  <c:v>7.5999999999999998E-2</c:v>
                </c:pt>
                <c:pt idx="68">
                  <c:v>0.26500000000000001</c:v>
                </c:pt>
                <c:pt idx="69">
                  <c:v>0.14699999999999999</c:v>
                </c:pt>
                <c:pt idx="70">
                  <c:v>0.218</c:v>
                </c:pt>
                <c:pt idx="71">
                  <c:v>0.158</c:v>
                </c:pt>
                <c:pt idx="72">
                  <c:v>1.2E-2</c:v>
                </c:pt>
                <c:pt idx="73">
                  <c:v>0.16700000000000001</c:v>
                </c:pt>
                <c:pt idx="74">
                  <c:v>0.126</c:v>
                </c:pt>
                <c:pt idx="75">
                  <c:v>0.14299999999999999</c:v>
                </c:pt>
                <c:pt idx="76">
                  <c:v>0.13</c:v>
                </c:pt>
                <c:pt idx="77">
                  <c:v>9.8000000000000004E-2</c:v>
                </c:pt>
                <c:pt idx="78">
                  <c:v>2.3E-2</c:v>
                </c:pt>
                <c:pt idx="79">
                  <c:v>0.10199999999999999</c:v>
                </c:pt>
                <c:pt idx="80">
                  <c:v>0.157</c:v>
                </c:pt>
                <c:pt idx="81">
                  <c:v>0.19500000000000001</c:v>
                </c:pt>
                <c:pt idx="82">
                  <c:v>0.11700000000000001</c:v>
                </c:pt>
                <c:pt idx="83">
                  <c:v>0.14000000000000001</c:v>
                </c:pt>
                <c:pt idx="84">
                  <c:v>8.3000000000000004E-2</c:v>
                </c:pt>
                <c:pt idx="85">
                  <c:v>0.20300000000000001</c:v>
                </c:pt>
                <c:pt idx="86">
                  <c:v>0.13</c:v>
                </c:pt>
                <c:pt idx="87">
                  <c:v>0.24099999999999999</c:v>
                </c:pt>
                <c:pt idx="88">
                  <c:v>0.29099999999999998</c:v>
                </c:pt>
                <c:pt idx="89">
                  <c:v>0.151</c:v>
                </c:pt>
                <c:pt idx="90">
                  <c:v>0.16800000000000001</c:v>
                </c:pt>
                <c:pt idx="91">
                  <c:v>0.23200000000000001</c:v>
                </c:pt>
                <c:pt idx="92">
                  <c:v>0.14000000000000001</c:v>
                </c:pt>
                <c:pt idx="93">
                  <c:v>0.16</c:v>
                </c:pt>
                <c:pt idx="94">
                  <c:v>0.23799999999999999</c:v>
                </c:pt>
                <c:pt idx="95">
                  <c:v>0.13800000000000001</c:v>
                </c:pt>
                <c:pt idx="96">
                  <c:v>8.0000000000000002E-3</c:v>
                </c:pt>
                <c:pt idx="97">
                  <c:v>0.161</c:v>
                </c:pt>
                <c:pt idx="98">
                  <c:v>0.125</c:v>
                </c:pt>
                <c:pt idx="99">
                  <c:v>0.152</c:v>
                </c:pt>
                <c:pt idx="100">
                  <c:v>0.152</c:v>
                </c:pt>
                <c:pt idx="101">
                  <c:v>9.1999999999999998E-2</c:v>
                </c:pt>
                <c:pt idx="102">
                  <c:v>0.23</c:v>
                </c:pt>
                <c:pt idx="103">
                  <c:v>0.255</c:v>
                </c:pt>
                <c:pt idx="104">
                  <c:v>0.107</c:v>
                </c:pt>
                <c:pt idx="105">
                  <c:v>0.11700000000000001</c:v>
                </c:pt>
                <c:pt idx="106">
                  <c:v>0.23799999999999999</c:v>
                </c:pt>
                <c:pt idx="107">
                  <c:v>0.109</c:v>
                </c:pt>
                <c:pt idx="108">
                  <c:v>2.8000000000000001E-2</c:v>
                </c:pt>
                <c:pt idx="109">
                  <c:v>0.11</c:v>
                </c:pt>
                <c:pt idx="110">
                  <c:v>7.3999999999999996E-2</c:v>
                </c:pt>
                <c:pt idx="111">
                  <c:v>0.2</c:v>
                </c:pt>
                <c:pt idx="112">
                  <c:v>5.2999999999999999E-2</c:v>
                </c:pt>
                <c:pt idx="113">
                  <c:v>0.20599999999999999</c:v>
                </c:pt>
                <c:pt idx="114">
                  <c:v>0.107</c:v>
                </c:pt>
                <c:pt idx="115">
                  <c:v>0.14399999999999999</c:v>
                </c:pt>
                <c:pt idx="116">
                  <c:v>0.14199999999999999</c:v>
                </c:pt>
                <c:pt idx="117">
                  <c:v>1.4E-2</c:v>
                </c:pt>
                <c:pt idx="118">
                  <c:v>5.1999999999999998E-2</c:v>
                </c:pt>
                <c:pt idx="119">
                  <c:v>3.3000000000000002E-2</c:v>
                </c:pt>
                <c:pt idx="120">
                  <c:v>0.124</c:v>
                </c:pt>
                <c:pt idx="121">
                  <c:v>1.9E-2</c:v>
                </c:pt>
                <c:pt idx="122">
                  <c:v>0.121</c:v>
                </c:pt>
                <c:pt idx="123">
                  <c:v>4.4999999999999998E-2</c:v>
                </c:pt>
                <c:pt idx="124">
                  <c:v>3.5999999999999997E-2</c:v>
                </c:pt>
                <c:pt idx="125">
                  <c:v>2.1999999999999999E-2</c:v>
                </c:pt>
                <c:pt idx="126">
                  <c:v>0.125</c:v>
                </c:pt>
                <c:pt idx="127">
                  <c:v>0.123</c:v>
                </c:pt>
                <c:pt idx="128">
                  <c:v>5.3999999999999999E-2</c:v>
                </c:pt>
                <c:pt idx="129">
                  <c:v>0.16</c:v>
                </c:pt>
                <c:pt idx="130">
                  <c:v>0.09</c:v>
                </c:pt>
                <c:pt idx="131">
                  <c:v>0.14199999999999999</c:v>
                </c:pt>
                <c:pt idx="132">
                  <c:v>0.13500000000000001</c:v>
                </c:pt>
                <c:pt idx="133">
                  <c:v>0.13700000000000001</c:v>
                </c:pt>
                <c:pt idx="134">
                  <c:v>0.109</c:v>
                </c:pt>
                <c:pt idx="135">
                  <c:v>0.107</c:v>
                </c:pt>
                <c:pt idx="136">
                  <c:v>0.155</c:v>
                </c:pt>
                <c:pt idx="137">
                  <c:v>6.9000000000000006E-2</c:v>
                </c:pt>
                <c:pt idx="138">
                  <c:v>0.11899999999999999</c:v>
                </c:pt>
                <c:pt idx="139">
                  <c:v>3.5000000000000003E-2</c:v>
                </c:pt>
                <c:pt idx="140">
                  <c:v>0.122</c:v>
                </c:pt>
                <c:pt idx="141">
                  <c:v>5.3999999999999999E-2</c:v>
                </c:pt>
                <c:pt idx="142">
                  <c:v>0.108</c:v>
                </c:pt>
                <c:pt idx="143">
                  <c:v>4.3999999999999997E-2</c:v>
                </c:pt>
                <c:pt idx="144">
                  <c:v>0.126</c:v>
                </c:pt>
                <c:pt idx="145">
                  <c:v>0.128</c:v>
                </c:pt>
                <c:pt idx="146">
                  <c:v>9.8000000000000004E-2</c:v>
                </c:pt>
                <c:pt idx="147">
                  <c:v>8.5999999999999993E-2</c:v>
                </c:pt>
                <c:pt idx="148">
                  <c:v>0.115</c:v>
                </c:pt>
                <c:pt idx="149">
                  <c:v>0.13400000000000001</c:v>
                </c:pt>
                <c:pt idx="150">
                  <c:v>8.1000000000000003E-2</c:v>
                </c:pt>
                <c:pt idx="151">
                  <c:v>5.1999999999999998E-2</c:v>
                </c:pt>
                <c:pt idx="152">
                  <c:v>1E-3</c:v>
                </c:pt>
                <c:pt idx="153">
                  <c:v>0.1</c:v>
                </c:pt>
                <c:pt idx="154">
                  <c:v>8.9999999999999993E-3</c:v>
                </c:pt>
                <c:pt idx="155">
                  <c:v>7.0999999999999994E-2</c:v>
                </c:pt>
                <c:pt idx="156">
                  <c:v>2.9000000000000001E-2</c:v>
                </c:pt>
                <c:pt idx="157">
                  <c:v>5.0000000000000001E-3</c:v>
                </c:pt>
                <c:pt idx="158">
                  <c:v>4.1000000000000002E-2</c:v>
                </c:pt>
                <c:pt idx="159">
                  <c:v>5.3999999999999999E-2</c:v>
                </c:pt>
                <c:pt idx="160">
                  <c:v>8.9999999999999993E-3</c:v>
                </c:pt>
                <c:pt idx="161">
                  <c:v>6.7000000000000004E-2</c:v>
                </c:pt>
                <c:pt idx="162">
                  <c:v>3.7999999999999999E-2</c:v>
                </c:pt>
                <c:pt idx="163">
                  <c:v>2.1999999999999999E-2</c:v>
                </c:pt>
                <c:pt idx="164">
                  <c:v>4.8000000000000001E-2</c:v>
                </c:pt>
                <c:pt idx="165">
                  <c:v>2.5000000000000001E-2</c:v>
                </c:pt>
                <c:pt idx="166">
                  <c:v>1.9E-2</c:v>
                </c:pt>
                <c:pt idx="167">
                  <c:v>0</c:v>
                </c:pt>
                <c:pt idx="168">
                  <c:v>3.0000000000000001E-3</c:v>
                </c:pt>
                <c:pt idx="170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D2-8D48-9076-19B70AFF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799359"/>
        <c:axId val="367740399"/>
      </c:barChart>
      <c:catAx>
        <c:axId val="31479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40399"/>
        <c:crosses val="autoZero"/>
        <c:auto val="1"/>
        <c:lblAlgn val="ctr"/>
        <c:lblOffset val="100"/>
        <c:noMultiLvlLbl val="0"/>
      </c:catAx>
      <c:valAx>
        <c:axId val="367740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9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'Runchart to 2024'!$R$2</c:f>
              <c:strCache>
                <c:ptCount val="1"/>
                <c:pt idx="0">
                  <c:v>Alendronate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2024'!$R$3:$R$31</c:f>
              <c:numCache>
                <c:formatCode>0.0%</c:formatCode>
                <c:ptCount val="29"/>
                <c:pt idx="0">
                  <c:v>0.24536231884057971</c:v>
                </c:pt>
                <c:pt idx="1">
                  <c:v>0.23127753303964757</c:v>
                </c:pt>
                <c:pt idx="2">
                  <c:v>0.24493444576877235</c:v>
                </c:pt>
                <c:pt idx="3">
                  <c:v>0.23832133557972124</c:v>
                </c:pt>
                <c:pt idx="4">
                  <c:v>0.23997541865109848</c:v>
                </c:pt>
                <c:pt idx="5">
                  <c:v>0.21867128463476071</c:v>
                </c:pt>
                <c:pt idx="6">
                  <c:v>0.21918015428830737</c:v>
                </c:pt>
                <c:pt idx="7">
                  <c:v>0.21407980579578212</c:v>
                </c:pt>
                <c:pt idx="8">
                  <c:v>0.20623836126629422</c:v>
                </c:pt>
                <c:pt idx="9">
                  <c:v>0.2140193885160328</c:v>
                </c:pt>
                <c:pt idx="10">
                  <c:v>0.1967509025270758</c:v>
                </c:pt>
                <c:pt idx="11">
                  <c:v>0.20474703310430981</c:v>
                </c:pt>
                <c:pt idx="12">
                  <c:v>0.18107382550335571</c:v>
                </c:pt>
                <c:pt idx="13">
                  <c:v>0.18299620733249053</c:v>
                </c:pt>
                <c:pt idx="14">
                  <c:v>0.18053281738353921</c:v>
                </c:pt>
                <c:pt idx="15">
                  <c:v>0.18281508186870962</c:v>
                </c:pt>
                <c:pt idx="16">
                  <c:v>0.18015815959741194</c:v>
                </c:pt>
                <c:pt idx="17">
                  <c:v>0.17092457420924576</c:v>
                </c:pt>
                <c:pt idx="18">
                  <c:v>0.17547342700061086</c:v>
                </c:pt>
                <c:pt idx="19">
                  <c:v>0.16856319223183128</c:v>
                </c:pt>
                <c:pt idx="20">
                  <c:v>0.19222151088348272</c:v>
                </c:pt>
                <c:pt idx="21">
                  <c:v>0.15744429688652797</c:v>
                </c:pt>
                <c:pt idx="22">
                  <c:v>0.14777891804720716</c:v>
                </c:pt>
                <c:pt idx="23">
                  <c:v>0.13800163800163801</c:v>
                </c:pt>
                <c:pt idx="24">
                  <c:v>0.1331306990881459</c:v>
                </c:pt>
                <c:pt idx="25">
                  <c:v>0.12868439971243709</c:v>
                </c:pt>
                <c:pt idx="26">
                  <c:v>0.1196885051633655</c:v>
                </c:pt>
                <c:pt idx="27">
                  <c:v>0.12087345254470426</c:v>
                </c:pt>
                <c:pt idx="28">
                  <c:v>0.11079258010118044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B-EB48-93AB-18499B3EE946}"/>
            </c:ext>
          </c:extLst>
        </c:ser>
        <c:ser>
          <c:idx val="1"/>
          <c:order val="1"/>
          <c:tx>
            <c:strRef>
              <c:f>'Runchart to 2024'!$S$2</c:f>
              <c:strCache>
                <c:ptCount val="1"/>
                <c:pt idx="0">
                  <c:v>Alfacalcidol or Calcitriol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2024'!$S$3:$S$31</c:f>
              <c:numCache>
                <c:formatCode>0.0%</c:formatCode>
                <c:ptCount val="29"/>
                <c:pt idx="0">
                  <c:v>3.0434782608695653E-2</c:v>
                </c:pt>
                <c:pt idx="1">
                  <c:v>3.2700779396814636E-2</c:v>
                </c:pt>
                <c:pt idx="2">
                  <c:v>3.1287246722288442E-2</c:v>
                </c:pt>
                <c:pt idx="3">
                  <c:v>3.3083167406953592E-2</c:v>
                </c:pt>
                <c:pt idx="4">
                  <c:v>3.595022276847442E-2</c:v>
                </c:pt>
                <c:pt idx="5">
                  <c:v>3.447732997481108E-2</c:v>
                </c:pt>
                <c:pt idx="6">
                  <c:v>3.1008924519739828E-2</c:v>
                </c:pt>
                <c:pt idx="7">
                  <c:v>2.8068578364436353E-2</c:v>
                </c:pt>
                <c:pt idx="8">
                  <c:v>4.0968342644320296E-2</c:v>
                </c:pt>
                <c:pt idx="9">
                  <c:v>3.4451901565995528E-2</c:v>
                </c:pt>
                <c:pt idx="10">
                  <c:v>3.0836341756919374E-2</c:v>
                </c:pt>
                <c:pt idx="11">
                  <c:v>2.8607120549656466E-2</c:v>
                </c:pt>
                <c:pt idx="12">
                  <c:v>4.8859060402684562E-2</c:v>
                </c:pt>
                <c:pt idx="13">
                  <c:v>3.9190897597977246E-2</c:v>
                </c:pt>
                <c:pt idx="14">
                  <c:v>3.9886887929751452E-2</c:v>
                </c:pt>
                <c:pt idx="15">
                  <c:v>4.1910770617395225E-2</c:v>
                </c:pt>
                <c:pt idx="16">
                  <c:v>3.9827462257368801E-2</c:v>
                </c:pt>
                <c:pt idx="17">
                  <c:v>3.6496350364963501E-2</c:v>
                </c:pt>
                <c:pt idx="18">
                  <c:v>3.1154551007941355E-2</c:v>
                </c:pt>
                <c:pt idx="19">
                  <c:v>3.3227127901684111E-2</c:v>
                </c:pt>
                <c:pt idx="20">
                  <c:v>2.9289372599231756E-2</c:v>
                </c:pt>
                <c:pt idx="21">
                  <c:v>3.0839604544783829E-2</c:v>
                </c:pt>
                <c:pt idx="22">
                  <c:v>2.8001759272833895E-2</c:v>
                </c:pt>
                <c:pt idx="23">
                  <c:v>2.5116025116025117E-2</c:v>
                </c:pt>
                <c:pt idx="24">
                  <c:v>3.2674772036474162E-2</c:v>
                </c:pt>
                <c:pt idx="25">
                  <c:v>2.9475197699496764E-2</c:v>
                </c:pt>
                <c:pt idx="26">
                  <c:v>3.2334518368037919E-2</c:v>
                </c:pt>
                <c:pt idx="27">
                  <c:v>3.3356258596973866E-2</c:v>
                </c:pt>
                <c:pt idx="28">
                  <c:v>3.6762225969645866E-2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B-EB48-93AB-18499B3EE946}"/>
            </c:ext>
          </c:extLst>
        </c:ser>
        <c:ser>
          <c:idx val="2"/>
          <c:order val="2"/>
          <c:tx>
            <c:strRef>
              <c:f>'Runchart to 2024'!$T$2</c:f>
              <c:strCache>
                <c:ptCount val="1"/>
                <c:pt idx="0">
                  <c:v>Assessed - no bone protection medication needed/appropriate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2024'!$T$3:$T$31</c:f>
              <c:numCache>
                <c:formatCode>0.0%</c:formatCode>
                <c:ptCount val="29"/>
                <c:pt idx="0">
                  <c:v>0.24927536231884059</c:v>
                </c:pt>
                <c:pt idx="1">
                  <c:v>0.2534733988478482</c:v>
                </c:pt>
                <c:pt idx="2">
                  <c:v>0.24731823599523242</c:v>
                </c:pt>
                <c:pt idx="3">
                  <c:v>0.23372645121764435</c:v>
                </c:pt>
                <c:pt idx="4">
                  <c:v>0.22353664157320632</c:v>
                </c:pt>
                <c:pt idx="5">
                  <c:v>0.23756297229219145</c:v>
                </c:pt>
                <c:pt idx="6">
                  <c:v>0.22719709574950839</c:v>
                </c:pt>
                <c:pt idx="7">
                  <c:v>0.21696252465483234</c:v>
                </c:pt>
                <c:pt idx="8">
                  <c:v>0.24565487274984482</c:v>
                </c:pt>
                <c:pt idx="9">
                  <c:v>0.2313199105145414</c:v>
                </c:pt>
                <c:pt idx="10">
                  <c:v>0.23134777376654633</c:v>
                </c:pt>
                <c:pt idx="11">
                  <c:v>0.21973766396002498</c:v>
                </c:pt>
                <c:pt idx="12">
                  <c:v>0.21194630872483222</c:v>
                </c:pt>
                <c:pt idx="13">
                  <c:v>0.20733249051833122</c:v>
                </c:pt>
                <c:pt idx="14">
                  <c:v>0.22696829885399614</c:v>
                </c:pt>
                <c:pt idx="15">
                  <c:v>0.21195733814030343</c:v>
                </c:pt>
                <c:pt idx="16">
                  <c:v>0.21423436376707405</c:v>
                </c:pt>
                <c:pt idx="17">
                  <c:v>0.20270681265206814</c:v>
                </c:pt>
                <c:pt idx="18">
                  <c:v>0.21792913866829566</c:v>
                </c:pt>
                <c:pt idx="19">
                  <c:v>0.21028675466545288</c:v>
                </c:pt>
                <c:pt idx="20">
                  <c:v>0.19942381562099873</c:v>
                </c:pt>
                <c:pt idx="21">
                  <c:v>0.211302936402538</c:v>
                </c:pt>
                <c:pt idx="22">
                  <c:v>0.19733176953525877</c:v>
                </c:pt>
                <c:pt idx="23">
                  <c:v>0.19847119847119848</c:v>
                </c:pt>
                <c:pt idx="24">
                  <c:v>0.19103343465045591</c:v>
                </c:pt>
                <c:pt idx="25">
                  <c:v>0.19392523364485981</c:v>
                </c:pt>
                <c:pt idx="26">
                  <c:v>0.1931606568478077</c:v>
                </c:pt>
                <c:pt idx="27">
                  <c:v>0.19532324621733149</c:v>
                </c:pt>
                <c:pt idx="28">
                  <c:v>0.19848229342327151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B-EB48-93AB-18499B3EE946}"/>
            </c:ext>
          </c:extLst>
        </c:ser>
        <c:ser>
          <c:idx val="3"/>
          <c:order val="3"/>
          <c:tx>
            <c:strRef>
              <c:f>'Runchart to 2024'!$U$2</c:f>
              <c:strCache>
                <c:ptCount val="1"/>
                <c:pt idx="0">
                  <c:v>Denosumab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2024'!$U$3:$U$31</c:f>
              <c:numCache>
                <c:formatCode>0.0%</c:formatCode>
                <c:ptCount val="29"/>
                <c:pt idx="0">
                  <c:v>5.1014492753623186E-2</c:v>
                </c:pt>
                <c:pt idx="1">
                  <c:v>5.032192477126398E-2</c:v>
                </c:pt>
                <c:pt idx="2">
                  <c:v>4.6930870083432656E-2</c:v>
                </c:pt>
                <c:pt idx="3">
                  <c:v>4.3957727063868891E-2</c:v>
                </c:pt>
                <c:pt idx="4">
                  <c:v>4.8240897219234906E-2</c:v>
                </c:pt>
                <c:pt idx="5">
                  <c:v>6.0295969773299748E-2</c:v>
                </c:pt>
                <c:pt idx="6">
                  <c:v>5.0068068370896987E-2</c:v>
                </c:pt>
                <c:pt idx="7">
                  <c:v>4.8702776513427401E-2</c:v>
                </c:pt>
                <c:pt idx="8">
                  <c:v>4.7951582867783983E-2</c:v>
                </c:pt>
                <c:pt idx="9">
                  <c:v>5.384041759880686E-2</c:v>
                </c:pt>
                <c:pt idx="10">
                  <c:v>4.9939831528279181E-2</c:v>
                </c:pt>
                <c:pt idx="11">
                  <c:v>5.371642723297939E-2</c:v>
                </c:pt>
                <c:pt idx="12">
                  <c:v>5.7181208053691278E-2</c:v>
                </c:pt>
                <c:pt idx="13">
                  <c:v>6.3527180783817958E-2</c:v>
                </c:pt>
                <c:pt idx="14">
                  <c:v>5.9086173537728826E-2</c:v>
                </c:pt>
                <c:pt idx="15">
                  <c:v>5.6782334384858045E-2</c:v>
                </c:pt>
                <c:pt idx="16">
                  <c:v>5.5355859094176854E-2</c:v>
                </c:pt>
                <c:pt idx="17">
                  <c:v>5.6113138686131388E-2</c:v>
                </c:pt>
                <c:pt idx="18">
                  <c:v>5.7116676847892484E-2</c:v>
                </c:pt>
                <c:pt idx="19">
                  <c:v>5.5681990593233199E-2</c:v>
                </c:pt>
                <c:pt idx="20">
                  <c:v>5.0736235595390526E-2</c:v>
                </c:pt>
                <c:pt idx="21">
                  <c:v>5.5481776597314444E-2</c:v>
                </c:pt>
                <c:pt idx="22">
                  <c:v>5.4097639642281189E-2</c:v>
                </c:pt>
                <c:pt idx="23">
                  <c:v>5.4736554736554734E-2</c:v>
                </c:pt>
                <c:pt idx="24">
                  <c:v>5.7902735562310029E-2</c:v>
                </c:pt>
                <c:pt idx="25">
                  <c:v>5.4097771387491014E-2</c:v>
                </c:pt>
                <c:pt idx="26">
                  <c:v>5.0617910953106485E-2</c:v>
                </c:pt>
                <c:pt idx="27">
                  <c:v>5.6224209078404398E-2</c:v>
                </c:pt>
                <c:pt idx="28">
                  <c:v>4.6374367622259695E-2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B-EB48-93AB-18499B3EE946}"/>
            </c:ext>
          </c:extLst>
        </c:ser>
        <c:ser>
          <c:idx val="4"/>
          <c:order val="4"/>
          <c:tx>
            <c:strRef>
              <c:f>'Runchart to 2024'!$V$2</c:f>
              <c:strCache>
                <c:ptCount val="1"/>
                <c:pt idx="0">
                  <c:v>Ibandronate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2024'!$V$3:$V$31</c:f>
              <c:numCache>
                <c:formatCode>0.0%</c:formatCode>
                <c:ptCount val="29"/>
                <c:pt idx="0">
                  <c:v>5.7971014492753622E-4</c:v>
                </c:pt>
                <c:pt idx="1">
                  <c:v>8.4717045069467977E-4</c:v>
                </c:pt>
                <c:pt idx="2">
                  <c:v>2.9797377830750892E-4</c:v>
                </c:pt>
                <c:pt idx="3">
                  <c:v>1.0721396844846072E-3</c:v>
                </c:pt>
                <c:pt idx="4">
                  <c:v>6.1453372253802432E-4</c:v>
                </c:pt>
                <c:pt idx="5">
                  <c:v>3.1486146095717883E-4</c:v>
                </c:pt>
                <c:pt idx="6">
                  <c:v>9.0757827862653149E-4</c:v>
                </c:pt>
                <c:pt idx="7">
                  <c:v>9.1033227127901685E-4</c:v>
                </c:pt>
                <c:pt idx="8">
                  <c:v>4.6554934823091247E-4</c:v>
                </c:pt>
                <c:pt idx="9">
                  <c:v>1.1931394481730052E-3</c:v>
                </c:pt>
                <c:pt idx="10">
                  <c:v>9.025270758122744E-4</c:v>
                </c:pt>
                <c:pt idx="11">
                  <c:v>1.3741411617738913E-3</c:v>
                </c:pt>
                <c:pt idx="12">
                  <c:v>1.2080536912751677E-3</c:v>
                </c:pt>
                <c:pt idx="13">
                  <c:v>3.1605562579013909E-4</c:v>
                </c:pt>
                <c:pt idx="14">
                  <c:v>1.6371483851763656E-3</c:v>
                </c:pt>
                <c:pt idx="15">
                  <c:v>1.6523959741625357E-3</c:v>
                </c:pt>
                <c:pt idx="16">
                  <c:v>2.875629043853343E-4</c:v>
                </c:pt>
                <c:pt idx="17">
                  <c:v>3.0413625304136254E-4</c:v>
                </c:pt>
                <c:pt idx="18">
                  <c:v>4.5815516188149055E-4</c:v>
                </c:pt>
                <c:pt idx="19">
                  <c:v>6.0688818085267787E-4</c:v>
                </c:pt>
                <c:pt idx="20">
                  <c:v>4.8015364916773366E-4</c:v>
                </c:pt>
                <c:pt idx="21">
                  <c:v>5.9023166592887713E-4</c:v>
                </c:pt>
                <c:pt idx="22">
                  <c:v>8.7963641694766166E-4</c:v>
                </c:pt>
                <c:pt idx="23">
                  <c:v>6.8250068250068254E-4</c:v>
                </c:pt>
                <c:pt idx="24">
                  <c:v>4.559270516717325E-4</c:v>
                </c:pt>
                <c:pt idx="25">
                  <c:v>7.1890726096333576E-4</c:v>
                </c:pt>
                <c:pt idx="26">
                  <c:v>5.0787201625190448E-4</c:v>
                </c:pt>
                <c:pt idx="27">
                  <c:v>3.43878954607978E-4</c:v>
                </c:pt>
                <c:pt idx="28">
                  <c:v>1.6863406408094435E-4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B-EB48-93AB-18499B3EE946}"/>
            </c:ext>
          </c:extLst>
        </c:ser>
        <c:ser>
          <c:idx val="5"/>
          <c:order val="5"/>
          <c:tx>
            <c:strRef>
              <c:f>'Runchart to 2024'!$W$2</c:f>
              <c:strCache>
                <c:ptCount val="1"/>
                <c:pt idx="0">
                  <c:v>Informed decline - patient decided not to take offered treatment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2024'!$W$3:$W$31</c:f>
              <c:numCache>
                <c:formatCode>0.0%</c:formatCode>
                <c:ptCount val="29"/>
                <c:pt idx="0">
                  <c:v>4.3478260869565218E-3</c:v>
                </c:pt>
                <c:pt idx="1">
                  <c:v>5.5913249745848867E-3</c:v>
                </c:pt>
                <c:pt idx="2">
                  <c:v>4.9165673420738971E-3</c:v>
                </c:pt>
                <c:pt idx="3">
                  <c:v>6.8923265431153312E-3</c:v>
                </c:pt>
                <c:pt idx="4">
                  <c:v>6.145337225380243E-3</c:v>
                </c:pt>
                <c:pt idx="5">
                  <c:v>6.2972292191435771E-3</c:v>
                </c:pt>
                <c:pt idx="6">
                  <c:v>6.0505218575102101E-3</c:v>
                </c:pt>
                <c:pt idx="7">
                  <c:v>5.6137156728872702E-3</c:v>
                </c:pt>
                <c:pt idx="8">
                  <c:v>6.2073246430788334E-3</c:v>
                </c:pt>
                <c:pt idx="9">
                  <c:v>5.8165548098434005E-3</c:v>
                </c:pt>
                <c:pt idx="10">
                  <c:v>7.521058965102286E-3</c:v>
                </c:pt>
                <c:pt idx="11">
                  <c:v>5.3716427232979392E-3</c:v>
                </c:pt>
                <c:pt idx="12">
                  <c:v>4.6979865771812077E-3</c:v>
                </c:pt>
                <c:pt idx="13">
                  <c:v>5.6890012642225032E-3</c:v>
                </c:pt>
                <c:pt idx="14">
                  <c:v>6.102098526566453E-3</c:v>
                </c:pt>
                <c:pt idx="15">
                  <c:v>7.3606729758149319E-3</c:v>
                </c:pt>
                <c:pt idx="16">
                  <c:v>7.0452911574406902E-3</c:v>
                </c:pt>
                <c:pt idx="17">
                  <c:v>6.9951338199513383E-3</c:v>
                </c:pt>
                <c:pt idx="18">
                  <c:v>8.7049480757483196E-3</c:v>
                </c:pt>
                <c:pt idx="19">
                  <c:v>8.1929904415111512E-3</c:v>
                </c:pt>
                <c:pt idx="20">
                  <c:v>8.3226632522407171E-3</c:v>
                </c:pt>
                <c:pt idx="21">
                  <c:v>8.4108012394864991E-3</c:v>
                </c:pt>
                <c:pt idx="22">
                  <c:v>5.5710306406685237E-3</c:v>
                </c:pt>
                <c:pt idx="23">
                  <c:v>7.098007098007098E-3</c:v>
                </c:pt>
                <c:pt idx="24">
                  <c:v>8.6626139817629188E-3</c:v>
                </c:pt>
                <c:pt idx="25">
                  <c:v>9.7052480230050316E-3</c:v>
                </c:pt>
                <c:pt idx="26">
                  <c:v>8.1259522600304716E-3</c:v>
                </c:pt>
                <c:pt idx="27">
                  <c:v>8.7689133425034385E-3</c:v>
                </c:pt>
                <c:pt idx="28">
                  <c:v>8.6003372681281616E-3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B-EB48-93AB-18499B3EE946}"/>
            </c:ext>
          </c:extLst>
        </c:ser>
        <c:ser>
          <c:idx val="6"/>
          <c:order val="6"/>
          <c:tx>
            <c:strRef>
              <c:f>'Runchart to 2024'!$X$2</c:f>
              <c:strCache>
                <c:ptCount val="1"/>
                <c:pt idx="0">
                  <c:v>No assessment or action taken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2024'!$X$3:$X$31</c:f>
              <c:numCache>
                <c:formatCode>0.0%</c:formatCode>
                <c:ptCount val="29"/>
                <c:pt idx="0">
                  <c:v>6.0289855072463767E-2</c:v>
                </c:pt>
                <c:pt idx="1">
                  <c:v>5.2863436123348019E-2</c:v>
                </c:pt>
                <c:pt idx="2">
                  <c:v>5.7508939213349222E-2</c:v>
                </c:pt>
                <c:pt idx="3">
                  <c:v>6.9076428243222548E-2</c:v>
                </c:pt>
                <c:pt idx="4">
                  <c:v>5.3771700722077126E-2</c:v>
                </c:pt>
                <c:pt idx="5">
                  <c:v>5.0850125944584386E-2</c:v>
                </c:pt>
                <c:pt idx="6">
                  <c:v>6.0051429435788839E-2</c:v>
                </c:pt>
                <c:pt idx="7">
                  <c:v>6.6909421939007743E-2</c:v>
                </c:pt>
                <c:pt idx="8">
                  <c:v>6.036623215394165E-2</c:v>
                </c:pt>
                <c:pt idx="9">
                  <c:v>5.5033557046979868E-2</c:v>
                </c:pt>
                <c:pt idx="10">
                  <c:v>5.4151624548736461E-2</c:v>
                </c:pt>
                <c:pt idx="11">
                  <c:v>6.3335415365396622E-2</c:v>
                </c:pt>
                <c:pt idx="12">
                  <c:v>6.4563758389261747E-2</c:v>
                </c:pt>
                <c:pt idx="13">
                  <c:v>5.7048040455120103E-2</c:v>
                </c:pt>
                <c:pt idx="14">
                  <c:v>5.7597856823932134E-2</c:v>
                </c:pt>
                <c:pt idx="15">
                  <c:v>6.8349106203995799E-2</c:v>
                </c:pt>
                <c:pt idx="16">
                  <c:v>5.650611071171819E-2</c:v>
                </c:pt>
                <c:pt idx="17">
                  <c:v>6.1891727493917276E-2</c:v>
                </c:pt>
                <c:pt idx="18">
                  <c:v>5.7880268784361637E-2</c:v>
                </c:pt>
                <c:pt idx="19">
                  <c:v>6.1599150356546804E-2</c:v>
                </c:pt>
                <c:pt idx="20">
                  <c:v>4.8975672215108831E-2</c:v>
                </c:pt>
                <c:pt idx="21">
                  <c:v>4.869411243913236E-2</c:v>
                </c:pt>
                <c:pt idx="22">
                  <c:v>4.6034305820260961E-2</c:v>
                </c:pt>
                <c:pt idx="23">
                  <c:v>5.582855582855583E-2</c:v>
                </c:pt>
                <c:pt idx="24">
                  <c:v>4.042553191489362E-2</c:v>
                </c:pt>
                <c:pt idx="25">
                  <c:v>3.9719626168224297E-2</c:v>
                </c:pt>
                <c:pt idx="26">
                  <c:v>4.2153377348908075E-2</c:v>
                </c:pt>
                <c:pt idx="27">
                  <c:v>3.3872077028885832E-2</c:v>
                </c:pt>
                <c:pt idx="28">
                  <c:v>4.1483979763912313E-2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B-EB48-93AB-18499B3EE946}"/>
            </c:ext>
          </c:extLst>
        </c:ser>
        <c:ser>
          <c:idx val="7"/>
          <c:order val="7"/>
          <c:tx>
            <c:strRef>
              <c:f>'Runchart to 2024'!$Y$2</c:f>
              <c:strCache>
                <c:ptCount val="1"/>
                <c:pt idx="0">
                  <c:v>On no treatment - pending DXA scan or bone clinic assessment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2024'!$Y$3:$Y$31</c:f>
              <c:numCache>
                <c:formatCode>0.0%</c:formatCode>
                <c:ptCount val="29"/>
                <c:pt idx="0">
                  <c:v>0.17666666666666667</c:v>
                </c:pt>
                <c:pt idx="1">
                  <c:v>0.17858353100643851</c:v>
                </c:pt>
                <c:pt idx="2">
                  <c:v>0.17148390941597139</c:v>
                </c:pt>
                <c:pt idx="3">
                  <c:v>0.1827232347985909</c:v>
                </c:pt>
                <c:pt idx="4">
                  <c:v>0.18436011676140729</c:v>
                </c:pt>
                <c:pt idx="5">
                  <c:v>0.18435138539042822</c:v>
                </c:pt>
                <c:pt idx="6">
                  <c:v>0.17909544698230223</c:v>
                </c:pt>
                <c:pt idx="7">
                  <c:v>0.17463207404035808</c:v>
                </c:pt>
                <c:pt idx="8">
                  <c:v>0.15161390440720049</c:v>
                </c:pt>
                <c:pt idx="9">
                  <c:v>0.16480238627889635</c:v>
                </c:pt>
                <c:pt idx="10">
                  <c:v>0.16937424789410349</c:v>
                </c:pt>
                <c:pt idx="11">
                  <c:v>0.18425983760149905</c:v>
                </c:pt>
                <c:pt idx="12">
                  <c:v>0.16671140939597315</c:v>
                </c:pt>
                <c:pt idx="13">
                  <c:v>0.17841340075853351</c:v>
                </c:pt>
                <c:pt idx="14">
                  <c:v>0.17443071885697276</c:v>
                </c:pt>
                <c:pt idx="15">
                  <c:v>0.17470331981372991</c:v>
                </c:pt>
                <c:pt idx="16">
                  <c:v>0.16908698777857656</c:v>
                </c:pt>
                <c:pt idx="17">
                  <c:v>0.18385036496350365</c:v>
                </c:pt>
                <c:pt idx="18">
                  <c:v>0.16951740989615149</c:v>
                </c:pt>
                <c:pt idx="19">
                  <c:v>0.17872856926111363</c:v>
                </c:pt>
                <c:pt idx="20">
                  <c:v>0.17941741357234314</c:v>
                </c:pt>
                <c:pt idx="21">
                  <c:v>0.16674044562490778</c:v>
                </c:pt>
                <c:pt idx="22">
                  <c:v>0.17402140448614573</c:v>
                </c:pt>
                <c:pt idx="23">
                  <c:v>0.16898716898716898</c:v>
                </c:pt>
                <c:pt idx="24">
                  <c:v>0.17355623100303952</c:v>
                </c:pt>
                <c:pt idx="25">
                  <c:v>0.15762041696621135</c:v>
                </c:pt>
                <c:pt idx="26">
                  <c:v>0.15794819705434229</c:v>
                </c:pt>
                <c:pt idx="27">
                  <c:v>0.16007565337001375</c:v>
                </c:pt>
                <c:pt idx="28">
                  <c:v>0.16526138279932545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B-EB48-93AB-18499B3EE946}"/>
            </c:ext>
          </c:extLst>
        </c:ser>
        <c:ser>
          <c:idx val="8"/>
          <c:order val="8"/>
          <c:tx>
            <c:strRef>
              <c:f>'Runchart to 2024'!$Z$2</c:f>
              <c:strCache>
                <c:ptCount val="1"/>
                <c:pt idx="0">
                  <c:v>Risedronate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2024'!$Z$3:$Z$31</c:f>
              <c:numCache>
                <c:formatCode>0.0%</c:formatCode>
                <c:ptCount val="29"/>
                <c:pt idx="0">
                  <c:v>4.8260869565217392E-2</c:v>
                </c:pt>
                <c:pt idx="1">
                  <c:v>4.5747204337512705E-2</c:v>
                </c:pt>
                <c:pt idx="2">
                  <c:v>4.6632896305125147E-2</c:v>
                </c:pt>
                <c:pt idx="3">
                  <c:v>3.875019145351509E-2</c:v>
                </c:pt>
                <c:pt idx="4">
                  <c:v>4.5321862037179292E-2</c:v>
                </c:pt>
                <c:pt idx="5">
                  <c:v>4.1561712846347604E-2</c:v>
                </c:pt>
                <c:pt idx="6">
                  <c:v>4.8404174860081681E-2</c:v>
                </c:pt>
                <c:pt idx="7">
                  <c:v>5.7502655135791232E-2</c:v>
                </c:pt>
                <c:pt idx="8">
                  <c:v>4.6710117939168218E-2</c:v>
                </c:pt>
                <c:pt idx="9">
                  <c:v>4.2654735272184933E-2</c:v>
                </c:pt>
                <c:pt idx="10">
                  <c:v>5.1594464500601685E-2</c:v>
                </c:pt>
                <c:pt idx="11">
                  <c:v>4.084946908182386E-2</c:v>
                </c:pt>
                <c:pt idx="12">
                  <c:v>4.2550335570469798E-2</c:v>
                </c:pt>
                <c:pt idx="13">
                  <c:v>4.1877370417193423E-2</c:v>
                </c:pt>
                <c:pt idx="14">
                  <c:v>4.1375204643548144E-2</c:v>
                </c:pt>
                <c:pt idx="15">
                  <c:v>4.4013820039056635E-2</c:v>
                </c:pt>
                <c:pt idx="16">
                  <c:v>4.442846872753415E-2</c:v>
                </c:pt>
                <c:pt idx="17">
                  <c:v>3.9993917274939172E-2</c:v>
                </c:pt>
                <c:pt idx="18">
                  <c:v>3.8637751985339037E-2</c:v>
                </c:pt>
                <c:pt idx="19">
                  <c:v>3.4896070399028978E-2</c:v>
                </c:pt>
                <c:pt idx="20">
                  <c:v>3.745198463508323E-2</c:v>
                </c:pt>
                <c:pt idx="21">
                  <c:v>3.2757857459052679E-2</c:v>
                </c:pt>
                <c:pt idx="22">
                  <c:v>2.6975516786394958E-2</c:v>
                </c:pt>
                <c:pt idx="23">
                  <c:v>2.4843024843024843E-2</c:v>
                </c:pt>
                <c:pt idx="24">
                  <c:v>2.3404255319148935E-2</c:v>
                </c:pt>
                <c:pt idx="25">
                  <c:v>2.4802300503235081E-2</c:v>
                </c:pt>
                <c:pt idx="26">
                  <c:v>2.5055019468427291E-2</c:v>
                </c:pt>
                <c:pt idx="27">
                  <c:v>2.3039889958734527E-2</c:v>
                </c:pt>
                <c:pt idx="28">
                  <c:v>1.9898819561551432E-2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B-EB48-93AB-18499B3EE946}"/>
            </c:ext>
          </c:extLst>
        </c:ser>
        <c:ser>
          <c:idx val="9"/>
          <c:order val="9"/>
          <c:tx>
            <c:strRef>
              <c:f>'Runchart to 2024'!$AA$2</c:f>
              <c:strCache>
                <c:ptCount val="1"/>
                <c:pt idx="0">
                  <c:v>Romosozumab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2024'!$AA$3:$AA$31</c:f>
              <c:numCache>
                <c:formatCode>0.0%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4.0268456375838925E-4</c:v>
                </c:pt>
                <c:pt idx="13">
                  <c:v>4.7408343868520858E-4</c:v>
                </c:pt>
                <c:pt idx="14">
                  <c:v>5.9532668551867836E-4</c:v>
                </c:pt>
                <c:pt idx="15">
                  <c:v>4.5065344749887338E-4</c:v>
                </c:pt>
                <c:pt idx="16">
                  <c:v>2.875629043853343E-4</c:v>
                </c:pt>
                <c:pt idx="17">
                  <c:v>4.5620437956204378E-4</c:v>
                </c:pt>
                <c:pt idx="18">
                  <c:v>1.0690287110568112E-3</c:v>
                </c:pt>
                <c:pt idx="19">
                  <c:v>1.5172204521316948E-3</c:v>
                </c:pt>
                <c:pt idx="20">
                  <c:v>3.201024327784891E-4</c:v>
                </c:pt>
                <c:pt idx="21">
                  <c:v>2.9511583296443856E-4</c:v>
                </c:pt>
                <c:pt idx="22">
                  <c:v>1.1728485559302155E-3</c:v>
                </c:pt>
                <c:pt idx="23">
                  <c:v>5.4600054600054604E-4</c:v>
                </c:pt>
                <c:pt idx="24">
                  <c:v>1.5197568389057752E-4</c:v>
                </c:pt>
                <c:pt idx="25">
                  <c:v>5.3918044572250177E-4</c:v>
                </c:pt>
                <c:pt idx="26">
                  <c:v>1.015744032503809E-3</c:v>
                </c:pt>
                <c:pt idx="27">
                  <c:v>6.8775790921595599E-4</c:v>
                </c:pt>
                <c:pt idx="28">
                  <c:v>5.05902192242833E-4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B-EB48-93AB-18499B3EE946}"/>
            </c:ext>
          </c:extLst>
        </c:ser>
        <c:ser>
          <c:idx val="10"/>
          <c:order val="10"/>
          <c:tx>
            <c:strRef>
              <c:f>'Runchart to 2024'!$AB$2</c:f>
              <c:strCache>
                <c:ptCount val="1"/>
                <c:pt idx="0">
                  <c:v>Teriparatide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2024'!$AB$3:$AB$31</c:f>
              <c:numCache>
                <c:formatCode>0.0%</c:formatCode>
                <c:ptCount val="29"/>
                <c:pt idx="0">
                  <c:v>7.246376811594203E-4</c:v>
                </c:pt>
                <c:pt idx="1">
                  <c:v>6.7773636055574386E-4</c:v>
                </c:pt>
                <c:pt idx="2">
                  <c:v>1.4898688915375446E-4</c:v>
                </c:pt>
                <c:pt idx="3">
                  <c:v>3.0632562413845916E-4</c:v>
                </c:pt>
                <c:pt idx="4">
                  <c:v>1.2290674450760486E-3</c:v>
                </c:pt>
                <c:pt idx="5">
                  <c:v>7.8715365239294714E-4</c:v>
                </c:pt>
                <c:pt idx="6">
                  <c:v>7.5631523218877626E-4</c:v>
                </c:pt>
                <c:pt idx="7">
                  <c:v>9.1033227127901685E-4</c:v>
                </c:pt>
                <c:pt idx="8">
                  <c:v>6.207324643078833E-4</c:v>
                </c:pt>
                <c:pt idx="9">
                  <c:v>1.4914243102162564E-3</c:v>
                </c:pt>
                <c:pt idx="10">
                  <c:v>4.512635379061372E-4</c:v>
                </c:pt>
                <c:pt idx="11">
                  <c:v>8.744534665833854E-4</c:v>
                </c:pt>
                <c:pt idx="12">
                  <c:v>6.711409395973154E-4</c:v>
                </c:pt>
                <c:pt idx="13">
                  <c:v>9.4816687737041716E-4</c:v>
                </c:pt>
                <c:pt idx="14">
                  <c:v>8.929900282780176E-4</c:v>
                </c:pt>
                <c:pt idx="15">
                  <c:v>7.5108907916478891E-4</c:v>
                </c:pt>
                <c:pt idx="16">
                  <c:v>4.3134435657800146E-4</c:v>
                </c:pt>
                <c:pt idx="17">
                  <c:v>4.5620437956204378E-4</c:v>
                </c:pt>
                <c:pt idx="18">
                  <c:v>4.5815516188149055E-4</c:v>
                </c:pt>
                <c:pt idx="19">
                  <c:v>1.0620543164921864E-3</c:v>
                </c:pt>
                <c:pt idx="20">
                  <c:v>1.6005121638924455E-4</c:v>
                </c:pt>
                <c:pt idx="21">
                  <c:v>2.9511583296443856E-4</c:v>
                </c:pt>
                <c:pt idx="22">
                  <c:v>7.330303474563847E-4</c:v>
                </c:pt>
                <c:pt idx="23">
                  <c:v>9.5550095550095545E-4</c:v>
                </c:pt>
                <c:pt idx="24">
                  <c:v>7.5987841945288754E-4</c:v>
                </c:pt>
                <c:pt idx="25">
                  <c:v>5.3918044572250177E-4</c:v>
                </c:pt>
                <c:pt idx="26">
                  <c:v>6.7716268833587271E-4</c:v>
                </c:pt>
                <c:pt idx="27">
                  <c:v>5.1581843191196694E-4</c:v>
                </c:pt>
                <c:pt idx="28">
                  <c:v>1.6863406408094435E-4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B-EB48-93AB-18499B3EE946}"/>
            </c:ext>
          </c:extLst>
        </c:ser>
        <c:ser>
          <c:idx val="11"/>
          <c:order val="11"/>
          <c:tx>
            <c:strRef>
              <c:f>'Runchart to 2024'!$AC$2</c:f>
              <c:strCache>
                <c:ptCount val="1"/>
                <c:pt idx="0">
                  <c:v>Zoledronate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2024'!$P$3:$P$31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'Runchart to 2024'!$AC$3:$AC$31</c:f>
              <c:numCache>
                <c:formatCode>0.0%</c:formatCode>
                <c:ptCount val="29"/>
                <c:pt idx="0">
                  <c:v>0.12420289855072464</c:v>
                </c:pt>
                <c:pt idx="1">
                  <c:v>0.13774991528295494</c:v>
                </c:pt>
                <c:pt idx="2">
                  <c:v>0.1354290822407628</c:v>
                </c:pt>
                <c:pt idx="3">
                  <c:v>0.1392249961709297</c:v>
                </c:pt>
                <c:pt idx="4">
                  <c:v>0.15255799662006453</c:v>
                </c:pt>
                <c:pt idx="5">
                  <c:v>0.15239294710327456</c:v>
                </c:pt>
                <c:pt idx="6">
                  <c:v>0.16351535319921343</c:v>
                </c:pt>
                <c:pt idx="7">
                  <c:v>0.17296313154301321</c:v>
                </c:pt>
                <c:pt idx="8">
                  <c:v>0.17473618870266916</c:v>
                </c:pt>
                <c:pt idx="9">
                  <c:v>0.1761372110365399</c:v>
                </c:pt>
                <c:pt idx="10">
                  <c:v>0.19193742478941034</c:v>
                </c:pt>
                <c:pt idx="11">
                  <c:v>0.18226108682073705</c:v>
                </c:pt>
                <c:pt idx="12">
                  <c:v>0.20067114093959731</c:v>
                </c:pt>
                <c:pt idx="13">
                  <c:v>0.20527812895069533</c:v>
                </c:pt>
                <c:pt idx="14">
                  <c:v>0.19794612293496056</c:v>
                </c:pt>
                <c:pt idx="15">
                  <c:v>0.19573381403034401</c:v>
                </c:pt>
                <c:pt idx="16">
                  <c:v>0.21768511861969805</c:v>
                </c:pt>
                <c:pt idx="17">
                  <c:v>0.22551703163017031</c:v>
                </c:pt>
                <c:pt idx="18">
                  <c:v>0.2281612706169823</c:v>
                </c:pt>
                <c:pt idx="19">
                  <c:v>0.23198300713093611</c:v>
                </c:pt>
                <c:pt idx="20">
                  <c:v>0.23607554417413573</c:v>
                </c:pt>
                <c:pt idx="21">
                  <c:v>0.27401505090748118</c:v>
                </c:pt>
                <c:pt idx="22">
                  <c:v>0.29555783609441433</c:v>
                </c:pt>
                <c:pt idx="23">
                  <c:v>0.29675129675129674</c:v>
                </c:pt>
                <c:pt idx="24">
                  <c:v>0.33176291793313067</c:v>
                </c:pt>
                <c:pt idx="25">
                  <c:v>0.35046728971962615</c:v>
                </c:pt>
                <c:pt idx="26">
                  <c:v>0.36295920094802775</c:v>
                </c:pt>
                <c:pt idx="27">
                  <c:v>0.35729023383768915</c:v>
                </c:pt>
                <c:pt idx="28">
                  <c:v>0.36593591905564926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6B-EB48-93AB-18499B3E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7327"/>
        <c:axId val="85679055"/>
      </c:lineChart>
      <c:dateAx>
        <c:axId val="856773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055"/>
        <c:crosses val="autoZero"/>
        <c:auto val="1"/>
        <c:lblOffset val="100"/>
        <c:baseTimeUnit val="months"/>
      </c:dateAx>
      <c:valAx>
        <c:axId val="856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500"/>
              <a:t>Bone management</a:t>
            </a:r>
            <a:r>
              <a:rPr lang="en-GB" sz="1500" baseline="0"/>
              <a:t> </a:t>
            </a:r>
            <a:r>
              <a:rPr lang="en-GB" sz="1500"/>
              <a:t>when discharged from hospital after a hip fracture -- NHFD data </a:t>
            </a:r>
          </a:p>
        </c:rich>
      </c:tx>
      <c:layout>
        <c:manualLayout>
          <c:xMode val="edge"/>
          <c:yMode val="edge"/>
          <c:x val="0.14058195828231884"/>
          <c:y val="2.3417743291797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8295910229481E-2"/>
          <c:y val="7.0108788125622226E-2"/>
          <c:w val="0.89265279072640891"/>
          <c:h val="0.75145099103991309"/>
        </c:manualLayout>
      </c:layout>
      <c:lineChart>
        <c:grouping val="standard"/>
        <c:varyColors val="0"/>
        <c:ser>
          <c:idx val="2"/>
          <c:order val="0"/>
          <c:tx>
            <c:v>Assessed - no bone Rx needed</c:v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2024'!$T$3:$T$38</c:f>
              <c:numCache>
                <c:formatCode>0.0%</c:formatCode>
                <c:ptCount val="36"/>
                <c:pt idx="0">
                  <c:v>0.24927536231884059</c:v>
                </c:pt>
                <c:pt idx="1">
                  <c:v>0.2534733988478482</c:v>
                </c:pt>
                <c:pt idx="2">
                  <c:v>0.24731823599523242</c:v>
                </c:pt>
                <c:pt idx="3">
                  <c:v>0.23372645121764435</c:v>
                </c:pt>
                <c:pt idx="4">
                  <c:v>0.22353664157320632</c:v>
                </c:pt>
                <c:pt idx="5">
                  <c:v>0.23756297229219145</c:v>
                </c:pt>
                <c:pt idx="6">
                  <c:v>0.22719709574950839</c:v>
                </c:pt>
                <c:pt idx="7">
                  <c:v>0.21696252465483234</c:v>
                </c:pt>
                <c:pt idx="8">
                  <c:v>0.24565487274984482</c:v>
                </c:pt>
                <c:pt idx="9">
                  <c:v>0.2313199105145414</c:v>
                </c:pt>
                <c:pt idx="10">
                  <c:v>0.23134777376654633</c:v>
                </c:pt>
                <c:pt idx="11">
                  <c:v>0.21973766396002498</c:v>
                </c:pt>
                <c:pt idx="12">
                  <c:v>0.21194630872483222</c:v>
                </c:pt>
                <c:pt idx="13">
                  <c:v>0.20733249051833122</c:v>
                </c:pt>
                <c:pt idx="14">
                  <c:v>0.22696829885399614</c:v>
                </c:pt>
                <c:pt idx="15">
                  <c:v>0.21195733814030343</c:v>
                </c:pt>
                <c:pt idx="16">
                  <c:v>0.21423436376707405</c:v>
                </c:pt>
                <c:pt idx="17">
                  <c:v>0.20270681265206814</c:v>
                </c:pt>
                <c:pt idx="18">
                  <c:v>0.21792913866829566</c:v>
                </c:pt>
                <c:pt idx="19">
                  <c:v>0.21028675466545288</c:v>
                </c:pt>
                <c:pt idx="20">
                  <c:v>0.19942381562099873</c:v>
                </c:pt>
                <c:pt idx="21">
                  <c:v>0.211302936402538</c:v>
                </c:pt>
                <c:pt idx="22">
                  <c:v>0.19733176953525877</c:v>
                </c:pt>
                <c:pt idx="23">
                  <c:v>0.19847119847119848</c:v>
                </c:pt>
                <c:pt idx="24">
                  <c:v>0.19103343465045591</c:v>
                </c:pt>
                <c:pt idx="25">
                  <c:v>0.19392523364485981</c:v>
                </c:pt>
                <c:pt idx="26">
                  <c:v>0.1931606568478077</c:v>
                </c:pt>
                <c:pt idx="27">
                  <c:v>0.19532324621733149</c:v>
                </c:pt>
                <c:pt idx="28">
                  <c:v>0.19848229342327151</c:v>
                </c:pt>
                <c:pt idx="29">
                  <c:v>0.18169627891384513</c:v>
                </c:pt>
                <c:pt idx="30">
                  <c:v>0.17289636846767051</c:v>
                </c:pt>
                <c:pt idx="31">
                  <c:v>0.17307377719613937</c:v>
                </c:pt>
                <c:pt idx="32">
                  <c:v>0.1708645336963921</c:v>
                </c:pt>
                <c:pt idx="33">
                  <c:v>0.16852094240837695</c:v>
                </c:pt>
                <c:pt idx="34">
                  <c:v>0.1755362698542656</c:v>
                </c:pt>
                <c:pt idx="35">
                  <c:v>0.1690734055354994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1-D548-9185-E744EF6B903C}"/>
            </c:ext>
          </c:extLst>
        </c:ser>
        <c:ser>
          <c:idx val="5"/>
          <c:order val="1"/>
          <c:tx>
            <c:v>Patient declined offered Rx</c:v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2024'!$W$3:$W$38</c:f>
              <c:numCache>
                <c:formatCode>0.0%</c:formatCode>
                <c:ptCount val="36"/>
                <c:pt idx="0">
                  <c:v>4.3478260869565218E-3</c:v>
                </c:pt>
                <c:pt idx="1">
                  <c:v>5.5913249745848867E-3</c:v>
                </c:pt>
                <c:pt idx="2">
                  <c:v>4.9165673420738971E-3</c:v>
                </c:pt>
                <c:pt idx="3">
                  <c:v>6.8923265431153312E-3</c:v>
                </c:pt>
                <c:pt idx="4">
                  <c:v>6.145337225380243E-3</c:v>
                </c:pt>
                <c:pt idx="5">
                  <c:v>6.2972292191435771E-3</c:v>
                </c:pt>
                <c:pt idx="6">
                  <c:v>6.0505218575102101E-3</c:v>
                </c:pt>
                <c:pt idx="7">
                  <c:v>5.6137156728872702E-3</c:v>
                </c:pt>
                <c:pt idx="8">
                  <c:v>6.2073246430788334E-3</c:v>
                </c:pt>
                <c:pt idx="9">
                  <c:v>5.8165548098434005E-3</c:v>
                </c:pt>
                <c:pt idx="10">
                  <c:v>7.521058965102286E-3</c:v>
                </c:pt>
                <c:pt idx="11">
                  <c:v>5.3716427232979392E-3</c:v>
                </c:pt>
                <c:pt idx="12">
                  <c:v>4.6979865771812077E-3</c:v>
                </c:pt>
                <c:pt idx="13">
                  <c:v>5.6890012642225032E-3</c:v>
                </c:pt>
                <c:pt idx="14">
                  <c:v>6.102098526566453E-3</c:v>
                </c:pt>
                <c:pt idx="15">
                  <c:v>7.3606729758149319E-3</c:v>
                </c:pt>
                <c:pt idx="16">
                  <c:v>7.0452911574406902E-3</c:v>
                </c:pt>
                <c:pt idx="17">
                  <c:v>6.9951338199513383E-3</c:v>
                </c:pt>
                <c:pt idx="18">
                  <c:v>8.7049480757483196E-3</c:v>
                </c:pt>
                <c:pt idx="19">
                  <c:v>8.1929904415111512E-3</c:v>
                </c:pt>
                <c:pt idx="20">
                  <c:v>8.3226632522407171E-3</c:v>
                </c:pt>
                <c:pt idx="21">
                  <c:v>8.4108012394864991E-3</c:v>
                </c:pt>
                <c:pt idx="22">
                  <c:v>5.5710306406685237E-3</c:v>
                </c:pt>
                <c:pt idx="23">
                  <c:v>7.098007098007098E-3</c:v>
                </c:pt>
                <c:pt idx="24">
                  <c:v>8.6626139817629188E-3</c:v>
                </c:pt>
                <c:pt idx="25">
                  <c:v>9.7052480230050316E-3</c:v>
                </c:pt>
                <c:pt idx="26">
                  <c:v>8.1259522600304716E-3</c:v>
                </c:pt>
                <c:pt idx="27">
                  <c:v>8.7689133425034385E-3</c:v>
                </c:pt>
                <c:pt idx="28">
                  <c:v>8.6003372681281616E-3</c:v>
                </c:pt>
                <c:pt idx="29">
                  <c:v>8.7160576600737519E-3</c:v>
                </c:pt>
                <c:pt idx="30">
                  <c:v>5.8458813108945972E-3</c:v>
                </c:pt>
                <c:pt idx="31">
                  <c:v>9.8151480451496818E-3</c:v>
                </c:pt>
                <c:pt idx="32">
                  <c:v>1.0721579305650103E-2</c:v>
                </c:pt>
                <c:pt idx="33">
                  <c:v>1.2761780104712041E-2</c:v>
                </c:pt>
                <c:pt idx="34">
                  <c:v>1.1626002947437366E-2</c:v>
                </c:pt>
                <c:pt idx="35">
                  <c:v>9.3261131167268353E-3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1-D548-9185-E744EF6B903C}"/>
            </c:ext>
          </c:extLst>
        </c:ser>
        <c:ser>
          <c:idx val="6"/>
          <c:order val="2"/>
          <c:tx>
            <c:strRef>
              <c:f>'Runchart to 2024'!$X$2</c:f>
              <c:strCache>
                <c:ptCount val="1"/>
                <c:pt idx="0">
                  <c:v>No assessment or action taken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2024'!$X$3:$X$38</c:f>
              <c:numCache>
                <c:formatCode>0.0%</c:formatCode>
                <c:ptCount val="36"/>
                <c:pt idx="0">
                  <c:v>6.0289855072463767E-2</c:v>
                </c:pt>
                <c:pt idx="1">
                  <c:v>5.2863436123348019E-2</c:v>
                </c:pt>
                <c:pt idx="2">
                  <c:v>5.7508939213349222E-2</c:v>
                </c:pt>
                <c:pt idx="3">
                  <c:v>6.9076428243222548E-2</c:v>
                </c:pt>
                <c:pt idx="4">
                  <c:v>5.3771700722077126E-2</c:v>
                </c:pt>
                <c:pt idx="5">
                  <c:v>5.0850125944584386E-2</c:v>
                </c:pt>
                <c:pt idx="6">
                  <c:v>6.0051429435788839E-2</c:v>
                </c:pt>
                <c:pt idx="7">
                  <c:v>6.6909421939007743E-2</c:v>
                </c:pt>
                <c:pt idx="8">
                  <c:v>6.036623215394165E-2</c:v>
                </c:pt>
                <c:pt idx="9">
                  <c:v>5.5033557046979868E-2</c:v>
                </c:pt>
                <c:pt idx="10">
                  <c:v>5.4151624548736461E-2</c:v>
                </c:pt>
                <c:pt idx="11">
                  <c:v>6.3335415365396622E-2</c:v>
                </c:pt>
                <c:pt idx="12">
                  <c:v>6.4563758389261747E-2</c:v>
                </c:pt>
                <c:pt idx="13">
                  <c:v>5.7048040455120103E-2</c:v>
                </c:pt>
                <c:pt idx="14">
                  <c:v>5.7597856823932134E-2</c:v>
                </c:pt>
                <c:pt idx="15">
                  <c:v>6.8349106203995799E-2</c:v>
                </c:pt>
                <c:pt idx="16">
                  <c:v>5.650611071171819E-2</c:v>
                </c:pt>
                <c:pt idx="17">
                  <c:v>6.1891727493917276E-2</c:v>
                </c:pt>
                <c:pt idx="18">
                  <c:v>5.7880268784361637E-2</c:v>
                </c:pt>
                <c:pt idx="19">
                  <c:v>6.1599150356546804E-2</c:v>
                </c:pt>
                <c:pt idx="20">
                  <c:v>4.8975672215108831E-2</c:v>
                </c:pt>
                <c:pt idx="21">
                  <c:v>4.869411243913236E-2</c:v>
                </c:pt>
                <c:pt idx="22">
                  <c:v>4.6034305820260961E-2</c:v>
                </c:pt>
                <c:pt idx="23">
                  <c:v>5.582855582855583E-2</c:v>
                </c:pt>
                <c:pt idx="24">
                  <c:v>4.042553191489362E-2</c:v>
                </c:pt>
                <c:pt idx="25">
                  <c:v>3.9719626168224297E-2</c:v>
                </c:pt>
                <c:pt idx="26">
                  <c:v>4.2153377348908075E-2</c:v>
                </c:pt>
                <c:pt idx="27">
                  <c:v>3.3872077028885832E-2</c:v>
                </c:pt>
                <c:pt idx="28">
                  <c:v>4.1483979763912313E-2</c:v>
                </c:pt>
                <c:pt idx="29">
                  <c:v>3.402614817298022E-2</c:v>
                </c:pt>
                <c:pt idx="30">
                  <c:v>3.0646589902568643E-2</c:v>
                </c:pt>
                <c:pt idx="31">
                  <c:v>3.9587763782103713E-2</c:v>
                </c:pt>
                <c:pt idx="32">
                  <c:v>3.6419332879509873E-2</c:v>
                </c:pt>
                <c:pt idx="33">
                  <c:v>3.2558900523560211E-2</c:v>
                </c:pt>
                <c:pt idx="34">
                  <c:v>3.4878008842312104E-2</c:v>
                </c:pt>
                <c:pt idx="35">
                  <c:v>4.3170878459687125E-2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01-D548-9185-E744EF6B903C}"/>
            </c:ext>
          </c:extLst>
        </c:ser>
        <c:ser>
          <c:idx val="7"/>
          <c:order val="3"/>
          <c:tx>
            <c:v>On no Rx pending scan/clinic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2024'!$Y$3:$Y$38</c:f>
              <c:numCache>
                <c:formatCode>0.0%</c:formatCode>
                <c:ptCount val="36"/>
                <c:pt idx="0">
                  <c:v>0.17666666666666667</c:v>
                </c:pt>
                <c:pt idx="1">
                  <c:v>0.17858353100643851</c:v>
                </c:pt>
                <c:pt idx="2">
                  <c:v>0.17148390941597139</c:v>
                </c:pt>
                <c:pt idx="3">
                  <c:v>0.1827232347985909</c:v>
                </c:pt>
                <c:pt idx="4">
                  <c:v>0.18436011676140729</c:v>
                </c:pt>
                <c:pt idx="5">
                  <c:v>0.18435138539042822</c:v>
                </c:pt>
                <c:pt idx="6">
                  <c:v>0.17909544698230223</c:v>
                </c:pt>
                <c:pt idx="7">
                  <c:v>0.17463207404035808</c:v>
                </c:pt>
                <c:pt idx="8">
                  <c:v>0.15161390440720049</c:v>
                </c:pt>
                <c:pt idx="9">
                  <c:v>0.16480238627889635</c:v>
                </c:pt>
                <c:pt idx="10">
                  <c:v>0.16937424789410349</c:v>
                </c:pt>
                <c:pt idx="11">
                  <c:v>0.18425983760149905</c:v>
                </c:pt>
                <c:pt idx="12">
                  <c:v>0.16671140939597315</c:v>
                </c:pt>
                <c:pt idx="13">
                  <c:v>0.17841340075853351</c:v>
                </c:pt>
                <c:pt idx="14">
                  <c:v>0.17443071885697276</c:v>
                </c:pt>
                <c:pt idx="15">
                  <c:v>0.17470331981372991</c:v>
                </c:pt>
                <c:pt idx="16">
                  <c:v>0.16908698777857656</c:v>
                </c:pt>
                <c:pt idx="17">
                  <c:v>0.18385036496350365</c:v>
                </c:pt>
                <c:pt idx="18">
                  <c:v>0.16951740989615149</c:v>
                </c:pt>
                <c:pt idx="19">
                  <c:v>0.17872856926111363</c:v>
                </c:pt>
                <c:pt idx="20">
                  <c:v>0.17941741357234314</c:v>
                </c:pt>
                <c:pt idx="21">
                  <c:v>0.16674044562490778</c:v>
                </c:pt>
                <c:pt idx="22">
                  <c:v>0.17402140448614573</c:v>
                </c:pt>
                <c:pt idx="23">
                  <c:v>0.16898716898716898</c:v>
                </c:pt>
                <c:pt idx="24">
                  <c:v>0.17355623100303952</c:v>
                </c:pt>
                <c:pt idx="25">
                  <c:v>0.15762041696621135</c:v>
                </c:pt>
                <c:pt idx="26">
                  <c:v>0.15794819705434229</c:v>
                </c:pt>
                <c:pt idx="27">
                  <c:v>0.16007565337001375</c:v>
                </c:pt>
                <c:pt idx="28">
                  <c:v>0.16526138279932545</c:v>
                </c:pt>
                <c:pt idx="29">
                  <c:v>0.16325846463291988</c:v>
                </c:pt>
                <c:pt idx="30">
                  <c:v>0.15022143489813994</c:v>
                </c:pt>
                <c:pt idx="31">
                  <c:v>0.14493701946671028</c:v>
                </c:pt>
                <c:pt idx="32">
                  <c:v>0.15061266167460857</c:v>
                </c:pt>
                <c:pt idx="33">
                  <c:v>0.15363219895287958</c:v>
                </c:pt>
                <c:pt idx="34">
                  <c:v>0.14557065662354676</c:v>
                </c:pt>
                <c:pt idx="35">
                  <c:v>0.15057160048134777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01-D548-9185-E744EF6B903C}"/>
            </c:ext>
          </c:extLst>
        </c:ser>
        <c:ser>
          <c:idx val="1"/>
          <c:order val="4"/>
          <c:tx>
            <c:v>Oral bisphosphonate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2024'!$AD$3:$AD$38</c:f>
              <c:numCache>
                <c:formatCode>0.0%</c:formatCode>
                <c:ptCount val="36"/>
                <c:pt idx="0">
                  <c:v>0.29420289855072462</c:v>
                </c:pt>
                <c:pt idx="1">
                  <c:v>0.27787190782785498</c:v>
                </c:pt>
                <c:pt idx="2">
                  <c:v>0.29186531585220499</c:v>
                </c:pt>
                <c:pt idx="3">
                  <c:v>0.27814366671772095</c:v>
                </c:pt>
                <c:pt idx="4">
                  <c:v>0.28591181441081581</c:v>
                </c:pt>
                <c:pt idx="5">
                  <c:v>0.2605478589420655</c:v>
                </c:pt>
                <c:pt idx="6">
                  <c:v>0.26849190742701556</c:v>
                </c:pt>
                <c:pt idx="7">
                  <c:v>0.27249279320285236</c:v>
                </c:pt>
                <c:pt idx="8">
                  <c:v>0.25341402855369338</c:v>
                </c:pt>
                <c:pt idx="9">
                  <c:v>0.25786726323639075</c:v>
                </c:pt>
                <c:pt idx="10">
                  <c:v>0.24924789410348977</c:v>
                </c:pt>
                <c:pt idx="11">
                  <c:v>0.24697064334790755</c:v>
                </c:pt>
                <c:pt idx="12">
                  <c:v>0.22483221476510068</c:v>
                </c:pt>
                <c:pt idx="13">
                  <c:v>0.2251896333754741</c:v>
                </c:pt>
                <c:pt idx="14">
                  <c:v>0.22354517041226374</c:v>
                </c:pt>
                <c:pt idx="15">
                  <c:v>0.22848129788192878</c:v>
                </c:pt>
                <c:pt idx="16">
                  <c:v>0.22487419122933142</c:v>
                </c:pt>
                <c:pt idx="17">
                  <c:v>0.2112226277372263</c:v>
                </c:pt>
                <c:pt idx="18">
                  <c:v>0.21456933414783139</c:v>
                </c:pt>
                <c:pt idx="19">
                  <c:v>0.20406615081171292</c:v>
                </c:pt>
                <c:pt idx="20">
                  <c:v>0.23015364916773368</c:v>
                </c:pt>
                <c:pt idx="21">
                  <c:v>0.19079238601150952</c:v>
                </c:pt>
                <c:pt idx="22">
                  <c:v>0.17563407125054978</c:v>
                </c:pt>
                <c:pt idx="23">
                  <c:v>0.16352716352716351</c:v>
                </c:pt>
                <c:pt idx="24">
                  <c:v>0.15699088145896659</c:v>
                </c:pt>
                <c:pt idx="25">
                  <c:v>0.1542056074766355</c:v>
                </c:pt>
                <c:pt idx="26">
                  <c:v>0.14525139664804471</c:v>
                </c:pt>
                <c:pt idx="27">
                  <c:v>0.14425722145804676</c:v>
                </c:pt>
                <c:pt idx="28">
                  <c:v>0.13086003372681282</c:v>
                </c:pt>
                <c:pt idx="29">
                  <c:v>0.13560174321153201</c:v>
                </c:pt>
                <c:pt idx="30">
                  <c:v>0.13622674933569531</c:v>
                </c:pt>
                <c:pt idx="31">
                  <c:v>0.11418288892524128</c:v>
                </c:pt>
                <c:pt idx="32">
                  <c:v>0.11283185840707964</c:v>
                </c:pt>
                <c:pt idx="33">
                  <c:v>0.10798429319371727</c:v>
                </c:pt>
                <c:pt idx="34">
                  <c:v>0.10250532176191256</c:v>
                </c:pt>
                <c:pt idx="35">
                  <c:v>9.9428399518652233E-2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01-D548-9185-E744EF6B903C}"/>
            </c:ext>
          </c:extLst>
        </c:ser>
        <c:ser>
          <c:idx val="3"/>
          <c:order val="5"/>
          <c:tx>
            <c:strRef>
              <c:f>'Runchart to 2024'!$U$2</c:f>
              <c:strCache>
                <c:ptCount val="1"/>
                <c:pt idx="0">
                  <c:v>Denosumab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2024'!$U$3:$U$38</c:f>
              <c:numCache>
                <c:formatCode>0.0%</c:formatCode>
                <c:ptCount val="36"/>
                <c:pt idx="0">
                  <c:v>5.1014492753623186E-2</c:v>
                </c:pt>
                <c:pt idx="1">
                  <c:v>5.032192477126398E-2</c:v>
                </c:pt>
                <c:pt idx="2">
                  <c:v>4.6930870083432656E-2</c:v>
                </c:pt>
                <c:pt idx="3">
                  <c:v>4.3957727063868891E-2</c:v>
                </c:pt>
                <c:pt idx="4">
                  <c:v>4.8240897219234906E-2</c:v>
                </c:pt>
                <c:pt idx="5">
                  <c:v>6.0295969773299748E-2</c:v>
                </c:pt>
                <c:pt idx="6">
                  <c:v>5.0068068370896987E-2</c:v>
                </c:pt>
                <c:pt idx="7">
                  <c:v>4.8702776513427401E-2</c:v>
                </c:pt>
                <c:pt idx="8">
                  <c:v>4.7951582867783983E-2</c:v>
                </c:pt>
                <c:pt idx="9">
                  <c:v>5.384041759880686E-2</c:v>
                </c:pt>
                <c:pt idx="10">
                  <c:v>4.9939831528279181E-2</c:v>
                </c:pt>
                <c:pt idx="11">
                  <c:v>5.371642723297939E-2</c:v>
                </c:pt>
                <c:pt idx="12">
                  <c:v>5.7181208053691278E-2</c:v>
                </c:pt>
                <c:pt idx="13">
                  <c:v>6.3527180783817958E-2</c:v>
                </c:pt>
                <c:pt idx="14">
                  <c:v>5.9086173537728826E-2</c:v>
                </c:pt>
                <c:pt idx="15">
                  <c:v>5.6782334384858045E-2</c:v>
                </c:pt>
                <c:pt idx="16">
                  <c:v>5.5355859094176854E-2</c:v>
                </c:pt>
                <c:pt idx="17">
                  <c:v>5.6113138686131388E-2</c:v>
                </c:pt>
                <c:pt idx="18">
                  <c:v>5.7116676847892484E-2</c:v>
                </c:pt>
                <c:pt idx="19">
                  <c:v>5.5681990593233199E-2</c:v>
                </c:pt>
                <c:pt idx="20">
                  <c:v>5.0736235595390526E-2</c:v>
                </c:pt>
                <c:pt idx="21">
                  <c:v>5.5481776597314444E-2</c:v>
                </c:pt>
                <c:pt idx="22">
                  <c:v>5.4097639642281189E-2</c:v>
                </c:pt>
                <c:pt idx="23">
                  <c:v>5.4736554736554734E-2</c:v>
                </c:pt>
                <c:pt idx="24">
                  <c:v>5.7902735562310029E-2</c:v>
                </c:pt>
                <c:pt idx="25">
                  <c:v>5.4097771387491014E-2</c:v>
                </c:pt>
                <c:pt idx="26">
                  <c:v>5.0617910953106485E-2</c:v>
                </c:pt>
                <c:pt idx="27">
                  <c:v>5.6224209078404398E-2</c:v>
                </c:pt>
                <c:pt idx="28">
                  <c:v>4.6374367622259695E-2</c:v>
                </c:pt>
                <c:pt idx="29">
                  <c:v>5.0117331545424068E-2</c:v>
                </c:pt>
                <c:pt idx="30">
                  <c:v>5.4561558901682905E-2</c:v>
                </c:pt>
                <c:pt idx="31">
                  <c:v>5.6109929658105677E-2</c:v>
                </c:pt>
                <c:pt idx="32">
                  <c:v>5.5139550714771952E-2</c:v>
                </c:pt>
                <c:pt idx="33">
                  <c:v>4.793848167539267E-2</c:v>
                </c:pt>
                <c:pt idx="34">
                  <c:v>5.1743900442115603E-2</c:v>
                </c:pt>
                <c:pt idx="35">
                  <c:v>4.8736462093862815E-2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01-D548-9185-E744EF6B903C}"/>
            </c:ext>
          </c:extLst>
        </c:ser>
        <c:ser>
          <c:idx val="11"/>
          <c:order val="6"/>
          <c:tx>
            <c:strRef>
              <c:f>'Runchart to 2024'!$AC$2</c:f>
              <c:strCache>
                <c:ptCount val="1"/>
                <c:pt idx="0">
                  <c:v>Zoledronate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'Runchart to 2024'!$P$3:$P$38</c:f>
              <c:numCache>
                <c:formatCode>mmm\-yy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'Runchart to 2024'!$AC$3:$AC$38</c:f>
              <c:numCache>
                <c:formatCode>0.0%</c:formatCode>
                <c:ptCount val="36"/>
                <c:pt idx="0">
                  <c:v>0.12420289855072464</c:v>
                </c:pt>
                <c:pt idx="1">
                  <c:v>0.13774991528295494</c:v>
                </c:pt>
                <c:pt idx="2">
                  <c:v>0.1354290822407628</c:v>
                </c:pt>
                <c:pt idx="3">
                  <c:v>0.1392249961709297</c:v>
                </c:pt>
                <c:pt idx="4">
                  <c:v>0.15255799662006453</c:v>
                </c:pt>
                <c:pt idx="5">
                  <c:v>0.15239294710327456</c:v>
                </c:pt>
                <c:pt idx="6">
                  <c:v>0.16351535319921343</c:v>
                </c:pt>
                <c:pt idx="7">
                  <c:v>0.17296313154301321</c:v>
                </c:pt>
                <c:pt idx="8">
                  <c:v>0.17473618870266916</c:v>
                </c:pt>
                <c:pt idx="9">
                  <c:v>0.1761372110365399</c:v>
                </c:pt>
                <c:pt idx="10">
                  <c:v>0.19193742478941034</c:v>
                </c:pt>
                <c:pt idx="11">
                  <c:v>0.18226108682073705</c:v>
                </c:pt>
                <c:pt idx="12">
                  <c:v>0.20067114093959731</c:v>
                </c:pt>
                <c:pt idx="13">
                  <c:v>0.20527812895069533</c:v>
                </c:pt>
                <c:pt idx="14">
                  <c:v>0.19794612293496056</c:v>
                </c:pt>
                <c:pt idx="15">
                  <c:v>0.19573381403034401</c:v>
                </c:pt>
                <c:pt idx="16">
                  <c:v>0.21768511861969805</c:v>
                </c:pt>
                <c:pt idx="17">
                  <c:v>0.22551703163017031</c:v>
                </c:pt>
                <c:pt idx="18">
                  <c:v>0.2281612706169823</c:v>
                </c:pt>
                <c:pt idx="19">
                  <c:v>0.23198300713093611</c:v>
                </c:pt>
                <c:pt idx="20">
                  <c:v>0.23607554417413573</c:v>
                </c:pt>
                <c:pt idx="21">
                  <c:v>0.27401505090748118</c:v>
                </c:pt>
                <c:pt idx="22">
                  <c:v>0.29555783609441433</c:v>
                </c:pt>
                <c:pt idx="23">
                  <c:v>0.29675129675129674</c:v>
                </c:pt>
                <c:pt idx="24">
                  <c:v>0.33176291793313067</c:v>
                </c:pt>
                <c:pt idx="25">
                  <c:v>0.35046728971962615</c:v>
                </c:pt>
                <c:pt idx="26">
                  <c:v>0.36295920094802775</c:v>
                </c:pt>
                <c:pt idx="27">
                  <c:v>0.35729023383768915</c:v>
                </c:pt>
                <c:pt idx="28">
                  <c:v>0.36593591905564926</c:v>
                </c:pt>
                <c:pt idx="29">
                  <c:v>0.3786456587328193</c:v>
                </c:pt>
                <c:pt idx="30">
                  <c:v>0.39220549158547385</c:v>
                </c:pt>
                <c:pt idx="31">
                  <c:v>0.39587763782103713</c:v>
                </c:pt>
                <c:pt idx="32">
                  <c:v>0.40963240299523485</c:v>
                </c:pt>
                <c:pt idx="33">
                  <c:v>0.4294829842931937</c:v>
                </c:pt>
                <c:pt idx="34">
                  <c:v>0.42754216472899953</c:v>
                </c:pt>
                <c:pt idx="35">
                  <c:v>0.42463898916967507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1-D548-9185-E744EF6B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7327"/>
        <c:axId val="85679055"/>
      </c:lineChart>
      <c:dateAx>
        <c:axId val="85677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Month of presentation with hip</a:t>
                </a:r>
                <a:r>
                  <a:rPr lang="en-GB" sz="1600" baseline="0"/>
                  <a:t> fracture</a:t>
                </a:r>
                <a:endParaRPr lang="en-GB" sz="1600"/>
              </a:p>
            </c:rich>
          </c:tx>
          <c:layout>
            <c:manualLayout>
              <c:xMode val="edge"/>
              <c:yMode val="edge"/>
              <c:x val="0.36903426917393678"/>
              <c:y val="0.93491695496313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055"/>
        <c:crosses val="autoZero"/>
        <c:auto val="1"/>
        <c:lblOffset val="100"/>
        <c:baseTimeUnit val="months"/>
        <c:majorUnit val="1"/>
        <c:majorTimeUnit val="months"/>
      </c:dateAx>
      <c:valAx>
        <c:axId val="856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967290821885496"/>
          <c:y val="0.11061635196085925"/>
          <c:w val="0.28849968625387123"/>
          <c:h val="0.2847945398475290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Bone protection after hip fracture - NHFD</a:t>
            </a:r>
            <a:r>
              <a:rPr lang="en-GB" baseline="0"/>
              <a:t> data for January-June </a:t>
            </a:r>
            <a:r>
              <a:rPr lang="en-GB"/>
              <a:t>2024</a:t>
            </a:r>
          </a:p>
        </c:rich>
      </c:tx>
      <c:layout>
        <c:manualLayout>
          <c:xMode val="edge"/>
          <c:yMode val="edge"/>
          <c:x val="0.26077795899893086"/>
          <c:y val="3.31753554502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227421914726413E-2"/>
          <c:y val="9.9644549763033149E-2"/>
          <c:w val="0.91922346179330328"/>
          <c:h val="0.756157778855842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Injectables!$W$1</c:f>
              <c:strCache>
                <c:ptCount val="1"/>
                <c:pt idx="0">
                  <c:v>Anabolic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Injectables!$Q$2:$Q$169</c:f>
              <c:strCache>
                <c:ptCount val="168"/>
                <c:pt idx="0">
                  <c:v>STR</c:v>
                </c:pt>
                <c:pt idx="1">
                  <c:v>BRT</c:v>
                </c:pt>
                <c:pt idx="2">
                  <c:v>ROT</c:v>
                </c:pt>
                <c:pt idx="3">
                  <c:v>HOR</c:v>
                </c:pt>
                <c:pt idx="4">
                  <c:v>BRO</c:v>
                </c:pt>
                <c:pt idx="5">
                  <c:v>AIR</c:v>
                </c:pt>
                <c:pt idx="6">
                  <c:v>GWH</c:v>
                </c:pt>
                <c:pt idx="7">
                  <c:v>EAL</c:v>
                </c:pt>
                <c:pt idx="8">
                  <c:v>WAR</c:v>
                </c:pt>
                <c:pt idx="9">
                  <c:v>NMH</c:v>
                </c:pt>
                <c:pt idx="10">
                  <c:v>HIL</c:v>
                </c:pt>
                <c:pt idx="11">
                  <c:v>WMU</c:v>
                </c:pt>
                <c:pt idx="12">
                  <c:v>NOC</c:v>
                </c:pt>
                <c:pt idx="13">
                  <c:v>FGH</c:v>
                </c:pt>
                <c:pt idx="14">
                  <c:v>PLY</c:v>
                </c:pt>
                <c:pt idx="15">
                  <c:v>RAD</c:v>
                </c:pt>
                <c:pt idx="16">
                  <c:v>SEH</c:v>
                </c:pt>
                <c:pt idx="17">
                  <c:v>DER</c:v>
                </c:pt>
                <c:pt idx="18">
                  <c:v>GEO</c:v>
                </c:pt>
                <c:pt idx="19">
                  <c:v>KMH</c:v>
                </c:pt>
                <c:pt idx="20">
                  <c:v>QAP</c:v>
                </c:pt>
                <c:pt idx="21">
                  <c:v>LIN</c:v>
                </c:pt>
                <c:pt idx="22">
                  <c:v>MOR</c:v>
                </c:pt>
                <c:pt idx="23">
                  <c:v>SAL</c:v>
                </c:pt>
                <c:pt idx="24">
                  <c:v>MAC</c:v>
                </c:pt>
                <c:pt idx="25">
                  <c:v>YDH</c:v>
                </c:pt>
                <c:pt idx="26">
                  <c:v>GGH</c:v>
                </c:pt>
                <c:pt idx="27">
                  <c:v>PMS</c:v>
                </c:pt>
                <c:pt idx="28">
                  <c:v>WHC</c:v>
                </c:pt>
                <c:pt idx="29">
                  <c:v>BAT</c:v>
                </c:pt>
                <c:pt idx="30">
                  <c:v>STH</c:v>
                </c:pt>
                <c:pt idx="31">
                  <c:v>MPH</c:v>
                </c:pt>
                <c:pt idx="32">
                  <c:v>WYB</c:v>
                </c:pt>
                <c:pt idx="33">
                  <c:v>ADD</c:v>
                </c:pt>
                <c:pt idx="34">
                  <c:v>PEH</c:v>
                </c:pt>
                <c:pt idx="35">
                  <c:v>UHW</c:v>
                </c:pt>
                <c:pt idx="36">
                  <c:v>GWE</c:v>
                </c:pt>
                <c:pt idx="37">
                  <c:v>MKH</c:v>
                </c:pt>
                <c:pt idx="38">
                  <c:v>RSS</c:v>
                </c:pt>
                <c:pt idx="39">
                  <c:v>LDH</c:v>
                </c:pt>
                <c:pt idx="40">
                  <c:v>NCR</c:v>
                </c:pt>
                <c:pt idx="41">
                  <c:v>SUN</c:v>
                </c:pt>
                <c:pt idx="42">
                  <c:v>SHC</c:v>
                </c:pt>
                <c:pt idx="43">
                  <c:v>GLO</c:v>
                </c:pt>
                <c:pt idx="44">
                  <c:v>PIN</c:v>
                </c:pt>
                <c:pt idx="45">
                  <c:v>FAZ</c:v>
                </c:pt>
                <c:pt idx="46">
                  <c:v>RSU</c:v>
                </c:pt>
                <c:pt idx="47">
                  <c:v>AEI</c:v>
                </c:pt>
                <c:pt idx="48">
                  <c:v>KTH</c:v>
                </c:pt>
                <c:pt idx="49">
                  <c:v>TOR</c:v>
                </c:pt>
                <c:pt idx="50">
                  <c:v>UHN</c:v>
                </c:pt>
                <c:pt idx="51">
                  <c:v>WHT</c:v>
                </c:pt>
                <c:pt idx="52">
                  <c:v>RVB</c:v>
                </c:pt>
                <c:pt idx="53">
                  <c:v>RSC</c:v>
                </c:pt>
                <c:pt idx="54">
                  <c:v>TUN</c:v>
                </c:pt>
                <c:pt idx="55">
                  <c:v>RBE</c:v>
                </c:pt>
                <c:pt idx="56">
                  <c:v>TLF</c:v>
                </c:pt>
                <c:pt idx="57">
                  <c:v>QEG</c:v>
                </c:pt>
                <c:pt idx="58">
                  <c:v>LER</c:v>
                </c:pt>
                <c:pt idx="59">
                  <c:v>FRY</c:v>
                </c:pt>
                <c:pt idx="60">
                  <c:v>WRG</c:v>
                </c:pt>
                <c:pt idx="61">
                  <c:v>WSH</c:v>
                </c:pt>
                <c:pt idx="62">
                  <c:v>SMV</c:v>
                </c:pt>
                <c:pt idx="63">
                  <c:v>NPH</c:v>
                </c:pt>
                <c:pt idx="64">
                  <c:v>POW</c:v>
                </c:pt>
                <c:pt idx="65">
                  <c:v>CLW</c:v>
                </c:pt>
                <c:pt idx="66">
                  <c:v>SAN</c:v>
                </c:pt>
                <c:pt idx="67">
                  <c:v>WHH</c:v>
                </c:pt>
                <c:pt idx="68">
                  <c:v>BRD</c:v>
                </c:pt>
                <c:pt idx="69">
                  <c:v>RLI</c:v>
                </c:pt>
                <c:pt idx="70">
                  <c:v>WWG</c:v>
                </c:pt>
                <c:pt idx="71">
                  <c:v>FRM</c:v>
                </c:pt>
                <c:pt idx="72">
                  <c:v>PGH</c:v>
                </c:pt>
                <c:pt idx="73">
                  <c:v>LGI</c:v>
                </c:pt>
                <c:pt idx="74">
                  <c:v>ENH</c:v>
                </c:pt>
                <c:pt idx="75">
                  <c:v>BED</c:v>
                </c:pt>
                <c:pt idx="76">
                  <c:v>EBH</c:v>
                </c:pt>
                <c:pt idx="77">
                  <c:v>NHH</c:v>
                </c:pt>
                <c:pt idx="78">
                  <c:v>QKL</c:v>
                </c:pt>
                <c:pt idx="79">
                  <c:v>JPH</c:v>
                </c:pt>
                <c:pt idx="80">
                  <c:v>RCH</c:v>
                </c:pt>
                <c:pt idx="81">
                  <c:v>CHE</c:v>
                </c:pt>
                <c:pt idx="82">
                  <c:v>ESU</c:v>
                </c:pt>
                <c:pt idx="83">
                  <c:v>KCH</c:v>
                </c:pt>
                <c:pt idx="84">
                  <c:v>SPH</c:v>
                </c:pt>
                <c:pt idx="85">
                  <c:v>HAR</c:v>
                </c:pt>
                <c:pt idx="86">
                  <c:v>BRI</c:v>
                </c:pt>
                <c:pt idx="87">
                  <c:v>MAY</c:v>
                </c:pt>
                <c:pt idx="88">
                  <c:v>NGS</c:v>
                </c:pt>
                <c:pt idx="89">
                  <c:v>Totals</c:v>
                </c:pt>
                <c:pt idx="90">
                  <c:v>RDE</c:v>
                </c:pt>
                <c:pt idx="91">
                  <c:v>SGH</c:v>
                </c:pt>
                <c:pt idx="92">
                  <c:v>MRI</c:v>
                </c:pt>
                <c:pt idx="93">
                  <c:v>HRI</c:v>
                </c:pt>
                <c:pt idx="94">
                  <c:v>WDH</c:v>
                </c:pt>
                <c:pt idx="95">
                  <c:v>LEW</c:v>
                </c:pt>
                <c:pt idx="96">
                  <c:v>RUS</c:v>
                </c:pt>
                <c:pt idx="97">
                  <c:v>BAS</c:v>
                </c:pt>
                <c:pt idx="98">
                  <c:v>NMG</c:v>
                </c:pt>
                <c:pt idx="99">
                  <c:v>WDG</c:v>
                </c:pt>
                <c:pt idx="100">
                  <c:v>COC</c:v>
                </c:pt>
                <c:pt idx="101">
                  <c:v>DAR</c:v>
                </c:pt>
                <c:pt idx="102">
                  <c:v>YEO</c:v>
                </c:pt>
                <c:pt idx="103">
                  <c:v>SCA</c:v>
                </c:pt>
                <c:pt idx="104">
                  <c:v>DVH</c:v>
                </c:pt>
                <c:pt idx="105">
                  <c:v>BLA</c:v>
                </c:pt>
                <c:pt idx="106">
                  <c:v>WES</c:v>
                </c:pt>
                <c:pt idx="107">
                  <c:v>WEX</c:v>
                </c:pt>
                <c:pt idx="108">
                  <c:v>BRG</c:v>
                </c:pt>
                <c:pt idx="109">
                  <c:v>STM</c:v>
                </c:pt>
                <c:pt idx="110">
                  <c:v>WYT</c:v>
                </c:pt>
                <c:pt idx="111">
                  <c:v>BAR</c:v>
                </c:pt>
                <c:pt idx="112">
                  <c:v>COL</c:v>
                </c:pt>
                <c:pt idx="113">
                  <c:v>STD</c:v>
                </c:pt>
                <c:pt idx="114">
                  <c:v>BNT</c:v>
                </c:pt>
                <c:pt idx="115">
                  <c:v>SCM</c:v>
                </c:pt>
                <c:pt idx="116">
                  <c:v>RFH</c:v>
                </c:pt>
                <c:pt idx="117">
                  <c:v>UHC</c:v>
                </c:pt>
                <c:pt idx="118">
                  <c:v>SLF</c:v>
                </c:pt>
                <c:pt idx="119">
                  <c:v>BOL</c:v>
                </c:pt>
                <c:pt idx="120">
                  <c:v>WRX</c:v>
                </c:pt>
                <c:pt idx="121">
                  <c:v>OLD</c:v>
                </c:pt>
                <c:pt idx="122">
                  <c:v>RVN</c:v>
                </c:pt>
                <c:pt idx="123">
                  <c:v>WRC</c:v>
                </c:pt>
                <c:pt idx="124">
                  <c:v>WHI</c:v>
                </c:pt>
                <c:pt idx="125">
                  <c:v>NSE</c:v>
                </c:pt>
                <c:pt idx="126">
                  <c:v>UCL</c:v>
                </c:pt>
                <c:pt idx="127">
                  <c:v>SHH</c:v>
                </c:pt>
                <c:pt idx="128">
                  <c:v>HUD</c:v>
                </c:pt>
                <c:pt idx="129">
                  <c:v>IPS</c:v>
                </c:pt>
                <c:pt idx="130">
                  <c:v>NTG</c:v>
                </c:pt>
                <c:pt idx="131">
                  <c:v>DRY</c:v>
                </c:pt>
                <c:pt idx="132">
                  <c:v>WMH</c:v>
                </c:pt>
                <c:pt idx="133">
                  <c:v>KGH</c:v>
                </c:pt>
                <c:pt idx="134">
                  <c:v>GWY</c:v>
                </c:pt>
                <c:pt idx="135">
                  <c:v>WGH</c:v>
                </c:pt>
                <c:pt idx="136">
                  <c:v>VIC</c:v>
                </c:pt>
                <c:pt idx="137">
                  <c:v>NOR</c:v>
                </c:pt>
                <c:pt idx="138">
                  <c:v>STO</c:v>
                </c:pt>
                <c:pt idx="139">
                  <c:v>WAT</c:v>
                </c:pt>
                <c:pt idx="140">
                  <c:v>QEQ</c:v>
                </c:pt>
                <c:pt idx="141">
                  <c:v>HOM</c:v>
                </c:pt>
                <c:pt idx="142">
                  <c:v>RGH</c:v>
                </c:pt>
                <c:pt idx="143">
                  <c:v>NUH</c:v>
                </c:pt>
                <c:pt idx="144">
                  <c:v>QEB</c:v>
                </c:pt>
                <c:pt idx="145">
                  <c:v>DID</c:v>
                </c:pt>
                <c:pt idx="146">
                  <c:v>TGA</c:v>
                </c:pt>
                <c:pt idx="147">
                  <c:v>CGH</c:v>
                </c:pt>
                <c:pt idx="148">
                  <c:v>LGH</c:v>
                </c:pt>
                <c:pt idx="149">
                  <c:v>CMI</c:v>
                </c:pt>
                <c:pt idx="150">
                  <c:v>RPH</c:v>
                </c:pt>
                <c:pt idx="151">
                  <c:v>NUN</c:v>
                </c:pt>
                <c:pt idx="152">
                  <c:v>SOU</c:v>
                </c:pt>
                <c:pt idx="153">
                  <c:v>OHM</c:v>
                </c:pt>
                <c:pt idx="154">
                  <c:v>PET</c:v>
                </c:pt>
                <c:pt idx="155">
                  <c:v>PIL</c:v>
                </c:pt>
                <c:pt idx="156">
                  <c:v>NTH</c:v>
                </c:pt>
                <c:pt idx="157">
                  <c:v>PCH</c:v>
                </c:pt>
                <c:pt idx="158">
                  <c:v>WIR</c:v>
                </c:pt>
                <c:pt idx="159">
                  <c:v>NDD</c:v>
                </c:pt>
                <c:pt idx="160">
                  <c:v>BFH</c:v>
                </c:pt>
                <c:pt idx="161">
                  <c:v>IOW</c:v>
                </c:pt>
                <c:pt idx="162">
                  <c:v>HCH</c:v>
                </c:pt>
                <c:pt idx="163">
                  <c:v>PAH</c:v>
                </c:pt>
                <c:pt idx="164">
                  <c:v>CRG</c:v>
                </c:pt>
                <c:pt idx="165">
                  <c:v>NOB</c:v>
                </c:pt>
                <c:pt idx="166">
                  <c:v>MDW</c:v>
                </c:pt>
                <c:pt idx="167">
                  <c:v>SCU</c:v>
                </c:pt>
              </c:strCache>
            </c:strRef>
          </c:cat>
          <c:val>
            <c:numRef>
              <c:f>Injectables!$W$2:$W$174</c:f>
              <c:numCache>
                <c:formatCode>0.0%</c:formatCode>
                <c:ptCount val="173"/>
                <c:pt idx="0">
                  <c:v>0</c:v>
                </c:pt>
                <c:pt idx="1">
                  <c:v>0</c:v>
                </c:pt>
                <c:pt idx="2">
                  <c:v>6.0000000000000001E-3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5.0000000000000001E-3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7.0000000000000001E-3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3.0000000000000001E-3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2.8000000000000001E-2</c:v>
                </c:pt>
                <c:pt idx="27">
                  <c:v>0</c:v>
                </c:pt>
                <c:pt idx="28">
                  <c:v>4.0000000000000001E-3</c:v>
                </c:pt>
                <c:pt idx="29">
                  <c:v>0</c:v>
                </c:pt>
                <c:pt idx="30">
                  <c:v>0</c:v>
                </c:pt>
                <c:pt idx="31">
                  <c:v>4.0000000000000001E-3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1.4999999999999999E-2</c:v>
                </c:pt>
                <c:pt idx="36">
                  <c:v>3.0000000000000001E-3</c:v>
                </c:pt>
                <c:pt idx="37">
                  <c:v>0</c:v>
                </c:pt>
                <c:pt idx="38">
                  <c:v>8.9999999999999993E-3</c:v>
                </c:pt>
                <c:pt idx="39">
                  <c:v>6.0000000000000001E-3</c:v>
                </c:pt>
                <c:pt idx="40">
                  <c:v>0</c:v>
                </c:pt>
                <c:pt idx="41">
                  <c:v>0</c:v>
                </c:pt>
                <c:pt idx="42">
                  <c:v>5.0000000000000001E-3</c:v>
                </c:pt>
                <c:pt idx="43">
                  <c:v>0</c:v>
                </c:pt>
                <c:pt idx="44">
                  <c:v>0</c:v>
                </c:pt>
                <c:pt idx="45">
                  <c:v>6.0000000000000001E-3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8.9999999999999993E-3</c:v>
                </c:pt>
                <c:pt idx="57">
                  <c:v>6.0000000000000001E-3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4.0000000000000001E-3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3.0000000000000001E-3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5.0000000000000001E-3</c:v>
                </c:pt>
                <c:pt idx="81">
                  <c:v>4.0000000000000001E-3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6.0000000000000001E-3</c:v>
                </c:pt>
                <c:pt idx="87">
                  <c:v>0</c:v>
                </c:pt>
                <c:pt idx="88">
                  <c:v>0</c:v>
                </c:pt>
                <c:pt idx="89">
                  <c:v>2E-3</c:v>
                </c:pt>
                <c:pt idx="90">
                  <c:v>3.0000000000000001E-3</c:v>
                </c:pt>
                <c:pt idx="91">
                  <c:v>0</c:v>
                </c:pt>
                <c:pt idx="92">
                  <c:v>0</c:v>
                </c:pt>
                <c:pt idx="93">
                  <c:v>6.0000000000000001E-3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2E-3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8-CF42-9D68-29185A8CFB8A}"/>
            </c:ext>
          </c:extLst>
        </c:ser>
        <c:ser>
          <c:idx val="5"/>
          <c:order val="1"/>
          <c:tx>
            <c:strRef>
              <c:f>Injectables!$V$1</c:f>
              <c:strCache>
                <c:ptCount val="1"/>
                <c:pt idx="0">
                  <c:v>Denosumab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Injectables!$Q$2:$Q$169</c:f>
              <c:strCache>
                <c:ptCount val="168"/>
                <c:pt idx="0">
                  <c:v>STR</c:v>
                </c:pt>
                <c:pt idx="1">
                  <c:v>BRT</c:v>
                </c:pt>
                <c:pt idx="2">
                  <c:v>ROT</c:v>
                </c:pt>
                <c:pt idx="3">
                  <c:v>HOR</c:v>
                </c:pt>
                <c:pt idx="4">
                  <c:v>BRO</c:v>
                </c:pt>
                <c:pt idx="5">
                  <c:v>AIR</c:v>
                </c:pt>
                <c:pt idx="6">
                  <c:v>GWH</c:v>
                </c:pt>
                <c:pt idx="7">
                  <c:v>EAL</c:v>
                </c:pt>
                <c:pt idx="8">
                  <c:v>WAR</c:v>
                </c:pt>
                <c:pt idx="9">
                  <c:v>NMH</c:v>
                </c:pt>
                <c:pt idx="10">
                  <c:v>HIL</c:v>
                </c:pt>
                <c:pt idx="11">
                  <c:v>WMU</c:v>
                </c:pt>
                <c:pt idx="12">
                  <c:v>NOC</c:v>
                </c:pt>
                <c:pt idx="13">
                  <c:v>FGH</c:v>
                </c:pt>
                <c:pt idx="14">
                  <c:v>PLY</c:v>
                </c:pt>
                <c:pt idx="15">
                  <c:v>RAD</c:v>
                </c:pt>
                <c:pt idx="16">
                  <c:v>SEH</c:v>
                </c:pt>
                <c:pt idx="17">
                  <c:v>DER</c:v>
                </c:pt>
                <c:pt idx="18">
                  <c:v>GEO</c:v>
                </c:pt>
                <c:pt idx="19">
                  <c:v>KMH</c:v>
                </c:pt>
                <c:pt idx="20">
                  <c:v>QAP</c:v>
                </c:pt>
                <c:pt idx="21">
                  <c:v>LIN</c:v>
                </c:pt>
                <c:pt idx="22">
                  <c:v>MOR</c:v>
                </c:pt>
                <c:pt idx="23">
                  <c:v>SAL</c:v>
                </c:pt>
                <c:pt idx="24">
                  <c:v>MAC</c:v>
                </c:pt>
                <c:pt idx="25">
                  <c:v>YDH</c:v>
                </c:pt>
                <c:pt idx="26">
                  <c:v>GGH</c:v>
                </c:pt>
                <c:pt idx="27">
                  <c:v>PMS</c:v>
                </c:pt>
                <c:pt idx="28">
                  <c:v>WHC</c:v>
                </c:pt>
                <c:pt idx="29">
                  <c:v>BAT</c:v>
                </c:pt>
                <c:pt idx="30">
                  <c:v>STH</c:v>
                </c:pt>
                <c:pt idx="31">
                  <c:v>MPH</c:v>
                </c:pt>
                <c:pt idx="32">
                  <c:v>WYB</c:v>
                </c:pt>
                <c:pt idx="33">
                  <c:v>ADD</c:v>
                </c:pt>
                <c:pt idx="34">
                  <c:v>PEH</c:v>
                </c:pt>
                <c:pt idx="35">
                  <c:v>UHW</c:v>
                </c:pt>
                <c:pt idx="36">
                  <c:v>GWE</c:v>
                </c:pt>
                <c:pt idx="37">
                  <c:v>MKH</c:v>
                </c:pt>
                <c:pt idx="38">
                  <c:v>RSS</c:v>
                </c:pt>
                <c:pt idx="39">
                  <c:v>LDH</c:v>
                </c:pt>
                <c:pt idx="40">
                  <c:v>NCR</c:v>
                </c:pt>
                <c:pt idx="41">
                  <c:v>SUN</c:v>
                </c:pt>
                <c:pt idx="42">
                  <c:v>SHC</c:v>
                </c:pt>
                <c:pt idx="43">
                  <c:v>GLO</c:v>
                </c:pt>
                <c:pt idx="44">
                  <c:v>PIN</c:v>
                </c:pt>
                <c:pt idx="45">
                  <c:v>FAZ</c:v>
                </c:pt>
                <c:pt idx="46">
                  <c:v>RSU</c:v>
                </c:pt>
                <c:pt idx="47">
                  <c:v>AEI</c:v>
                </c:pt>
                <c:pt idx="48">
                  <c:v>KTH</c:v>
                </c:pt>
                <c:pt idx="49">
                  <c:v>TOR</c:v>
                </c:pt>
                <c:pt idx="50">
                  <c:v>UHN</c:v>
                </c:pt>
                <c:pt idx="51">
                  <c:v>WHT</c:v>
                </c:pt>
                <c:pt idx="52">
                  <c:v>RVB</c:v>
                </c:pt>
                <c:pt idx="53">
                  <c:v>RSC</c:v>
                </c:pt>
                <c:pt idx="54">
                  <c:v>TUN</c:v>
                </c:pt>
                <c:pt idx="55">
                  <c:v>RBE</c:v>
                </c:pt>
                <c:pt idx="56">
                  <c:v>TLF</c:v>
                </c:pt>
                <c:pt idx="57">
                  <c:v>QEG</c:v>
                </c:pt>
                <c:pt idx="58">
                  <c:v>LER</c:v>
                </c:pt>
                <c:pt idx="59">
                  <c:v>FRY</c:v>
                </c:pt>
                <c:pt idx="60">
                  <c:v>WRG</c:v>
                </c:pt>
                <c:pt idx="61">
                  <c:v>WSH</c:v>
                </c:pt>
                <c:pt idx="62">
                  <c:v>SMV</c:v>
                </c:pt>
                <c:pt idx="63">
                  <c:v>NPH</c:v>
                </c:pt>
                <c:pt idx="64">
                  <c:v>POW</c:v>
                </c:pt>
                <c:pt idx="65">
                  <c:v>CLW</c:v>
                </c:pt>
                <c:pt idx="66">
                  <c:v>SAN</c:v>
                </c:pt>
                <c:pt idx="67">
                  <c:v>WHH</c:v>
                </c:pt>
                <c:pt idx="68">
                  <c:v>BRD</c:v>
                </c:pt>
                <c:pt idx="69">
                  <c:v>RLI</c:v>
                </c:pt>
                <c:pt idx="70">
                  <c:v>WWG</c:v>
                </c:pt>
                <c:pt idx="71">
                  <c:v>FRM</c:v>
                </c:pt>
                <c:pt idx="72">
                  <c:v>PGH</c:v>
                </c:pt>
                <c:pt idx="73">
                  <c:v>LGI</c:v>
                </c:pt>
                <c:pt idx="74">
                  <c:v>ENH</c:v>
                </c:pt>
                <c:pt idx="75">
                  <c:v>BED</c:v>
                </c:pt>
                <c:pt idx="76">
                  <c:v>EBH</c:v>
                </c:pt>
                <c:pt idx="77">
                  <c:v>NHH</c:v>
                </c:pt>
                <c:pt idx="78">
                  <c:v>QKL</c:v>
                </c:pt>
                <c:pt idx="79">
                  <c:v>JPH</c:v>
                </c:pt>
                <c:pt idx="80">
                  <c:v>RCH</c:v>
                </c:pt>
                <c:pt idx="81">
                  <c:v>CHE</c:v>
                </c:pt>
                <c:pt idx="82">
                  <c:v>ESU</c:v>
                </c:pt>
                <c:pt idx="83">
                  <c:v>KCH</c:v>
                </c:pt>
                <c:pt idx="84">
                  <c:v>SPH</c:v>
                </c:pt>
                <c:pt idx="85">
                  <c:v>HAR</c:v>
                </c:pt>
                <c:pt idx="86">
                  <c:v>BRI</c:v>
                </c:pt>
                <c:pt idx="87">
                  <c:v>MAY</c:v>
                </c:pt>
                <c:pt idx="88">
                  <c:v>NGS</c:v>
                </c:pt>
                <c:pt idx="89">
                  <c:v>Totals</c:v>
                </c:pt>
                <c:pt idx="90">
                  <c:v>RDE</c:v>
                </c:pt>
                <c:pt idx="91">
                  <c:v>SGH</c:v>
                </c:pt>
                <c:pt idx="92">
                  <c:v>MRI</c:v>
                </c:pt>
                <c:pt idx="93">
                  <c:v>HRI</c:v>
                </c:pt>
                <c:pt idx="94">
                  <c:v>WDH</c:v>
                </c:pt>
                <c:pt idx="95">
                  <c:v>LEW</c:v>
                </c:pt>
                <c:pt idx="96">
                  <c:v>RUS</c:v>
                </c:pt>
                <c:pt idx="97">
                  <c:v>BAS</c:v>
                </c:pt>
                <c:pt idx="98">
                  <c:v>NMG</c:v>
                </c:pt>
                <c:pt idx="99">
                  <c:v>WDG</c:v>
                </c:pt>
                <c:pt idx="100">
                  <c:v>COC</c:v>
                </c:pt>
                <c:pt idx="101">
                  <c:v>DAR</c:v>
                </c:pt>
                <c:pt idx="102">
                  <c:v>YEO</c:v>
                </c:pt>
                <c:pt idx="103">
                  <c:v>SCA</c:v>
                </c:pt>
                <c:pt idx="104">
                  <c:v>DVH</c:v>
                </c:pt>
                <c:pt idx="105">
                  <c:v>BLA</c:v>
                </c:pt>
                <c:pt idx="106">
                  <c:v>WES</c:v>
                </c:pt>
                <c:pt idx="107">
                  <c:v>WEX</c:v>
                </c:pt>
                <c:pt idx="108">
                  <c:v>BRG</c:v>
                </c:pt>
                <c:pt idx="109">
                  <c:v>STM</c:v>
                </c:pt>
                <c:pt idx="110">
                  <c:v>WYT</c:v>
                </c:pt>
                <c:pt idx="111">
                  <c:v>BAR</c:v>
                </c:pt>
                <c:pt idx="112">
                  <c:v>COL</c:v>
                </c:pt>
                <c:pt idx="113">
                  <c:v>STD</c:v>
                </c:pt>
                <c:pt idx="114">
                  <c:v>BNT</c:v>
                </c:pt>
                <c:pt idx="115">
                  <c:v>SCM</c:v>
                </c:pt>
                <c:pt idx="116">
                  <c:v>RFH</c:v>
                </c:pt>
                <c:pt idx="117">
                  <c:v>UHC</c:v>
                </c:pt>
                <c:pt idx="118">
                  <c:v>SLF</c:v>
                </c:pt>
                <c:pt idx="119">
                  <c:v>BOL</c:v>
                </c:pt>
                <c:pt idx="120">
                  <c:v>WRX</c:v>
                </c:pt>
                <c:pt idx="121">
                  <c:v>OLD</c:v>
                </c:pt>
                <c:pt idx="122">
                  <c:v>RVN</c:v>
                </c:pt>
                <c:pt idx="123">
                  <c:v>WRC</c:v>
                </c:pt>
                <c:pt idx="124">
                  <c:v>WHI</c:v>
                </c:pt>
                <c:pt idx="125">
                  <c:v>NSE</c:v>
                </c:pt>
                <c:pt idx="126">
                  <c:v>UCL</c:v>
                </c:pt>
                <c:pt idx="127">
                  <c:v>SHH</c:v>
                </c:pt>
                <c:pt idx="128">
                  <c:v>HUD</c:v>
                </c:pt>
                <c:pt idx="129">
                  <c:v>IPS</c:v>
                </c:pt>
                <c:pt idx="130">
                  <c:v>NTG</c:v>
                </c:pt>
                <c:pt idx="131">
                  <c:v>DRY</c:v>
                </c:pt>
                <c:pt idx="132">
                  <c:v>WMH</c:v>
                </c:pt>
                <c:pt idx="133">
                  <c:v>KGH</c:v>
                </c:pt>
                <c:pt idx="134">
                  <c:v>GWY</c:v>
                </c:pt>
                <c:pt idx="135">
                  <c:v>WGH</c:v>
                </c:pt>
                <c:pt idx="136">
                  <c:v>VIC</c:v>
                </c:pt>
                <c:pt idx="137">
                  <c:v>NOR</c:v>
                </c:pt>
                <c:pt idx="138">
                  <c:v>STO</c:v>
                </c:pt>
                <c:pt idx="139">
                  <c:v>WAT</c:v>
                </c:pt>
                <c:pt idx="140">
                  <c:v>QEQ</c:v>
                </c:pt>
                <c:pt idx="141">
                  <c:v>HOM</c:v>
                </c:pt>
                <c:pt idx="142">
                  <c:v>RGH</c:v>
                </c:pt>
                <c:pt idx="143">
                  <c:v>NUH</c:v>
                </c:pt>
                <c:pt idx="144">
                  <c:v>QEB</c:v>
                </c:pt>
                <c:pt idx="145">
                  <c:v>DID</c:v>
                </c:pt>
                <c:pt idx="146">
                  <c:v>TGA</c:v>
                </c:pt>
                <c:pt idx="147">
                  <c:v>CGH</c:v>
                </c:pt>
                <c:pt idx="148">
                  <c:v>LGH</c:v>
                </c:pt>
                <c:pt idx="149">
                  <c:v>CMI</c:v>
                </c:pt>
                <c:pt idx="150">
                  <c:v>RPH</c:v>
                </c:pt>
                <c:pt idx="151">
                  <c:v>NUN</c:v>
                </c:pt>
                <c:pt idx="152">
                  <c:v>SOU</c:v>
                </c:pt>
                <c:pt idx="153">
                  <c:v>OHM</c:v>
                </c:pt>
                <c:pt idx="154">
                  <c:v>PET</c:v>
                </c:pt>
                <c:pt idx="155">
                  <c:v>PIL</c:v>
                </c:pt>
                <c:pt idx="156">
                  <c:v>NTH</c:v>
                </c:pt>
                <c:pt idx="157">
                  <c:v>PCH</c:v>
                </c:pt>
                <c:pt idx="158">
                  <c:v>WIR</c:v>
                </c:pt>
                <c:pt idx="159">
                  <c:v>NDD</c:v>
                </c:pt>
                <c:pt idx="160">
                  <c:v>BFH</c:v>
                </c:pt>
                <c:pt idx="161">
                  <c:v>IOW</c:v>
                </c:pt>
                <c:pt idx="162">
                  <c:v>HCH</c:v>
                </c:pt>
                <c:pt idx="163">
                  <c:v>PAH</c:v>
                </c:pt>
                <c:pt idx="164">
                  <c:v>CRG</c:v>
                </c:pt>
                <c:pt idx="165">
                  <c:v>NOB</c:v>
                </c:pt>
                <c:pt idx="166">
                  <c:v>MDW</c:v>
                </c:pt>
                <c:pt idx="167">
                  <c:v>SCU</c:v>
                </c:pt>
              </c:strCache>
            </c:strRef>
          </c:cat>
          <c:val>
            <c:numRef>
              <c:f>Injectables!$V$2:$V$174</c:f>
              <c:numCache>
                <c:formatCode>0.0%</c:formatCode>
                <c:ptCount val="173"/>
                <c:pt idx="0">
                  <c:v>7.4999999999999997E-2</c:v>
                </c:pt>
                <c:pt idx="1">
                  <c:v>0.19</c:v>
                </c:pt>
                <c:pt idx="2">
                  <c:v>2.4E-2</c:v>
                </c:pt>
                <c:pt idx="3">
                  <c:v>0.182</c:v>
                </c:pt>
                <c:pt idx="4">
                  <c:v>0.127</c:v>
                </c:pt>
                <c:pt idx="5">
                  <c:v>5.0999999999999997E-2</c:v>
                </c:pt>
                <c:pt idx="6">
                  <c:v>0</c:v>
                </c:pt>
                <c:pt idx="7">
                  <c:v>3.3000000000000002E-2</c:v>
                </c:pt>
                <c:pt idx="8">
                  <c:v>0</c:v>
                </c:pt>
                <c:pt idx="9">
                  <c:v>5.0999999999999997E-2</c:v>
                </c:pt>
                <c:pt idx="10">
                  <c:v>5.8999999999999997E-2</c:v>
                </c:pt>
                <c:pt idx="11">
                  <c:v>0.17399999999999999</c:v>
                </c:pt>
                <c:pt idx="12">
                  <c:v>0</c:v>
                </c:pt>
                <c:pt idx="13">
                  <c:v>1.2999999999999999E-2</c:v>
                </c:pt>
                <c:pt idx="14">
                  <c:v>2.4E-2</c:v>
                </c:pt>
                <c:pt idx="15">
                  <c:v>0.16</c:v>
                </c:pt>
                <c:pt idx="16">
                  <c:v>5.0000000000000001E-3</c:v>
                </c:pt>
                <c:pt idx="17">
                  <c:v>1.6E-2</c:v>
                </c:pt>
                <c:pt idx="18">
                  <c:v>0</c:v>
                </c:pt>
                <c:pt idx="19">
                  <c:v>1.4E-2</c:v>
                </c:pt>
                <c:pt idx="20">
                  <c:v>0.46100000000000002</c:v>
                </c:pt>
                <c:pt idx="21">
                  <c:v>0</c:v>
                </c:pt>
                <c:pt idx="22">
                  <c:v>0.13100000000000001</c:v>
                </c:pt>
                <c:pt idx="23">
                  <c:v>0.185</c:v>
                </c:pt>
                <c:pt idx="24">
                  <c:v>8.0000000000000002E-3</c:v>
                </c:pt>
                <c:pt idx="25">
                  <c:v>0.03</c:v>
                </c:pt>
                <c:pt idx="26">
                  <c:v>1.4E-2</c:v>
                </c:pt>
                <c:pt idx="27">
                  <c:v>0</c:v>
                </c:pt>
                <c:pt idx="28">
                  <c:v>0.09</c:v>
                </c:pt>
                <c:pt idx="29">
                  <c:v>1.2999999999999999E-2</c:v>
                </c:pt>
                <c:pt idx="30">
                  <c:v>1.6E-2</c:v>
                </c:pt>
                <c:pt idx="31">
                  <c:v>2.1999999999999999E-2</c:v>
                </c:pt>
                <c:pt idx="32">
                  <c:v>8.5999999999999993E-2</c:v>
                </c:pt>
                <c:pt idx="33">
                  <c:v>8.0000000000000002E-3</c:v>
                </c:pt>
                <c:pt idx="34">
                  <c:v>3.7999999999999999E-2</c:v>
                </c:pt>
                <c:pt idx="35">
                  <c:v>2.8000000000000001E-2</c:v>
                </c:pt>
                <c:pt idx="36">
                  <c:v>8.4000000000000005E-2</c:v>
                </c:pt>
                <c:pt idx="37">
                  <c:v>0.02</c:v>
                </c:pt>
                <c:pt idx="38">
                  <c:v>1.9E-2</c:v>
                </c:pt>
                <c:pt idx="39">
                  <c:v>7.0999999999999994E-2</c:v>
                </c:pt>
                <c:pt idx="40">
                  <c:v>0.13</c:v>
                </c:pt>
                <c:pt idx="41">
                  <c:v>1.4999999999999999E-2</c:v>
                </c:pt>
                <c:pt idx="42">
                  <c:v>5.0000000000000001E-3</c:v>
                </c:pt>
                <c:pt idx="43">
                  <c:v>6.4000000000000001E-2</c:v>
                </c:pt>
                <c:pt idx="44">
                  <c:v>2.4E-2</c:v>
                </c:pt>
                <c:pt idx="45">
                  <c:v>0</c:v>
                </c:pt>
                <c:pt idx="46">
                  <c:v>8.2000000000000003E-2</c:v>
                </c:pt>
                <c:pt idx="47">
                  <c:v>0.29099999999999998</c:v>
                </c:pt>
                <c:pt idx="48">
                  <c:v>0</c:v>
                </c:pt>
                <c:pt idx="49">
                  <c:v>1.9E-2</c:v>
                </c:pt>
                <c:pt idx="50">
                  <c:v>3.3000000000000002E-2</c:v>
                </c:pt>
                <c:pt idx="51">
                  <c:v>2.9000000000000001E-2</c:v>
                </c:pt>
                <c:pt idx="52">
                  <c:v>7.0000000000000001E-3</c:v>
                </c:pt>
                <c:pt idx="53">
                  <c:v>1.2999999999999999E-2</c:v>
                </c:pt>
                <c:pt idx="54">
                  <c:v>0</c:v>
                </c:pt>
                <c:pt idx="55">
                  <c:v>4.4999999999999998E-2</c:v>
                </c:pt>
                <c:pt idx="56">
                  <c:v>0</c:v>
                </c:pt>
                <c:pt idx="57">
                  <c:v>1.2999999999999999E-2</c:v>
                </c:pt>
                <c:pt idx="58">
                  <c:v>2E-3</c:v>
                </c:pt>
                <c:pt idx="59">
                  <c:v>2.4E-2</c:v>
                </c:pt>
                <c:pt idx="60">
                  <c:v>0</c:v>
                </c:pt>
                <c:pt idx="61">
                  <c:v>0.32900000000000001</c:v>
                </c:pt>
                <c:pt idx="62">
                  <c:v>0.23300000000000001</c:v>
                </c:pt>
                <c:pt idx="63">
                  <c:v>0</c:v>
                </c:pt>
                <c:pt idx="64">
                  <c:v>5.3999999999999999E-2</c:v>
                </c:pt>
                <c:pt idx="65">
                  <c:v>0.11899999999999999</c:v>
                </c:pt>
                <c:pt idx="66">
                  <c:v>2.1999999999999999E-2</c:v>
                </c:pt>
                <c:pt idx="67">
                  <c:v>7.4999999999999997E-2</c:v>
                </c:pt>
                <c:pt idx="68">
                  <c:v>4.1000000000000002E-2</c:v>
                </c:pt>
                <c:pt idx="69">
                  <c:v>3.7999999999999999E-2</c:v>
                </c:pt>
                <c:pt idx="70">
                  <c:v>1.2E-2</c:v>
                </c:pt>
                <c:pt idx="71">
                  <c:v>6.7000000000000004E-2</c:v>
                </c:pt>
                <c:pt idx="72">
                  <c:v>7.0999999999999994E-2</c:v>
                </c:pt>
                <c:pt idx="73">
                  <c:v>1.2999999999999999E-2</c:v>
                </c:pt>
                <c:pt idx="74">
                  <c:v>5.0000000000000001E-3</c:v>
                </c:pt>
                <c:pt idx="75">
                  <c:v>0</c:v>
                </c:pt>
                <c:pt idx="76">
                  <c:v>0.17599999999999999</c:v>
                </c:pt>
                <c:pt idx="77">
                  <c:v>6.6000000000000003E-2</c:v>
                </c:pt>
                <c:pt idx="78">
                  <c:v>0.32700000000000001</c:v>
                </c:pt>
                <c:pt idx="79">
                  <c:v>0</c:v>
                </c:pt>
                <c:pt idx="80">
                  <c:v>4.5999999999999999E-2</c:v>
                </c:pt>
                <c:pt idx="81">
                  <c:v>0</c:v>
                </c:pt>
                <c:pt idx="82">
                  <c:v>0.01</c:v>
                </c:pt>
                <c:pt idx="83">
                  <c:v>1.7999999999999999E-2</c:v>
                </c:pt>
                <c:pt idx="84">
                  <c:v>0.36099999999999999</c:v>
                </c:pt>
                <c:pt idx="85">
                  <c:v>0.02</c:v>
                </c:pt>
                <c:pt idx="86">
                  <c:v>1.9E-2</c:v>
                </c:pt>
                <c:pt idx="87">
                  <c:v>1.6E-2</c:v>
                </c:pt>
                <c:pt idx="88">
                  <c:v>8.9999999999999993E-3</c:v>
                </c:pt>
                <c:pt idx="89">
                  <c:v>5.2999999999999999E-2</c:v>
                </c:pt>
                <c:pt idx="90">
                  <c:v>0.02</c:v>
                </c:pt>
                <c:pt idx="91">
                  <c:v>0.39400000000000002</c:v>
                </c:pt>
                <c:pt idx="92">
                  <c:v>0.1</c:v>
                </c:pt>
                <c:pt idx="93">
                  <c:v>6.0000000000000001E-3</c:v>
                </c:pt>
                <c:pt idx="94">
                  <c:v>0.36299999999999999</c:v>
                </c:pt>
                <c:pt idx="95">
                  <c:v>0</c:v>
                </c:pt>
                <c:pt idx="96">
                  <c:v>4.2000000000000003E-2</c:v>
                </c:pt>
                <c:pt idx="97">
                  <c:v>0.08</c:v>
                </c:pt>
                <c:pt idx="98">
                  <c:v>1.6E-2</c:v>
                </c:pt>
                <c:pt idx="99">
                  <c:v>8.5999999999999993E-2</c:v>
                </c:pt>
                <c:pt idx="100">
                  <c:v>4.9000000000000002E-2</c:v>
                </c:pt>
                <c:pt idx="101">
                  <c:v>2.4E-2</c:v>
                </c:pt>
                <c:pt idx="102">
                  <c:v>3.5999999999999997E-2</c:v>
                </c:pt>
                <c:pt idx="103">
                  <c:v>0.15</c:v>
                </c:pt>
                <c:pt idx="104">
                  <c:v>8.0000000000000002E-3</c:v>
                </c:pt>
                <c:pt idx="105">
                  <c:v>7.0000000000000001E-3</c:v>
                </c:pt>
                <c:pt idx="106">
                  <c:v>8.0000000000000002E-3</c:v>
                </c:pt>
                <c:pt idx="107">
                  <c:v>8.0000000000000002E-3</c:v>
                </c:pt>
                <c:pt idx="108">
                  <c:v>4.1000000000000002E-2</c:v>
                </c:pt>
                <c:pt idx="109">
                  <c:v>1.0999999999999999E-2</c:v>
                </c:pt>
                <c:pt idx="110">
                  <c:v>0.05</c:v>
                </c:pt>
                <c:pt idx="111">
                  <c:v>6.0000000000000001E-3</c:v>
                </c:pt>
                <c:pt idx="112">
                  <c:v>0</c:v>
                </c:pt>
                <c:pt idx="113">
                  <c:v>2.1000000000000001E-2</c:v>
                </c:pt>
                <c:pt idx="114">
                  <c:v>6.0000000000000001E-3</c:v>
                </c:pt>
                <c:pt idx="115">
                  <c:v>0</c:v>
                </c:pt>
                <c:pt idx="116">
                  <c:v>0</c:v>
                </c:pt>
                <c:pt idx="117">
                  <c:v>2.5000000000000001E-2</c:v>
                </c:pt>
                <c:pt idx="118">
                  <c:v>6.0000000000000001E-3</c:v>
                </c:pt>
                <c:pt idx="119">
                  <c:v>0</c:v>
                </c:pt>
                <c:pt idx="120">
                  <c:v>1.4E-2</c:v>
                </c:pt>
                <c:pt idx="121">
                  <c:v>8.5000000000000006E-2</c:v>
                </c:pt>
                <c:pt idx="122">
                  <c:v>8.0000000000000002E-3</c:v>
                </c:pt>
                <c:pt idx="123">
                  <c:v>0.153</c:v>
                </c:pt>
                <c:pt idx="124">
                  <c:v>0</c:v>
                </c:pt>
                <c:pt idx="125">
                  <c:v>8.9999999999999993E-3</c:v>
                </c:pt>
                <c:pt idx="126">
                  <c:v>0</c:v>
                </c:pt>
                <c:pt idx="127">
                  <c:v>0</c:v>
                </c:pt>
                <c:pt idx="128">
                  <c:v>8.0000000000000002E-3</c:v>
                </c:pt>
                <c:pt idx="129">
                  <c:v>0</c:v>
                </c:pt>
                <c:pt idx="130">
                  <c:v>8.9999999999999993E-3</c:v>
                </c:pt>
                <c:pt idx="131">
                  <c:v>0</c:v>
                </c:pt>
                <c:pt idx="132">
                  <c:v>0.02</c:v>
                </c:pt>
                <c:pt idx="133">
                  <c:v>1.4999999999999999E-2</c:v>
                </c:pt>
                <c:pt idx="134">
                  <c:v>3.3000000000000002E-2</c:v>
                </c:pt>
                <c:pt idx="135">
                  <c:v>7.0000000000000001E-3</c:v>
                </c:pt>
                <c:pt idx="136">
                  <c:v>4.0000000000000001E-3</c:v>
                </c:pt>
                <c:pt idx="137">
                  <c:v>7.1999999999999995E-2</c:v>
                </c:pt>
                <c:pt idx="138">
                  <c:v>2E-3</c:v>
                </c:pt>
                <c:pt idx="139">
                  <c:v>0.104</c:v>
                </c:pt>
                <c:pt idx="140">
                  <c:v>6.6000000000000003E-2</c:v>
                </c:pt>
                <c:pt idx="141">
                  <c:v>0</c:v>
                </c:pt>
                <c:pt idx="142">
                  <c:v>6.6000000000000003E-2</c:v>
                </c:pt>
                <c:pt idx="143">
                  <c:v>3.1E-2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3.4000000000000002E-2</c:v>
                </c:pt>
                <c:pt idx="148">
                  <c:v>2.3E-2</c:v>
                </c:pt>
                <c:pt idx="149">
                  <c:v>1.9E-2</c:v>
                </c:pt>
                <c:pt idx="150">
                  <c:v>1.2E-2</c:v>
                </c:pt>
                <c:pt idx="151">
                  <c:v>1.2999999999999999E-2</c:v>
                </c:pt>
                <c:pt idx="152">
                  <c:v>0</c:v>
                </c:pt>
                <c:pt idx="153">
                  <c:v>0</c:v>
                </c:pt>
                <c:pt idx="154">
                  <c:v>3.0000000000000001E-3</c:v>
                </c:pt>
                <c:pt idx="155">
                  <c:v>1.0999999999999999E-2</c:v>
                </c:pt>
                <c:pt idx="156">
                  <c:v>0</c:v>
                </c:pt>
                <c:pt idx="157">
                  <c:v>8.9999999999999993E-3</c:v>
                </c:pt>
                <c:pt idx="158">
                  <c:v>4.0000000000000001E-3</c:v>
                </c:pt>
                <c:pt idx="159">
                  <c:v>7.0000000000000001E-3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8-CF42-9D68-29185A8CFB8A}"/>
            </c:ext>
          </c:extLst>
        </c:ser>
        <c:ser>
          <c:idx val="4"/>
          <c:order val="2"/>
          <c:tx>
            <c:strRef>
              <c:f>Injectables!$U$1</c:f>
              <c:strCache>
                <c:ptCount val="1"/>
                <c:pt idx="0">
                  <c:v>Zoledronate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Injectables!$Q$2:$Q$169</c:f>
              <c:strCache>
                <c:ptCount val="168"/>
                <c:pt idx="0">
                  <c:v>STR</c:v>
                </c:pt>
                <c:pt idx="1">
                  <c:v>BRT</c:v>
                </c:pt>
                <c:pt idx="2">
                  <c:v>ROT</c:v>
                </c:pt>
                <c:pt idx="3">
                  <c:v>HOR</c:v>
                </c:pt>
                <c:pt idx="4">
                  <c:v>BRO</c:v>
                </c:pt>
                <c:pt idx="5">
                  <c:v>AIR</c:v>
                </c:pt>
                <c:pt idx="6">
                  <c:v>GWH</c:v>
                </c:pt>
                <c:pt idx="7">
                  <c:v>EAL</c:v>
                </c:pt>
                <c:pt idx="8">
                  <c:v>WAR</c:v>
                </c:pt>
                <c:pt idx="9">
                  <c:v>NMH</c:v>
                </c:pt>
                <c:pt idx="10">
                  <c:v>HIL</c:v>
                </c:pt>
                <c:pt idx="11">
                  <c:v>WMU</c:v>
                </c:pt>
                <c:pt idx="12">
                  <c:v>NOC</c:v>
                </c:pt>
                <c:pt idx="13">
                  <c:v>FGH</c:v>
                </c:pt>
                <c:pt idx="14">
                  <c:v>PLY</c:v>
                </c:pt>
                <c:pt idx="15">
                  <c:v>RAD</c:v>
                </c:pt>
                <c:pt idx="16">
                  <c:v>SEH</c:v>
                </c:pt>
                <c:pt idx="17">
                  <c:v>DER</c:v>
                </c:pt>
                <c:pt idx="18">
                  <c:v>GEO</c:v>
                </c:pt>
                <c:pt idx="19">
                  <c:v>KMH</c:v>
                </c:pt>
                <c:pt idx="20">
                  <c:v>QAP</c:v>
                </c:pt>
                <c:pt idx="21">
                  <c:v>LIN</c:v>
                </c:pt>
                <c:pt idx="22">
                  <c:v>MOR</c:v>
                </c:pt>
                <c:pt idx="23">
                  <c:v>SAL</c:v>
                </c:pt>
                <c:pt idx="24">
                  <c:v>MAC</c:v>
                </c:pt>
                <c:pt idx="25">
                  <c:v>YDH</c:v>
                </c:pt>
                <c:pt idx="26">
                  <c:v>GGH</c:v>
                </c:pt>
                <c:pt idx="27">
                  <c:v>PMS</c:v>
                </c:pt>
                <c:pt idx="28">
                  <c:v>WHC</c:v>
                </c:pt>
                <c:pt idx="29">
                  <c:v>BAT</c:v>
                </c:pt>
                <c:pt idx="30">
                  <c:v>STH</c:v>
                </c:pt>
                <c:pt idx="31">
                  <c:v>MPH</c:v>
                </c:pt>
                <c:pt idx="32">
                  <c:v>WYB</c:v>
                </c:pt>
                <c:pt idx="33">
                  <c:v>ADD</c:v>
                </c:pt>
                <c:pt idx="34">
                  <c:v>PEH</c:v>
                </c:pt>
                <c:pt idx="35">
                  <c:v>UHW</c:v>
                </c:pt>
                <c:pt idx="36">
                  <c:v>GWE</c:v>
                </c:pt>
                <c:pt idx="37">
                  <c:v>MKH</c:v>
                </c:pt>
                <c:pt idx="38">
                  <c:v>RSS</c:v>
                </c:pt>
                <c:pt idx="39">
                  <c:v>LDH</c:v>
                </c:pt>
                <c:pt idx="40">
                  <c:v>NCR</c:v>
                </c:pt>
                <c:pt idx="41">
                  <c:v>SUN</c:v>
                </c:pt>
                <c:pt idx="42">
                  <c:v>SHC</c:v>
                </c:pt>
                <c:pt idx="43">
                  <c:v>GLO</c:v>
                </c:pt>
                <c:pt idx="44">
                  <c:v>PIN</c:v>
                </c:pt>
                <c:pt idx="45">
                  <c:v>FAZ</c:v>
                </c:pt>
                <c:pt idx="46">
                  <c:v>RSU</c:v>
                </c:pt>
                <c:pt idx="47">
                  <c:v>AEI</c:v>
                </c:pt>
                <c:pt idx="48">
                  <c:v>KTH</c:v>
                </c:pt>
                <c:pt idx="49">
                  <c:v>TOR</c:v>
                </c:pt>
                <c:pt idx="50">
                  <c:v>UHN</c:v>
                </c:pt>
                <c:pt idx="51">
                  <c:v>WHT</c:v>
                </c:pt>
                <c:pt idx="52">
                  <c:v>RVB</c:v>
                </c:pt>
                <c:pt idx="53">
                  <c:v>RSC</c:v>
                </c:pt>
                <c:pt idx="54">
                  <c:v>TUN</c:v>
                </c:pt>
                <c:pt idx="55">
                  <c:v>RBE</c:v>
                </c:pt>
                <c:pt idx="56">
                  <c:v>TLF</c:v>
                </c:pt>
                <c:pt idx="57">
                  <c:v>QEG</c:v>
                </c:pt>
                <c:pt idx="58">
                  <c:v>LER</c:v>
                </c:pt>
                <c:pt idx="59">
                  <c:v>FRY</c:v>
                </c:pt>
                <c:pt idx="60">
                  <c:v>WRG</c:v>
                </c:pt>
                <c:pt idx="61">
                  <c:v>WSH</c:v>
                </c:pt>
                <c:pt idx="62">
                  <c:v>SMV</c:v>
                </c:pt>
                <c:pt idx="63">
                  <c:v>NPH</c:v>
                </c:pt>
                <c:pt idx="64">
                  <c:v>POW</c:v>
                </c:pt>
                <c:pt idx="65">
                  <c:v>CLW</c:v>
                </c:pt>
                <c:pt idx="66">
                  <c:v>SAN</c:v>
                </c:pt>
                <c:pt idx="67">
                  <c:v>WHH</c:v>
                </c:pt>
                <c:pt idx="68">
                  <c:v>BRD</c:v>
                </c:pt>
                <c:pt idx="69">
                  <c:v>RLI</c:v>
                </c:pt>
                <c:pt idx="70">
                  <c:v>WWG</c:v>
                </c:pt>
                <c:pt idx="71">
                  <c:v>FRM</c:v>
                </c:pt>
                <c:pt idx="72">
                  <c:v>PGH</c:v>
                </c:pt>
                <c:pt idx="73">
                  <c:v>LGI</c:v>
                </c:pt>
                <c:pt idx="74">
                  <c:v>ENH</c:v>
                </c:pt>
                <c:pt idx="75">
                  <c:v>BED</c:v>
                </c:pt>
                <c:pt idx="76">
                  <c:v>EBH</c:v>
                </c:pt>
                <c:pt idx="77">
                  <c:v>NHH</c:v>
                </c:pt>
                <c:pt idx="78">
                  <c:v>QKL</c:v>
                </c:pt>
                <c:pt idx="79">
                  <c:v>JPH</c:v>
                </c:pt>
                <c:pt idx="80">
                  <c:v>RCH</c:v>
                </c:pt>
                <c:pt idx="81">
                  <c:v>CHE</c:v>
                </c:pt>
                <c:pt idx="82">
                  <c:v>ESU</c:v>
                </c:pt>
                <c:pt idx="83">
                  <c:v>KCH</c:v>
                </c:pt>
                <c:pt idx="84">
                  <c:v>SPH</c:v>
                </c:pt>
                <c:pt idx="85">
                  <c:v>HAR</c:v>
                </c:pt>
                <c:pt idx="86">
                  <c:v>BRI</c:v>
                </c:pt>
                <c:pt idx="87">
                  <c:v>MAY</c:v>
                </c:pt>
                <c:pt idx="88">
                  <c:v>NGS</c:v>
                </c:pt>
                <c:pt idx="89">
                  <c:v>Totals</c:v>
                </c:pt>
                <c:pt idx="90">
                  <c:v>RDE</c:v>
                </c:pt>
                <c:pt idx="91">
                  <c:v>SGH</c:v>
                </c:pt>
                <c:pt idx="92">
                  <c:v>MRI</c:v>
                </c:pt>
                <c:pt idx="93">
                  <c:v>HRI</c:v>
                </c:pt>
                <c:pt idx="94">
                  <c:v>WDH</c:v>
                </c:pt>
                <c:pt idx="95">
                  <c:v>LEW</c:v>
                </c:pt>
                <c:pt idx="96">
                  <c:v>RUS</c:v>
                </c:pt>
                <c:pt idx="97">
                  <c:v>BAS</c:v>
                </c:pt>
                <c:pt idx="98">
                  <c:v>NMG</c:v>
                </c:pt>
                <c:pt idx="99">
                  <c:v>WDG</c:v>
                </c:pt>
                <c:pt idx="100">
                  <c:v>COC</c:v>
                </c:pt>
                <c:pt idx="101">
                  <c:v>DAR</c:v>
                </c:pt>
                <c:pt idx="102">
                  <c:v>YEO</c:v>
                </c:pt>
                <c:pt idx="103">
                  <c:v>SCA</c:v>
                </c:pt>
                <c:pt idx="104">
                  <c:v>DVH</c:v>
                </c:pt>
                <c:pt idx="105">
                  <c:v>BLA</c:v>
                </c:pt>
                <c:pt idx="106">
                  <c:v>WES</c:v>
                </c:pt>
                <c:pt idx="107">
                  <c:v>WEX</c:v>
                </c:pt>
                <c:pt idx="108">
                  <c:v>BRG</c:v>
                </c:pt>
                <c:pt idx="109">
                  <c:v>STM</c:v>
                </c:pt>
                <c:pt idx="110">
                  <c:v>WYT</c:v>
                </c:pt>
                <c:pt idx="111">
                  <c:v>BAR</c:v>
                </c:pt>
                <c:pt idx="112">
                  <c:v>COL</c:v>
                </c:pt>
                <c:pt idx="113">
                  <c:v>STD</c:v>
                </c:pt>
                <c:pt idx="114">
                  <c:v>BNT</c:v>
                </c:pt>
                <c:pt idx="115">
                  <c:v>SCM</c:v>
                </c:pt>
                <c:pt idx="116">
                  <c:v>RFH</c:v>
                </c:pt>
                <c:pt idx="117">
                  <c:v>UHC</c:v>
                </c:pt>
                <c:pt idx="118">
                  <c:v>SLF</c:v>
                </c:pt>
                <c:pt idx="119">
                  <c:v>BOL</c:v>
                </c:pt>
                <c:pt idx="120">
                  <c:v>WRX</c:v>
                </c:pt>
                <c:pt idx="121">
                  <c:v>OLD</c:v>
                </c:pt>
                <c:pt idx="122">
                  <c:v>RVN</c:v>
                </c:pt>
                <c:pt idx="123">
                  <c:v>WRC</c:v>
                </c:pt>
                <c:pt idx="124">
                  <c:v>WHI</c:v>
                </c:pt>
                <c:pt idx="125">
                  <c:v>NSE</c:v>
                </c:pt>
                <c:pt idx="126">
                  <c:v>UCL</c:v>
                </c:pt>
                <c:pt idx="127">
                  <c:v>SHH</c:v>
                </c:pt>
                <c:pt idx="128">
                  <c:v>HUD</c:v>
                </c:pt>
                <c:pt idx="129">
                  <c:v>IPS</c:v>
                </c:pt>
                <c:pt idx="130">
                  <c:v>NTG</c:v>
                </c:pt>
                <c:pt idx="131">
                  <c:v>DRY</c:v>
                </c:pt>
                <c:pt idx="132">
                  <c:v>WMH</c:v>
                </c:pt>
                <c:pt idx="133">
                  <c:v>KGH</c:v>
                </c:pt>
                <c:pt idx="134">
                  <c:v>GWY</c:v>
                </c:pt>
                <c:pt idx="135">
                  <c:v>WGH</c:v>
                </c:pt>
                <c:pt idx="136">
                  <c:v>VIC</c:v>
                </c:pt>
                <c:pt idx="137">
                  <c:v>NOR</c:v>
                </c:pt>
                <c:pt idx="138">
                  <c:v>STO</c:v>
                </c:pt>
                <c:pt idx="139">
                  <c:v>WAT</c:v>
                </c:pt>
                <c:pt idx="140">
                  <c:v>QEQ</c:v>
                </c:pt>
                <c:pt idx="141">
                  <c:v>HOM</c:v>
                </c:pt>
                <c:pt idx="142">
                  <c:v>RGH</c:v>
                </c:pt>
                <c:pt idx="143">
                  <c:v>NUH</c:v>
                </c:pt>
                <c:pt idx="144">
                  <c:v>QEB</c:v>
                </c:pt>
                <c:pt idx="145">
                  <c:v>DID</c:v>
                </c:pt>
                <c:pt idx="146">
                  <c:v>TGA</c:v>
                </c:pt>
                <c:pt idx="147">
                  <c:v>CGH</c:v>
                </c:pt>
                <c:pt idx="148">
                  <c:v>LGH</c:v>
                </c:pt>
                <c:pt idx="149">
                  <c:v>CMI</c:v>
                </c:pt>
                <c:pt idx="150">
                  <c:v>RPH</c:v>
                </c:pt>
                <c:pt idx="151">
                  <c:v>NUN</c:v>
                </c:pt>
                <c:pt idx="152">
                  <c:v>SOU</c:v>
                </c:pt>
                <c:pt idx="153">
                  <c:v>OHM</c:v>
                </c:pt>
                <c:pt idx="154">
                  <c:v>PET</c:v>
                </c:pt>
                <c:pt idx="155">
                  <c:v>PIL</c:v>
                </c:pt>
                <c:pt idx="156">
                  <c:v>NTH</c:v>
                </c:pt>
                <c:pt idx="157">
                  <c:v>PCH</c:v>
                </c:pt>
                <c:pt idx="158">
                  <c:v>WIR</c:v>
                </c:pt>
                <c:pt idx="159">
                  <c:v>NDD</c:v>
                </c:pt>
                <c:pt idx="160">
                  <c:v>BFH</c:v>
                </c:pt>
                <c:pt idx="161">
                  <c:v>IOW</c:v>
                </c:pt>
                <c:pt idx="162">
                  <c:v>HCH</c:v>
                </c:pt>
                <c:pt idx="163">
                  <c:v>PAH</c:v>
                </c:pt>
                <c:pt idx="164">
                  <c:v>CRG</c:v>
                </c:pt>
                <c:pt idx="165">
                  <c:v>NOB</c:v>
                </c:pt>
                <c:pt idx="166">
                  <c:v>MDW</c:v>
                </c:pt>
                <c:pt idx="167">
                  <c:v>SCU</c:v>
                </c:pt>
              </c:strCache>
            </c:strRef>
          </c:cat>
          <c:val>
            <c:numRef>
              <c:f>Injectables!$U$2:$U$174</c:f>
              <c:numCache>
                <c:formatCode>0.0%</c:formatCode>
                <c:ptCount val="173"/>
                <c:pt idx="0">
                  <c:v>0.80800000000000005</c:v>
                </c:pt>
                <c:pt idx="1">
                  <c:v>0.69299999999999995</c:v>
                </c:pt>
                <c:pt idx="2">
                  <c:v>0.82099999999999995</c:v>
                </c:pt>
                <c:pt idx="3">
                  <c:v>0.65500000000000003</c:v>
                </c:pt>
                <c:pt idx="4">
                  <c:v>0.70899999999999996</c:v>
                </c:pt>
                <c:pt idx="5">
                  <c:v>0.78300000000000003</c:v>
                </c:pt>
                <c:pt idx="6">
                  <c:v>0.82799999999999996</c:v>
                </c:pt>
                <c:pt idx="7">
                  <c:v>0.78900000000000003</c:v>
                </c:pt>
                <c:pt idx="8">
                  <c:v>0.8</c:v>
                </c:pt>
                <c:pt idx="9">
                  <c:v>0.746</c:v>
                </c:pt>
                <c:pt idx="10">
                  <c:v>0.73299999999999998</c:v>
                </c:pt>
                <c:pt idx="11">
                  <c:v>0.59599999999999997</c:v>
                </c:pt>
                <c:pt idx="12">
                  <c:v>0.75</c:v>
                </c:pt>
                <c:pt idx="13">
                  <c:v>0.73699999999999999</c:v>
                </c:pt>
                <c:pt idx="14">
                  <c:v>0.71199999999999997</c:v>
                </c:pt>
                <c:pt idx="15">
                  <c:v>0.57799999999999996</c:v>
                </c:pt>
                <c:pt idx="16">
                  <c:v>0.73</c:v>
                </c:pt>
                <c:pt idx="17">
                  <c:v>0.71099999999999997</c:v>
                </c:pt>
                <c:pt idx="18">
                  <c:v>0.72599999999999998</c:v>
                </c:pt>
                <c:pt idx="19">
                  <c:v>0.71199999999999997</c:v>
                </c:pt>
                <c:pt idx="20">
                  <c:v>0.251</c:v>
                </c:pt>
                <c:pt idx="21">
                  <c:v>0.70799999999999996</c:v>
                </c:pt>
                <c:pt idx="22">
                  <c:v>0.56999999999999995</c:v>
                </c:pt>
                <c:pt idx="23">
                  <c:v>0.51200000000000001</c:v>
                </c:pt>
                <c:pt idx="24">
                  <c:v>0.68799999999999994</c:v>
                </c:pt>
                <c:pt idx="25">
                  <c:v>0.66100000000000003</c:v>
                </c:pt>
                <c:pt idx="26">
                  <c:v>0.64800000000000002</c:v>
                </c:pt>
                <c:pt idx="27">
                  <c:v>0.68200000000000005</c:v>
                </c:pt>
                <c:pt idx="28">
                  <c:v>0.58299999999999996</c:v>
                </c:pt>
                <c:pt idx="29">
                  <c:v>0.66300000000000003</c:v>
                </c:pt>
                <c:pt idx="30">
                  <c:v>0.64300000000000002</c:v>
                </c:pt>
                <c:pt idx="31">
                  <c:v>0.63200000000000001</c:v>
                </c:pt>
                <c:pt idx="32">
                  <c:v>0.57099999999999995</c:v>
                </c:pt>
                <c:pt idx="33">
                  <c:v>0.64800000000000002</c:v>
                </c:pt>
                <c:pt idx="34">
                  <c:v>0.61499999999999999</c:v>
                </c:pt>
                <c:pt idx="35">
                  <c:v>0.60599999999999998</c:v>
                </c:pt>
                <c:pt idx="36">
                  <c:v>0.56200000000000006</c:v>
                </c:pt>
                <c:pt idx="37">
                  <c:v>0.628</c:v>
                </c:pt>
                <c:pt idx="38">
                  <c:v>0.61799999999999999</c:v>
                </c:pt>
                <c:pt idx="39">
                  <c:v>0.56799999999999995</c:v>
                </c:pt>
                <c:pt idx="40">
                  <c:v>0.50900000000000001</c:v>
                </c:pt>
                <c:pt idx="41">
                  <c:v>0.621</c:v>
                </c:pt>
                <c:pt idx="42">
                  <c:v>0.624</c:v>
                </c:pt>
                <c:pt idx="43">
                  <c:v>0.56999999999999995</c:v>
                </c:pt>
                <c:pt idx="44">
                  <c:v>0.60599999999999998</c:v>
                </c:pt>
                <c:pt idx="45">
                  <c:v>0.61699999999999999</c:v>
                </c:pt>
                <c:pt idx="46">
                  <c:v>0.54100000000000004</c:v>
                </c:pt>
                <c:pt idx="47">
                  <c:v>0.32</c:v>
                </c:pt>
                <c:pt idx="48">
                  <c:v>0.60699999999999998</c:v>
                </c:pt>
                <c:pt idx="49">
                  <c:v>0.58499999999999996</c:v>
                </c:pt>
                <c:pt idx="50">
                  <c:v>0.56299999999999994</c:v>
                </c:pt>
                <c:pt idx="51">
                  <c:v>0.55300000000000005</c:v>
                </c:pt>
                <c:pt idx="52">
                  <c:v>0.57299999999999995</c:v>
                </c:pt>
                <c:pt idx="53">
                  <c:v>0.56499999999999995</c:v>
                </c:pt>
                <c:pt idx="54">
                  <c:v>0.57299999999999995</c:v>
                </c:pt>
                <c:pt idx="55">
                  <c:v>0.52500000000000002</c:v>
                </c:pt>
                <c:pt idx="56">
                  <c:v>0.55400000000000005</c:v>
                </c:pt>
                <c:pt idx="57">
                  <c:v>0.53900000000000003</c:v>
                </c:pt>
                <c:pt idx="58">
                  <c:v>0.55300000000000005</c:v>
                </c:pt>
                <c:pt idx="59">
                  <c:v>0.51900000000000002</c:v>
                </c:pt>
                <c:pt idx="60">
                  <c:v>0.54200000000000004</c:v>
                </c:pt>
                <c:pt idx="61">
                  <c:v>0.21299999999999999</c:v>
                </c:pt>
                <c:pt idx="62">
                  <c:v>0.29599999999999999</c:v>
                </c:pt>
                <c:pt idx="63">
                  <c:v>0.52500000000000002</c:v>
                </c:pt>
                <c:pt idx="64">
                  <c:v>0.46200000000000002</c:v>
                </c:pt>
                <c:pt idx="65">
                  <c:v>0.39400000000000002</c:v>
                </c:pt>
                <c:pt idx="66">
                  <c:v>0.48899999999999999</c:v>
                </c:pt>
                <c:pt idx="67">
                  <c:v>0.42099999999999999</c:v>
                </c:pt>
                <c:pt idx="68">
                  <c:v>0.45</c:v>
                </c:pt>
                <c:pt idx="69">
                  <c:v>0.44900000000000001</c:v>
                </c:pt>
                <c:pt idx="70">
                  <c:v>0.46800000000000003</c:v>
                </c:pt>
                <c:pt idx="71">
                  <c:v>0.41199999999999998</c:v>
                </c:pt>
                <c:pt idx="72">
                  <c:v>0.40600000000000003</c:v>
                </c:pt>
                <c:pt idx="73">
                  <c:v>0.46400000000000002</c:v>
                </c:pt>
                <c:pt idx="74">
                  <c:v>0.46899999999999997</c:v>
                </c:pt>
                <c:pt idx="75">
                  <c:v>0.46600000000000003</c:v>
                </c:pt>
                <c:pt idx="76">
                  <c:v>0.28699999999999998</c:v>
                </c:pt>
                <c:pt idx="77">
                  <c:v>0.39300000000000002</c:v>
                </c:pt>
                <c:pt idx="78">
                  <c:v>0.129</c:v>
                </c:pt>
                <c:pt idx="79">
                  <c:v>0.45</c:v>
                </c:pt>
                <c:pt idx="80">
                  <c:v>0.38700000000000001</c:v>
                </c:pt>
                <c:pt idx="81">
                  <c:v>0.41899999999999998</c:v>
                </c:pt>
                <c:pt idx="82">
                  <c:v>0.41299999999999998</c:v>
                </c:pt>
                <c:pt idx="83">
                  <c:v>0.40400000000000003</c:v>
                </c:pt>
                <c:pt idx="84">
                  <c:v>0.06</c:v>
                </c:pt>
                <c:pt idx="85">
                  <c:v>0.4</c:v>
                </c:pt>
                <c:pt idx="86">
                  <c:v>0.39500000000000002</c:v>
                </c:pt>
                <c:pt idx="87">
                  <c:v>0.40300000000000002</c:v>
                </c:pt>
                <c:pt idx="88">
                  <c:v>0.40899999999999997</c:v>
                </c:pt>
                <c:pt idx="89">
                  <c:v>0.35799999999999998</c:v>
                </c:pt>
                <c:pt idx="90">
                  <c:v>0.38700000000000001</c:v>
                </c:pt>
                <c:pt idx="91">
                  <c:v>8.0000000000000002E-3</c:v>
                </c:pt>
                <c:pt idx="92">
                  <c:v>0.3</c:v>
                </c:pt>
                <c:pt idx="93">
                  <c:v>0.371</c:v>
                </c:pt>
                <c:pt idx="94">
                  <c:v>1.0999999999999999E-2</c:v>
                </c:pt>
                <c:pt idx="95">
                  <c:v>0.36899999999999999</c:v>
                </c:pt>
                <c:pt idx="96">
                  <c:v>0.313</c:v>
                </c:pt>
                <c:pt idx="97">
                  <c:v>0.25800000000000001</c:v>
                </c:pt>
                <c:pt idx="98">
                  <c:v>0.31900000000000001</c:v>
                </c:pt>
                <c:pt idx="99">
                  <c:v>0.247</c:v>
                </c:pt>
                <c:pt idx="100">
                  <c:v>0.27200000000000002</c:v>
                </c:pt>
                <c:pt idx="101">
                  <c:v>0.29599999999999999</c:v>
                </c:pt>
                <c:pt idx="102">
                  <c:v>0.28100000000000003</c:v>
                </c:pt>
                <c:pt idx="103">
                  <c:v>0.16700000000000001</c:v>
                </c:pt>
                <c:pt idx="104">
                  <c:v>0.29499999999999998</c:v>
                </c:pt>
                <c:pt idx="105">
                  <c:v>0.29399999999999998</c:v>
                </c:pt>
                <c:pt idx="106">
                  <c:v>0.28100000000000003</c:v>
                </c:pt>
                <c:pt idx="107">
                  <c:v>0.27800000000000002</c:v>
                </c:pt>
                <c:pt idx="108">
                  <c:v>0.245</c:v>
                </c:pt>
                <c:pt idx="109">
                  <c:v>0.27400000000000002</c:v>
                </c:pt>
                <c:pt idx="110">
                  <c:v>0.22900000000000001</c:v>
                </c:pt>
                <c:pt idx="111">
                  <c:v>0.26</c:v>
                </c:pt>
                <c:pt idx="112">
                  <c:v>0.26600000000000001</c:v>
                </c:pt>
                <c:pt idx="113">
                  <c:v>0.24</c:v>
                </c:pt>
                <c:pt idx="114">
                  <c:v>0.24099999999999999</c:v>
                </c:pt>
                <c:pt idx="115">
                  <c:v>0.24</c:v>
                </c:pt>
                <c:pt idx="116">
                  <c:v>0.23899999999999999</c:v>
                </c:pt>
                <c:pt idx="117">
                  <c:v>0.20499999999999999</c:v>
                </c:pt>
                <c:pt idx="118">
                  <c:v>0.22</c:v>
                </c:pt>
                <c:pt idx="119">
                  <c:v>0.21299999999999999</c:v>
                </c:pt>
                <c:pt idx="120">
                  <c:v>0.19700000000000001</c:v>
                </c:pt>
                <c:pt idx="121">
                  <c:v>0.124</c:v>
                </c:pt>
                <c:pt idx="122">
                  <c:v>0.191</c:v>
                </c:pt>
                <c:pt idx="123">
                  <c:v>3.5000000000000003E-2</c:v>
                </c:pt>
                <c:pt idx="124">
                  <c:v>0.186</c:v>
                </c:pt>
                <c:pt idx="125">
                  <c:v>0.17399999999999999</c:v>
                </c:pt>
                <c:pt idx="126">
                  <c:v>0.17</c:v>
                </c:pt>
                <c:pt idx="127">
                  <c:v>0.16700000000000001</c:v>
                </c:pt>
                <c:pt idx="128">
                  <c:v>0.156</c:v>
                </c:pt>
                <c:pt idx="129">
                  <c:v>0.155</c:v>
                </c:pt>
                <c:pt idx="130">
                  <c:v>0.14399999999999999</c:v>
                </c:pt>
                <c:pt idx="131">
                  <c:v>0.151</c:v>
                </c:pt>
                <c:pt idx="132">
                  <c:v>0.123</c:v>
                </c:pt>
                <c:pt idx="133">
                  <c:v>0.127</c:v>
                </c:pt>
                <c:pt idx="134">
                  <c:v>9.9000000000000005E-2</c:v>
                </c:pt>
                <c:pt idx="135">
                  <c:v>0.123</c:v>
                </c:pt>
                <c:pt idx="136">
                  <c:v>0.125</c:v>
                </c:pt>
                <c:pt idx="137">
                  <c:v>4.4999999999999998E-2</c:v>
                </c:pt>
                <c:pt idx="138">
                  <c:v>0.107</c:v>
                </c:pt>
                <c:pt idx="139">
                  <c:v>4.0000000000000001E-3</c:v>
                </c:pt>
                <c:pt idx="140">
                  <c:v>2.5000000000000001E-2</c:v>
                </c:pt>
                <c:pt idx="141">
                  <c:v>7.9000000000000001E-2</c:v>
                </c:pt>
                <c:pt idx="142">
                  <c:v>0</c:v>
                </c:pt>
                <c:pt idx="143">
                  <c:v>2.1000000000000001E-2</c:v>
                </c:pt>
                <c:pt idx="144">
                  <c:v>0.05</c:v>
                </c:pt>
                <c:pt idx="145">
                  <c:v>4.7E-2</c:v>
                </c:pt>
                <c:pt idx="146">
                  <c:v>4.1000000000000002E-2</c:v>
                </c:pt>
                <c:pt idx="147">
                  <c:v>3.0000000000000001E-3</c:v>
                </c:pt>
                <c:pt idx="148">
                  <c:v>1.2E-2</c:v>
                </c:pt>
                <c:pt idx="149">
                  <c:v>8.0000000000000002E-3</c:v>
                </c:pt>
                <c:pt idx="150">
                  <c:v>8.0000000000000002E-3</c:v>
                </c:pt>
                <c:pt idx="151">
                  <c:v>6.0000000000000001E-3</c:v>
                </c:pt>
                <c:pt idx="152">
                  <c:v>1.6E-2</c:v>
                </c:pt>
                <c:pt idx="153">
                  <c:v>1.4999999999999999E-2</c:v>
                </c:pt>
                <c:pt idx="154">
                  <c:v>8.9999999999999993E-3</c:v>
                </c:pt>
                <c:pt idx="155">
                  <c:v>0</c:v>
                </c:pt>
                <c:pt idx="156">
                  <c:v>0.01</c:v>
                </c:pt>
                <c:pt idx="157">
                  <c:v>0</c:v>
                </c:pt>
                <c:pt idx="158">
                  <c:v>4.0000000000000001E-3</c:v>
                </c:pt>
                <c:pt idx="159">
                  <c:v>0</c:v>
                </c:pt>
                <c:pt idx="160">
                  <c:v>4.0000000000000001E-3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8-CF42-9D68-29185A8CFB8A}"/>
            </c:ext>
          </c:extLst>
        </c:ser>
        <c:ser>
          <c:idx val="0"/>
          <c:order val="3"/>
          <c:tx>
            <c:strRef>
              <c:f>Injectables!$T$1</c:f>
              <c:strCache>
                <c:ptCount val="1"/>
                <c:pt idx="0">
                  <c:v>Oral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Injectables!$T$2:$T$169</c:f>
              <c:numCache>
                <c:formatCode>0.0%</c:formatCode>
                <c:ptCount val="168"/>
                <c:pt idx="0">
                  <c:v>5.0000000000000001E-3</c:v>
                </c:pt>
                <c:pt idx="1">
                  <c:v>0.04</c:v>
                </c:pt>
                <c:pt idx="2">
                  <c:v>1.2E-2</c:v>
                </c:pt>
                <c:pt idx="3">
                  <c:v>6.7000000000000004E-2</c:v>
                </c:pt>
                <c:pt idx="4">
                  <c:v>9.0000000000000011E-2</c:v>
                </c:pt>
                <c:pt idx="5">
                  <c:v>1.2E-2</c:v>
                </c:pt>
                <c:pt idx="6">
                  <c:v>0.152</c:v>
                </c:pt>
                <c:pt idx="7">
                  <c:v>7.8E-2</c:v>
                </c:pt>
                <c:pt idx="8">
                  <c:v>0.01</c:v>
                </c:pt>
                <c:pt idx="9">
                  <c:v>0</c:v>
                </c:pt>
                <c:pt idx="10">
                  <c:v>0.04</c:v>
                </c:pt>
                <c:pt idx="11">
                  <c:v>5.4999999999999993E-2</c:v>
                </c:pt>
                <c:pt idx="12">
                  <c:v>0</c:v>
                </c:pt>
                <c:pt idx="13">
                  <c:v>6.6000000000000003E-2</c:v>
                </c:pt>
                <c:pt idx="14">
                  <c:v>4.4999999999999998E-2</c:v>
                </c:pt>
                <c:pt idx="15">
                  <c:v>1.4999999999999999E-2</c:v>
                </c:pt>
                <c:pt idx="16">
                  <c:v>5.8999999999999997E-2</c:v>
                </c:pt>
                <c:pt idx="17">
                  <c:v>7.4999999999999997E-2</c:v>
                </c:pt>
                <c:pt idx="18">
                  <c:v>1.2E-2</c:v>
                </c:pt>
                <c:pt idx="19">
                  <c:v>0.10100000000000001</c:v>
                </c:pt>
                <c:pt idx="20">
                  <c:v>9.8000000000000004E-2</c:v>
                </c:pt>
                <c:pt idx="21">
                  <c:v>5.8999999999999997E-2</c:v>
                </c:pt>
                <c:pt idx="22">
                  <c:v>4.5999999999999999E-2</c:v>
                </c:pt>
                <c:pt idx="23">
                  <c:v>4.1999999999999996E-2</c:v>
                </c:pt>
                <c:pt idx="24">
                  <c:v>8.5999999999999993E-2</c:v>
                </c:pt>
                <c:pt idx="25">
                  <c:v>2.1000000000000001E-2</c:v>
                </c:pt>
                <c:pt idx="26">
                  <c:v>1.4E-2</c:v>
                </c:pt>
                <c:pt idx="27">
                  <c:v>0.13400000000000001</c:v>
                </c:pt>
                <c:pt idx="28">
                  <c:v>2.2000000000000002E-2</c:v>
                </c:pt>
                <c:pt idx="29">
                  <c:v>9.6000000000000002E-2</c:v>
                </c:pt>
                <c:pt idx="30">
                  <c:v>2.4E-2</c:v>
                </c:pt>
                <c:pt idx="31">
                  <c:v>3.5999999999999997E-2</c:v>
                </c:pt>
                <c:pt idx="32">
                  <c:v>0</c:v>
                </c:pt>
                <c:pt idx="33">
                  <c:v>1.2E-2</c:v>
                </c:pt>
                <c:pt idx="34">
                  <c:v>0.154</c:v>
                </c:pt>
                <c:pt idx="35">
                  <c:v>2.5000000000000001E-2</c:v>
                </c:pt>
                <c:pt idx="36">
                  <c:v>0.13</c:v>
                </c:pt>
                <c:pt idx="37">
                  <c:v>3.4000000000000002E-2</c:v>
                </c:pt>
                <c:pt idx="38">
                  <c:v>3.3000000000000002E-2</c:v>
                </c:pt>
                <c:pt idx="39">
                  <c:v>0.10700000000000001</c:v>
                </c:pt>
                <c:pt idx="40">
                  <c:v>9.4000000000000014E-2</c:v>
                </c:pt>
                <c:pt idx="41">
                  <c:v>0.193</c:v>
                </c:pt>
                <c:pt idx="42">
                  <c:v>0.01</c:v>
                </c:pt>
                <c:pt idx="43">
                  <c:v>0.13800000000000001</c:v>
                </c:pt>
                <c:pt idx="44">
                  <c:v>7.3000000000000009E-2</c:v>
                </c:pt>
                <c:pt idx="45">
                  <c:v>0.02</c:v>
                </c:pt>
                <c:pt idx="46">
                  <c:v>1.8000000000000002E-2</c:v>
                </c:pt>
                <c:pt idx="47">
                  <c:v>9.7000000000000003E-2</c:v>
                </c:pt>
                <c:pt idx="48">
                  <c:v>6.0000000000000001E-3</c:v>
                </c:pt>
                <c:pt idx="49">
                  <c:v>4.0000000000000001E-3</c:v>
                </c:pt>
                <c:pt idx="50">
                  <c:v>8.3000000000000018E-2</c:v>
                </c:pt>
                <c:pt idx="51">
                  <c:v>1.9E-2</c:v>
                </c:pt>
                <c:pt idx="52">
                  <c:v>0.25</c:v>
                </c:pt>
                <c:pt idx="53">
                  <c:v>1.2E-2</c:v>
                </c:pt>
                <c:pt idx="54">
                  <c:v>5.6000000000000001E-2</c:v>
                </c:pt>
                <c:pt idx="55">
                  <c:v>0.17400000000000002</c:v>
                </c:pt>
                <c:pt idx="56">
                  <c:v>0.20500000000000002</c:v>
                </c:pt>
                <c:pt idx="57">
                  <c:v>5.0999999999999997E-2</c:v>
                </c:pt>
                <c:pt idx="58">
                  <c:v>8.0000000000000002E-3</c:v>
                </c:pt>
                <c:pt idx="59">
                  <c:v>3.0000000000000001E-3</c:v>
                </c:pt>
                <c:pt idx="60">
                  <c:v>4.1000000000000002E-2</c:v>
                </c:pt>
                <c:pt idx="61">
                  <c:v>0.32900000000000001</c:v>
                </c:pt>
                <c:pt idx="62">
                  <c:v>0.14799999999999999</c:v>
                </c:pt>
                <c:pt idx="63">
                  <c:v>0.127</c:v>
                </c:pt>
                <c:pt idx="64">
                  <c:v>0.3</c:v>
                </c:pt>
                <c:pt idx="65">
                  <c:v>7.2000000000000008E-2</c:v>
                </c:pt>
                <c:pt idx="66">
                  <c:v>0.16200000000000001</c:v>
                </c:pt>
                <c:pt idx="67">
                  <c:v>0.27900000000000003</c:v>
                </c:pt>
                <c:pt idx="68">
                  <c:v>0</c:v>
                </c:pt>
                <c:pt idx="69">
                  <c:v>0.129</c:v>
                </c:pt>
                <c:pt idx="70">
                  <c:v>1.2E-2</c:v>
                </c:pt>
                <c:pt idx="71">
                  <c:v>4.5999999999999999E-2</c:v>
                </c:pt>
                <c:pt idx="72">
                  <c:v>6.3E-2</c:v>
                </c:pt>
                <c:pt idx="73">
                  <c:v>1.6E-2</c:v>
                </c:pt>
                <c:pt idx="74">
                  <c:v>0.14599999999999999</c:v>
                </c:pt>
                <c:pt idx="75">
                  <c:v>7.0000000000000001E-3</c:v>
                </c:pt>
                <c:pt idx="76">
                  <c:v>0.36499999999999999</c:v>
                </c:pt>
                <c:pt idx="77">
                  <c:v>5.6999999999999995E-2</c:v>
                </c:pt>
                <c:pt idx="78">
                  <c:v>0.12</c:v>
                </c:pt>
                <c:pt idx="79">
                  <c:v>0.253</c:v>
                </c:pt>
                <c:pt idx="80">
                  <c:v>0.27500000000000002</c:v>
                </c:pt>
                <c:pt idx="81">
                  <c:v>2.5999999999999999E-2</c:v>
                </c:pt>
                <c:pt idx="82">
                  <c:v>0.124</c:v>
                </c:pt>
                <c:pt idx="83">
                  <c:v>3.5000000000000003E-2</c:v>
                </c:pt>
                <c:pt idx="84">
                  <c:v>0.51400000000000001</c:v>
                </c:pt>
                <c:pt idx="85">
                  <c:v>2.7E-2</c:v>
                </c:pt>
                <c:pt idx="86">
                  <c:v>0</c:v>
                </c:pt>
                <c:pt idx="87">
                  <c:v>0.23400000000000001</c:v>
                </c:pt>
                <c:pt idx="88">
                  <c:v>0.186</c:v>
                </c:pt>
                <c:pt idx="89">
                  <c:v>0.17300000000000001</c:v>
                </c:pt>
                <c:pt idx="90">
                  <c:v>7.0000000000000007E-2</c:v>
                </c:pt>
                <c:pt idx="91">
                  <c:v>9.1999999999999998E-2</c:v>
                </c:pt>
                <c:pt idx="92">
                  <c:v>0.2</c:v>
                </c:pt>
                <c:pt idx="93">
                  <c:v>0.27300000000000002</c:v>
                </c:pt>
                <c:pt idx="94">
                  <c:v>0.40200000000000002</c:v>
                </c:pt>
                <c:pt idx="95">
                  <c:v>0.11899999999999999</c:v>
                </c:pt>
                <c:pt idx="96">
                  <c:v>0.26900000000000002</c:v>
                </c:pt>
                <c:pt idx="97">
                  <c:v>0.28900000000000003</c:v>
                </c:pt>
                <c:pt idx="98">
                  <c:v>0.28300000000000003</c:v>
                </c:pt>
                <c:pt idx="99">
                  <c:v>0.39200000000000002</c:v>
                </c:pt>
                <c:pt idx="100">
                  <c:v>0.38900000000000001</c:v>
                </c:pt>
                <c:pt idx="101">
                  <c:v>0.185</c:v>
                </c:pt>
                <c:pt idx="102">
                  <c:v>0.16500000000000001</c:v>
                </c:pt>
                <c:pt idx="103">
                  <c:v>0.40600000000000003</c:v>
                </c:pt>
                <c:pt idx="104">
                  <c:v>0.26200000000000001</c:v>
                </c:pt>
                <c:pt idx="105">
                  <c:v>0.27200000000000002</c:v>
                </c:pt>
                <c:pt idx="106">
                  <c:v>1.6E-2</c:v>
                </c:pt>
                <c:pt idx="107">
                  <c:v>0.18700000000000003</c:v>
                </c:pt>
                <c:pt idx="108">
                  <c:v>0.01</c:v>
                </c:pt>
                <c:pt idx="109">
                  <c:v>8.5999999999999993E-2</c:v>
                </c:pt>
                <c:pt idx="110">
                  <c:v>7.0000000000000001E-3</c:v>
                </c:pt>
                <c:pt idx="111">
                  <c:v>5.2999999999999999E-2</c:v>
                </c:pt>
                <c:pt idx="112">
                  <c:v>0.106</c:v>
                </c:pt>
                <c:pt idx="113">
                  <c:v>6.2E-2</c:v>
                </c:pt>
                <c:pt idx="114">
                  <c:v>0.21500000000000002</c:v>
                </c:pt>
                <c:pt idx="115">
                  <c:v>0.08</c:v>
                </c:pt>
                <c:pt idx="116">
                  <c:v>0.57600000000000007</c:v>
                </c:pt>
                <c:pt idx="117">
                  <c:v>0.40100000000000002</c:v>
                </c:pt>
                <c:pt idx="118">
                  <c:v>0.13200000000000001</c:v>
                </c:pt>
                <c:pt idx="119">
                  <c:v>0.38600000000000001</c:v>
                </c:pt>
                <c:pt idx="120">
                  <c:v>0.12</c:v>
                </c:pt>
                <c:pt idx="121">
                  <c:v>0.64</c:v>
                </c:pt>
                <c:pt idx="122">
                  <c:v>0.32799999999999996</c:v>
                </c:pt>
                <c:pt idx="123">
                  <c:v>0.219</c:v>
                </c:pt>
                <c:pt idx="124">
                  <c:v>0.11899999999999999</c:v>
                </c:pt>
                <c:pt idx="125">
                  <c:v>0.188</c:v>
                </c:pt>
                <c:pt idx="126">
                  <c:v>5.7000000000000002E-2</c:v>
                </c:pt>
                <c:pt idx="127">
                  <c:v>0.13500000000000001</c:v>
                </c:pt>
                <c:pt idx="128">
                  <c:v>3.5000000000000003E-2</c:v>
                </c:pt>
                <c:pt idx="129">
                  <c:v>0.40100000000000002</c:v>
                </c:pt>
                <c:pt idx="130">
                  <c:v>4.6999999999999993E-2</c:v>
                </c:pt>
                <c:pt idx="131">
                  <c:v>0.48199999999999998</c:v>
                </c:pt>
                <c:pt idx="132">
                  <c:v>0.27800000000000002</c:v>
                </c:pt>
                <c:pt idx="133">
                  <c:v>0.49800000000000005</c:v>
                </c:pt>
                <c:pt idx="134">
                  <c:v>0.29299999999999998</c:v>
                </c:pt>
                <c:pt idx="135">
                  <c:v>7.5999999999999998E-2</c:v>
                </c:pt>
                <c:pt idx="136">
                  <c:v>0.11399999999999999</c:v>
                </c:pt>
                <c:pt idx="137">
                  <c:v>0.33800000000000002</c:v>
                </c:pt>
                <c:pt idx="138">
                  <c:v>0.21200000000000002</c:v>
                </c:pt>
                <c:pt idx="139">
                  <c:v>0.67900000000000005</c:v>
                </c:pt>
                <c:pt idx="140">
                  <c:v>0.77399999999999991</c:v>
                </c:pt>
                <c:pt idx="141">
                  <c:v>0.34200000000000003</c:v>
                </c:pt>
                <c:pt idx="142">
                  <c:v>6.5000000000000002E-2</c:v>
                </c:pt>
                <c:pt idx="143">
                  <c:v>0.68099999999999994</c:v>
                </c:pt>
                <c:pt idx="144">
                  <c:v>0.32500000000000001</c:v>
                </c:pt>
                <c:pt idx="145">
                  <c:v>0.14000000000000001</c:v>
                </c:pt>
                <c:pt idx="146">
                  <c:v>0.68899999999999995</c:v>
                </c:pt>
                <c:pt idx="147">
                  <c:v>0.17599999999999999</c:v>
                </c:pt>
                <c:pt idx="148">
                  <c:v>0.379</c:v>
                </c:pt>
                <c:pt idx="149">
                  <c:v>0.30200000000000005</c:v>
                </c:pt>
                <c:pt idx="150">
                  <c:v>0.47399999999999998</c:v>
                </c:pt>
                <c:pt idx="151">
                  <c:v>0.63100000000000001</c:v>
                </c:pt>
                <c:pt idx="152">
                  <c:v>0.45300000000000001</c:v>
                </c:pt>
                <c:pt idx="153">
                  <c:v>5.0000000000000001E-3</c:v>
                </c:pt>
                <c:pt idx="154">
                  <c:v>4.5999999999999999E-2</c:v>
                </c:pt>
                <c:pt idx="155">
                  <c:v>0</c:v>
                </c:pt>
                <c:pt idx="156">
                  <c:v>0.503</c:v>
                </c:pt>
                <c:pt idx="157">
                  <c:v>7.1999999999999995E-2</c:v>
                </c:pt>
                <c:pt idx="158">
                  <c:v>0.29699999999999999</c:v>
                </c:pt>
                <c:pt idx="159">
                  <c:v>0.191</c:v>
                </c:pt>
                <c:pt idx="160">
                  <c:v>0.623</c:v>
                </c:pt>
                <c:pt idx="161">
                  <c:v>8.0000000000000002E-3</c:v>
                </c:pt>
                <c:pt idx="162">
                  <c:v>0.157</c:v>
                </c:pt>
                <c:pt idx="163">
                  <c:v>0.14299999999999999</c:v>
                </c:pt>
                <c:pt idx="164">
                  <c:v>0.5</c:v>
                </c:pt>
                <c:pt idx="165">
                  <c:v>0</c:v>
                </c:pt>
                <c:pt idx="166">
                  <c:v>0.71799999999999997</c:v>
                </c:pt>
                <c:pt idx="167">
                  <c:v>0.93400000000000005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F8-CF42-9D68-29185A8CFB8A}"/>
            </c:ext>
          </c:extLst>
        </c:ser>
        <c:ser>
          <c:idx val="2"/>
          <c:order val="4"/>
          <c:tx>
            <c:strRef>
              <c:f>Injectables!$S$1</c:f>
              <c:strCache>
                <c:ptCount val="1"/>
                <c:pt idx="0">
                  <c:v>Awaits OPD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Injectables!$Q$2:$Q$169</c:f>
              <c:strCache>
                <c:ptCount val="168"/>
                <c:pt idx="0">
                  <c:v>STR</c:v>
                </c:pt>
                <c:pt idx="1">
                  <c:v>BRT</c:v>
                </c:pt>
                <c:pt idx="2">
                  <c:v>ROT</c:v>
                </c:pt>
                <c:pt idx="3">
                  <c:v>HOR</c:v>
                </c:pt>
                <c:pt idx="4">
                  <c:v>BRO</c:v>
                </c:pt>
                <c:pt idx="5">
                  <c:v>AIR</c:v>
                </c:pt>
                <c:pt idx="6">
                  <c:v>GWH</c:v>
                </c:pt>
                <c:pt idx="7">
                  <c:v>EAL</c:v>
                </c:pt>
                <c:pt idx="8">
                  <c:v>WAR</c:v>
                </c:pt>
                <c:pt idx="9">
                  <c:v>NMH</c:v>
                </c:pt>
                <c:pt idx="10">
                  <c:v>HIL</c:v>
                </c:pt>
                <c:pt idx="11">
                  <c:v>WMU</c:v>
                </c:pt>
                <c:pt idx="12">
                  <c:v>NOC</c:v>
                </c:pt>
                <c:pt idx="13">
                  <c:v>FGH</c:v>
                </c:pt>
                <c:pt idx="14">
                  <c:v>PLY</c:v>
                </c:pt>
                <c:pt idx="15">
                  <c:v>RAD</c:v>
                </c:pt>
                <c:pt idx="16">
                  <c:v>SEH</c:v>
                </c:pt>
                <c:pt idx="17">
                  <c:v>DER</c:v>
                </c:pt>
                <c:pt idx="18">
                  <c:v>GEO</c:v>
                </c:pt>
                <c:pt idx="19">
                  <c:v>KMH</c:v>
                </c:pt>
                <c:pt idx="20">
                  <c:v>QAP</c:v>
                </c:pt>
                <c:pt idx="21">
                  <c:v>LIN</c:v>
                </c:pt>
                <c:pt idx="22">
                  <c:v>MOR</c:v>
                </c:pt>
                <c:pt idx="23">
                  <c:v>SAL</c:v>
                </c:pt>
                <c:pt idx="24">
                  <c:v>MAC</c:v>
                </c:pt>
                <c:pt idx="25">
                  <c:v>YDH</c:v>
                </c:pt>
                <c:pt idx="26">
                  <c:v>GGH</c:v>
                </c:pt>
                <c:pt idx="27">
                  <c:v>PMS</c:v>
                </c:pt>
                <c:pt idx="28">
                  <c:v>WHC</c:v>
                </c:pt>
                <c:pt idx="29">
                  <c:v>BAT</c:v>
                </c:pt>
                <c:pt idx="30">
                  <c:v>STH</c:v>
                </c:pt>
                <c:pt idx="31">
                  <c:v>MPH</c:v>
                </c:pt>
                <c:pt idx="32">
                  <c:v>WYB</c:v>
                </c:pt>
                <c:pt idx="33">
                  <c:v>ADD</c:v>
                </c:pt>
                <c:pt idx="34">
                  <c:v>PEH</c:v>
                </c:pt>
                <c:pt idx="35">
                  <c:v>UHW</c:v>
                </c:pt>
                <c:pt idx="36">
                  <c:v>GWE</c:v>
                </c:pt>
                <c:pt idx="37">
                  <c:v>MKH</c:v>
                </c:pt>
                <c:pt idx="38">
                  <c:v>RSS</c:v>
                </c:pt>
                <c:pt idx="39">
                  <c:v>LDH</c:v>
                </c:pt>
                <c:pt idx="40">
                  <c:v>NCR</c:v>
                </c:pt>
                <c:pt idx="41">
                  <c:v>SUN</c:v>
                </c:pt>
                <c:pt idx="42">
                  <c:v>SHC</c:v>
                </c:pt>
                <c:pt idx="43">
                  <c:v>GLO</c:v>
                </c:pt>
                <c:pt idx="44">
                  <c:v>PIN</c:v>
                </c:pt>
                <c:pt idx="45">
                  <c:v>FAZ</c:v>
                </c:pt>
                <c:pt idx="46">
                  <c:v>RSU</c:v>
                </c:pt>
                <c:pt idx="47">
                  <c:v>AEI</c:v>
                </c:pt>
                <c:pt idx="48">
                  <c:v>KTH</c:v>
                </c:pt>
                <c:pt idx="49">
                  <c:v>TOR</c:v>
                </c:pt>
                <c:pt idx="50">
                  <c:v>UHN</c:v>
                </c:pt>
                <c:pt idx="51">
                  <c:v>WHT</c:v>
                </c:pt>
                <c:pt idx="52">
                  <c:v>RVB</c:v>
                </c:pt>
                <c:pt idx="53">
                  <c:v>RSC</c:v>
                </c:pt>
                <c:pt idx="54">
                  <c:v>TUN</c:v>
                </c:pt>
                <c:pt idx="55">
                  <c:v>RBE</c:v>
                </c:pt>
                <c:pt idx="56">
                  <c:v>TLF</c:v>
                </c:pt>
                <c:pt idx="57">
                  <c:v>QEG</c:v>
                </c:pt>
                <c:pt idx="58">
                  <c:v>LER</c:v>
                </c:pt>
                <c:pt idx="59">
                  <c:v>FRY</c:v>
                </c:pt>
                <c:pt idx="60">
                  <c:v>WRG</c:v>
                </c:pt>
                <c:pt idx="61">
                  <c:v>WSH</c:v>
                </c:pt>
                <c:pt idx="62">
                  <c:v>SMV</c:v>
                </c:pt>
                <c:pt idx="63">
                  <c:v>NPH</c:v>
                </c:pt>
                <c:pt idx="64">
                  <c:v>POW</c:v>
                </c:pt>
                <c:pt idx="65">
                  <c:v>CLW</c:v>
                </c:pt>
                <c:pt idx="66">
                  <c:v>SAN</c:v>
                </c:pt>
                <c:pt idx="67">
                  <c:v>WHH</c:v>
                </c:pt>
                <c:pt idx="68">
                  <c:v>BRD</c:v>
                </c:pt>
                <c:pt idx="69">
                  <c:v>RLI</c:v>
                </c:pt>
                <c:pt idx="70">
                  <c:v>WWG</c:v>
                </c:pt>
                <c:pt idx="71">
                  <c:v>FRM</c:v>
                </c:pt>
                <c:pt idx="72">
                  <c:v>PGH</c:v>
                </c:pt>
                <c:pt idx="73">
                  <c:v>LGI</c:v>
                </c:pt>
                <c:pt idx="74">
                  <c:v>ENH</c:v>
                </c:pt>
                <c:pt idx="75">
                  <c:v>BED</c:v>
                </c:pt>
                <c:pt idx="76">
                  <c:v>EBH</c:v>
                </c:pt>
                <c:pt idx="77">
                  <c:v>NHH</c:v>
                </c:pt>
                <c:pt idx="78">
                  <c:v>QKL</c:v>
                </c:pt>
                <c:pt idx="79">
                  <c:v>JPH</c:v>
                </c:pt>
                <c:pt idx="80">
                  <c:v>RCH</c:v>
                </c:pt>
                <c:pt idx="81">
                  <c:v>CHE</c:v>
                </c:pt>
                <c:pt idx="82">
                  <c:v>ESU</c:v>
                </c:pt>
                <c:pt idx="83">
                  <c:v>KCH</c:v>
                </c:pt>
                <c:pt idx="84">
                  <c:v>SPH</c:v>
                </c:pt>
                <c:pt idx="85">
                  <c:v>HAR</c:v>
                </c:pt>
                <c:pt idx="86">
                  <c:v>BRI</c:v>
                </c:pt>
                <c:pt idx="87">
                  <c:v>MAY</c:v>
                </c:pt>
                <c:pt idx="88">
                  <c:v>NGS</c:v>
                </c:pt>
                <c:pt idx="89">
                  <c:v>Totals</c:v>
                </c:pt>
                <c:pt idx="90">
                  <c:v>RDE</c:v>
                </c:pt>
                <c:pt idx="91">
                  <c:v>SGH</c:v>
                </c:pt>
                <c:pt idx="92">
                  <c:v>MRI</c:v>
                </c:pt>
                <c:pt idx="93">
                  <c:v>HRI</c:v>
                </c:pt>
                <c:pt idx="94">
                  <c:v>WDH</c:v>
                </c:pt>
                <c:pt idx="95">
                  <c:v>LEW</c:v>
                </c:pt>
                <c:pt idx="96">
                  <c:v>RUS</c:v>
                </c:pt>
                <c:pt idx="97">
                  <c:v>BAS</c:v>
                </c:pt>
                <c:pt idx="98">
                  <c:v>NMG</c:v>
                </c:pt>
                <c:pt idx="99">
                  <c:v>WDG</c:v>
                </c:pt>
                <c:pt idx="100">
                  <c:v>COC</c:v>
                </c:pt>
                <c:pt idx="101">
                  <c:v>DAR</c:v>
                </c:pt>
                <c:pt idx="102">
                  <c:v>YEO</c:v>
                </c:pt>
                <c:pt idx="103">
                  <c:v>SCA</c:v>
                </c:pt>
                <c:pt idx="104">
                  <c:v>DVH</c:v>
                </c:pt>
                <c:pt idx="105">
                  <c:v>BLA</c:v>
                </c:pt>
                <c:pt idx="106">
                  <c:v>WES</c:v>
                </c:pt>
                <c:pt idx="107">
                  <c:v>WEX</c:v>
                </c:pt>
                <c:pt idx="108">
                  <c:v>BRG</c:v>
                </c:pt>
                <c:pt idx="109">
                  <c:v>STM</c:v>
                </c:pt>
                <c:pt idx="110">
                  <c:v>WYT</c:v>
                </c:pt>
                <c:pt idx="111">
                  <c:v>BAR</c:v>
                </c:pt>
                <c:pt idx="112">
                  <c:v>COL</c:v>
                </c:pt>
                <c:pt idx="113">
                  <c:v>STD</c:v>
                </c:pt>
                <c:pt idx="114">
                  <c:v>BNT</c:v>
                </c:pt>
                <c:pt idx="115">
                  <c:v>SCM</c:v>
                </c:pt>
                <c:pt idx="116">
                  <c:v>RFH</c:v>
                </c:pt>
                <c:pt idx="117">
                  <c:v>UHC</c:v>
                </c:pt>
                <c:pt idx="118">
                  <c:v>SLF</c:v>
                </c:pt>
                <c:pt idx="119">
                  <c:v>BOL</c:v>
                </c:pt>
                <c:pt idx="120">
                  <c:v>WRX</c:v>
                </c:pt>
                <c:pt idx="121">
                  <c:v>OLD</c:v>
                </c:pt>
                <c:pt idx="122">
                  <c:v>RVN</c:v>
                </c:pt>
                <c:pt idx="123">
                  <c:v>WRC</c:v>
                </c:pt>
                <c:pt idx="124">
                  <c:v>WHI</c:v>
                </c:pt>
                <c:pt idx="125">
                  <c:v>NSE</c:v>
                </c:pt>
                <c:pt idx="126">
                  <c:v>UCL</c:v>
                </c:pt>
                <c:pt idx="127">
                  <c:v>SHH</c:v>
                </c:pt>
                <c:pt idx="128">
                  <c:v>HUD</c:v>
                </c:pt>
                <c:pt idx="129">
                  <c:v>IPS</c:v>
                </c:pt>
                <c:pt idx="130">
                  <c:v>NTG</c:v>
                </c:pt>
                <c:pt idx="131">
                  <c:v>DRY</c:v>
                </c:pt>
                <c:pt idx="132">
                  <c:v>WMH</c:v>
                </c:pt>
                <c:pt idx="133">
                  <c:v>KGH</c:v>
                </c:pt>
                <c:pt idx="134">
                  <c:v>GWY</c:v>
                </c:pt>
                <c:pt idx="135">
                  <c:v>WGH</c:v>
                </c:pt>
                <c:pt idx="136">
                  <c:v>VIC</c:v>
                </c:pt>
                <c:pt idx="137">
                  <c:v>NOR</c:v>
                </c:pt>
                <c:pt idx="138">
                  <c:v>STO</c:v>
                </c:pt>
                <c:pt idx="139">
                  <c:v>WAT</c:v>
                </c:pt>
                <c:pt idx="140">
                  <c:v>QEQ</c:v>
                </c:pt>
                <c:pt idx="141">
                  <c:v>HOM</c:v>
                </c:pt>
                <c:pt idx="142">
                  <c:v>RGH</c:v>
                </c:pt>
                <c:pt idx="143">
                  <c:v>NUH</c:v>
                </c:pt>
                <c:pt idx="144">
                  <c:v>QEB</c:v>
                </c:pt>
                <c:pt idx="145">
                  <c:v>DID</c:v>
                </c:pt>
                <c:pt idx="146">
                  <c:v>TGA</c:v>
                </c:pt>
                <c:pt idx="147">
                  <c:v>CGH</c:v>
                </c:pt>
                <c:pt idx="148">
                  <c:v>LGH</c:v>
                </c:pt>
                <c:pt idx="149">
                  <c:v>CMI</c:v>
                </c:pt>
                <c:pt idx="150">
                  <c:v>RPH</c:v>
                </c:pt>
                <c:pt idx="151">
                  <c:v>NUN</c:v>
                </c:pt>
                <c:pt idx="152">
                  <c:v>SOU</c:v>
                </c:pt>
                <c:pt idx="153">
                  <c:v>OHM</c:v>
                </c:pt>
                <c:pt idx="154">
                  <c:v>PET</c:v>
                </c:pt>
                <c:pt idx="155">
                  <c:v>PIL</c:v>
                </c:pt>
                <c:pt idx="156">
                  <c:v>NTH</c:v>
                </c:pt>
                <c:pt idx="157">
                  <c:v>PCH</c:v>
                </c:pt>
                <c:pt idx="158">
                  <c:v>WIR</c:v>
                </c:pt>
                <c:pt idx="159">
                  <c:v>NDD</c:v>
                </c:pt>
                <c:pt idx="160">
                  <c:v>BFH</c:v>
                </c:pt>
                <c:pt idx="161">
                  <c:v>IOW</c:v>
                </c:pt>
                <c:pt idx="162">
                  <c:v>HCH</c:v>
                </c:pt>
                <c:pt idx="163">
                  <c:v>PAH</c:v>
                </c:pt>
                <c:pt idx="164">
                  <c:v>CRG</c:v>
                </c:pt>
                <c:pt idx="165">
                  <c:v>NOB</c:v>
                </c:pt>
                <c:pt idx="166">
                  <c:v>MDW</c:v>
                </c:pt>
                <c:pt idx="167">
                  <c:v>SCU</c:v>
                </c:pt>
              </c:strCache>
            </c:strRef>
          </c:cat>
          <c:val>
            <c:numRef>
              <c:f>Injectables!$S$2:$S$174</c:f>
              <c:numCache>
                <c:formatCode>0.00%</c:formatCode>
                <c:ptCount val="173"/>
                <c:pt idx="0">
                  <c:v>5.0000000000000001E-3</c:v>
                </c:pt>
                <c:pt idx="1">
                  <c:v>2.5999999999999999E-2</c:v>
                </c:pt>
                <c:pt idx="2">
                  <c:v>5.3999999999999999E-2</c:v>
                </c:pt>
                <c:pt idx="3">
                  <c:v>3.5999999999999997E-2</c:v>
                </c:pt>
                <c:pt idx="4">
                  <c:v>5.0000000000000001E-3</c:v>
                </c:pt>
                <c:pt idx="5">
                  <c:v>6.0000000000000001E-3</c:v>
                </c:pt>
                <c:pt idx="6">
                  <c:v>7.0000000000000001E-3</c:v>
                </c:pt>
                <c:pt idx="7">
                  <c:v>5.6000000000000001E-2</c:v>
                </c:pt>
                <c:pt idx="8">
                  <c:v>0.123</c:v>
                </c:pt>
                <c:pt idx="9">
                  <c:v>0.11</c:v>
                </c:pt>
                <c:pt idx="10">
                  <c:v>6.9000000000000006E-2</c:v>
                </c:pt>
                <c:pt idx="11">
                  <c:v>9.1999999999999998E-2</c:v>
                </c:pt>
                <c:pt idx="12">
                  <c:v>0</c:v>
                </c:pt>
                <c:pt idx="13">
                  <c:v>9.1999999999999998E-2</c:v>
                </c:pt>
                <c:pt idx="14">
                  <c:v>6.9000000000000006E-2</c:v>
                </c:pt>
                <c:pt idx="15">
                  <c:v>3.9E-2</c:v>
                </c:pt>
                <c:pt idx="16">
                  <c:v>8.9999999999999993E-3</c:v>
                </c:pt>
                <c:pt idx="17">
                  <c:v>4.9000000000000002E-2</c:v>
                </c:pt>
                <c:pt idx="18">
                  <c:v>2.4E-2</c:v>
                </c:pt>
                <c:pt idx="19">
                  <c:v>4.9000000000000002E-2</c:v>
                </c:pt>
                <c:pt idx="20">
                  <c:v>0.14099999999999999</c:v>
                </c:pt>
                <c:pt idx="21">
                  <c:v>8.0000000000000002E-3</c:v>
                </c:pt>
                <c:pt idx="22">
                  <c:v>0.125</c:v>
                </c:pt>
                <c:pt idx="23">
                  <c:v>0.14899999999999999</c:v>
                </c:pt>
                <c:pt idx="24">
                  <c:v>0.109</c:v>
                </c:pt>
                <c:pt idx="25">
                  <c:v>0.10299999999999999</c:v>
                </c:pt>
                <c:pt idx="26">
                  <c:v>7.5999999999999998E-2</c:v>
                </c:pt>
                <c:pt idx="27">
                  <c:v>6.7000000000000004E-2</c:v>
                </c:pt>
                <c:pt idx="28">
                  <c:v>0.23</c:v>
                </c:pt>
                <c:pt idx="29">
                  <c:v>3.5000000000000003E-2</c:v>
                </c:pt>
                <c:pt idx="30">
                  <c:v>0.111</c:v>
                </c:pt>
                <c:pt idx="31">
                  <c:v>0.126</c:v>
                </c:pt>
                <c:pt idx="32">
                  <c:v>0.13600000000000001</c:v>
                </c:pt>
                <c:pt idx="33">
                  <c:v>0.105</c:v>
                </c:pt>
                <c:pt idx="34">
                  <c:v>0</c:v>
                </c:pt>
                <c:pt idx="35">
                  <c:v>2.5000000000000001E-2</c:v>
                </c:pt>
                <c:pt idx="36">
                  <c:v>0.114</c:v>
                </c:pt>
                <c:pt idx="37">
                  <c:v>0.128</c:v>
                </c:pt>
                <c:pt idx="38">
                  <c:v>0.23599999999999999</c:v>
                </c:pt>
                <c:pt idx="39">
                  <c:v>0.107</c:v>
                </c:pt>
                <c:pt idx="40">
                  <c:v>0.188</c:v>
                </c:pt>
                <c:pt idx="41">
                  <c:v>7.2999999999999995E-2</c:v>
                </c:pt>
                <c:pt idx="42">
                  <c:v>0.19800000000000001</c:v>
                </c:pt>
                <c:pt idx="43">
                  <c:v>0.13600000000000001</c:v>
                </c:pt>
                <c:pt idx="44">
                  <c:v>5.5E-2</c:v>
                </c:pt>
                <c:pt idx="45">
                  <c:v>0.23699999999999999</c:v>
                </c:pt>
                <c:pt idx="46">
                  <c:v>0.24099999999999999</c:v>
                </c:pt>
                <c:pt idx="47">
                  <c:v>3.4000000000000002E-2</c:v>
                </c:pt>
                <c:pt idx="48">
                  <c:v>0.184</c:v>
                </c:pt>
                <c:pt idx="49">
                  <c:v>0.13200000000000001</c:v>
                </c:pt>
                <c:pt idx="50">
                  <c:v>5.8000000000000003E-2</c:v>
                </c:pt>
                <c:pt idx="51">
                  <c:v>0.29099999999999998</c:v>
                </c:pt>
                <c:pt idx="52">
                  <c:v>0</c:v>
                </c:pt>
                <c:pt idx="53">
                  <c:v>0.107</c:v>
                </c:pt>
                <c:pt idx="54">
                  <c:v>0.191</c:v>
                </c:pt>
                <c:pt idx="55">
                  <c:v>0.161</c:v>
                </c:pt>
                <c:pt idx="56">
                  <c:v>0.161</c:v>
                </c:pt>
                <c:pt idx="57">
                  <c:v>0.104</c:v>
                </c:pt>
                <c:pt idx="58">
                  <c:v>0.109</c:v>
                </c:pt>
                <c:pt idx="59">
                  <c:v>7.0999999999999994E-2</c:v>
                </c:pt>
                <c:pt idx="60">
                  <c:v>0.23799999999999999</c:v>
                </c:pt>
                <c:pt idx="61">
                  <c:v>0.106</c:v>
                </c:pt>
                <c:pt idx="62">
                  <c:v>0.18</c:v>
                </c:pt>
                <c:pt idx="63">
                  <c:v>0.13900000000000001</c:v>
                </c:pt>
                <c:pt idx="64">
                  <c:v>0.123</c:v>
                </c:pt>
                <c:pt idx="65">
                  <c:v>0.20699999999999999</c:v>
                </c:pt>
                <c:pt idx="66">
                  <c:v>5.8999999999999997E-2</c:v>
                </c:pt>
                <c:pt idx="67">
                  <c:v>0.129</c:v>
                </c:pt>
                <c:pt idx="68">
                  <c:v>0.216</c:v>
                </c:pt>
                <c:pt idx="69">
                  <c:v>0.09</c:v>
                </c:pt>
                <c:pt idx="70">
                  <c:v>0.20499999999999999</c:v>
                </c:pt>
                <c:pt idx="71">
                  <c:v>0.189</c:v>
                </c:pt>
                <c:pt idx="72">
                  <c:v>0.11700000000000001</c:v>
                </c:pt>
                <c:pt idx="73">
                  <c:v>0.30499999999999999</c:v>
                </c:pt>
                <c:pt idx="74">
                  <c:v>7.0999999999999994E-2</c:v>
                </c:pt>
                <c:pt idx="75">
                  <c:v>0.39200000000000002</c:v>
                </c:pt>
                <c:pt idx="76">
                  <c:v>9.1999999999999998E-2</c:v>
                </c:pt>
                <c:pt idx="77">
                  <c:v>0.193</c:v>
                </c:pt>
                <c:pt idx="78">
                  <c:v>0.16600000000000001</c:v>
                </c:pt>
                <c:pt idx="79">
                  <c:v>0.22800000000000001</c:v>
                </c:pt>
                <c:pt idx="80">
                  <c:v>0.193</c:v>
                </c:pt>
                <c:pt idx="81">
                  <c:v>4.2999999999999997E-2</c:v>
                </c:pt>
                <c:pt idx="82">
                  <c:v>0.115</c:v>
                </c:pt>
                <c:pt idx="83">
                  <c:v>0.42099999999999999</c:v>
                </c:pt>
                <c:pt idx="84">
                  <c:v>2.8000000000000001E-2</c:v>
                </c:pt>
                <c:pt idx="85">
                  <c:v>0.16</c:v>
                </c:pt>
                <c:pt idx="86">
                  <c:v>0.27400000000000002</c:v>
                </c:pt>
                <c:pt idx="87">
                  <c:v>0.23400000000000001</c:v>
                </c:pt>
                <c:pt idx="88">
                  <c:v>0.113</c:v>
                </c:pt>
                <c:pt idx="89">
                  <c:v>0.16300000000000001</c:v>
                </c:pt>
                <c:pt idx="90">
                  <c:v>0.152</c:v>
                </c:pt>
                <c:pt idx="91">
                  <c:v>0.192</c:v>
                </c:pt>
                <c:pt idx="92">
                  <c:v>0.2</c:v>
                </c:pt>
                <c:pt idx="93">
                  <c:v>0.13500000000000001</c:v>
                </c:pt>
                <c:pt idx="94">
                  <c:v>1.7000000000000001E-2</c:v>
                </c:pt>
                <c:pt idx="95">
                  <c:v>0.35699999999999998</c:v>
                </c:pt>
                <c:pt idx="96">
                  <c:v>0.309</c:v>
                </c:pt>
                <c:pt idx="97">
                  <c:v>0.16</c:v>
                </c:pt>
                <c:pt idx="98">
                  <c:v>0.17799999999999999</c:v>
                </c:pt>
                <c:pt idx="99">
                  <c:v>0.20399999999999999</c:v>
                </c:pt>
                <c:pt idx="100">
                  <c:v>9.2999999999999999E-2</c:v>
                </c:pt>
                <c:pt idx="101">
                  <c:v>0.19900000000000001</c:v>
                </c:pt>
                <c:pt idx="102">
                  <c:v>9.4E-2</c:v>
                </c:pt>
                <c:pt idx="103">
                  <c:v>6.0999999999999999E-2</c:v>
                </c:pt>
                <c:pt idx="104">
                  <c:v>0.41</c:v>
                </c:pt>
                <c:pt idx="105">
                  <c:v>9.7000000000000003E-2</c:v>
                </c:pt>
                <c:pt idx="106">
                  <c:v>0.48399999999999999</c:v>
                </c:pt>
                <c:pt idx="107">
                  <c:v>6.5000000000000002E-2</c:v>
                </c:pt>
                <c:pt idx="108">
                  <c:v>0.26500000000000001</c:v>
                </c:pt>
                <c:pt idx="109">
                  <c:v>0.30499999999999999</c:v>
                </c:pt>
                <c:pt idx="110">
                  <c:v>0.56100000000000005</c:v>
                </c:pt>
                <c:pt idx="111">
                  <c:v>0.189</c:v>
                </c:pt>
                <c:pt idx="112">
                  <c:v>0.14099999999999999</c:v>
                </c:pt>
                <c:pt idx="113">
                  <c:v>0.42699999999999999</c:v>
                </c:pt>
                <c:pt idx="114">
                  <c:v>2.5000000000000001E-2</c:v>
                </c:pt>
                <c:pt idx="115">
                  <c:v>0.42</c:v>
                </c:pt>
                <c:pt idx="116">
                  <c:v>1.0999999999999999E-2</c:v>
                </c:pt>
                <c:pt idx="117">
                  <c:v>0.127</c:v>
                </c:pt>
                <c:pt idx="118">
                  <c:v>0.27700000000000002</c:v>
                </c:pt>
                <c:pt idx="119">
                  <c:v>6.0999999999999999E-2</c:v>
                </c:pt>
                <c:pt idx="120">
                  <c:v>0.27500000000000002</c:v>
                </c:pt>
                <c:pt idx="121">
                  <c:v>5.2999999999999999E-2</c:v>
                </c:pt>
                <c:pt idx="122">
                  <c:v>0.223</c:v>
                </c:pt>
                <c:pt idx="123">
                  <c:v>5.3999999999999999E-2</c:v>
                </c:pt>
                <c:pt idx="124">
                  <c:v>0.22700000000000001</c:v>
                </c:pt>
                <c:pt idx="125">
                  <c:v>0.23899999999999999</c:v>
                </c:pt>
                <c:pt idx="126">
                  <c:v>0.34</c:v>
                </c:pt>
                <c:pt idx="127">
                  <c:v>0.14799999999999999</c:v>
                </c:pt>
                <c:pt idx="128">
                  <c:v>0.19500000000000001</c:v>
                </c:pt>
                <c:pt idx="129">
                  <c:v>0.18</c:v>
                </c:pt>
                <c:pt idx="130">
                  <c:v>0.372</c:v>
                </c:pt>
                <c:pt idx="131">
                  <c:v>0.19700000000000001</c:v>
                </c:pt>
                <c:pt idx="132">
                  <c:v>0.32</c:v>
                </c:pt>
                <c:pt idx="133">
                  <c:v>0.16600000000000001</c:v>
                </c:pt>
                <c:pt idx="134">
                  <c:v>0.36499999999999999</c:v>
                </c:pt>
                <c:pt idx="135">
                  <c:v>0.308</c:v>
                </c:pt>
                <c:pt idx="136">
                  <c:v>0.375</c:v>
                </c:pt>
                <c:pt idx="137">
                  <c:v>0.32100000000000001</c:v>
                </c:pt>
                <c:pt idx="138">
                  <c:v>0.504</c:v>
                </c:pt>
                <c:pt idx="139">
                  <c:v>0.129</c:v>
                </c:pt>
                <c:pt idx="140">
                  <c:v>5.2999999999999999E-2</c:v>
                </c:pt>
                <c:pt idx="141">
                  <c:v>7.9000000000000001E-2</c:v>
                </c:pt>
                <c:pt idx="142">
                  <c:v>7.0000000000000001E-3</c:v>
                </c:pt>
                <c:pt idx="143">
                  <c:v>9.2999999999999999E-2</c:v>
                </c:pt>
                <c:pt idx="144">
                  <c:v>0.1</c:v>
                </c:pt>
                <c:pt idx="145">
                  <c:v>0.107</c:v>
                </c:pt>
                <c:pt idx="146">
                  <c:v>2.7E-2</c:v>
                </c:pt>
                <c:pt idx="147">
                  <c:v>0.20699999999999999</c:v>
                </c:pt>
                <c:pt idx="148">
                  <c:v>7.0000000000000007E-2</c:v>
                </c:pt>
                <c:pt idx="149">
                  <c:v>0.17699999999999999</c:v>
                </c:pt>
                <c:pt idx="150">
                  <c:v>0.219</c:v>
                </c:pt>
                <c:pt idx="151">
                  <c:v>0.16300000000000001</c:v>
                </c:pt>
                <c:pt idx="152">
                  <c:v>1.6E-2</c:v>
                </c:pt>
                <c:pt idx="153">
                  <c:v>0.85599999999999998</c:v>
                </c:pt>
                <c:pt idx="154">
                  <c:v>0.92600000000000005</c:v>
                </c:pt>
                <c:pt idx="155">
                  <c:v>1.0999999999999999E-2</c:v>
                </c:pt>
                <c:pt idx="156">
                  <c:v>0.14399999999999999</c:v>
                </c:pt>
                <c:pt idx="157">
                  <c:v>0</c:v>
                </c:pt>
                <c:pt idx="158">
                  <c:v>0.26900000000000002</c:v>
                </c:pt>
                <c:pt idx="159">
                  <c:v>1.2999999999999999E-2</c:v>
                </c:pt>
                <c:pt idx="160">
                  <c:v>4.0000000000000001E-3</c:v>
                </c:pt>
                <c:pt idx="161">
                  <c:v>8.0000000000000002E-3</c:v>
                </c:pt>
                <c:pt idx="162">
                  <c:v>0.16700000000000001</c:v>
                </c:pt>
                <c:pt idx="163">
                  <c:v>0.28599999999999998</c:v>
                </c:pt>
                <c:pt idx="164">
                  <c:v>4.2000000000000003E-2</c:v>
                </c:pt>
                <c:pt idx="165">
                  <c:v>0.92900000000000005</c:v>
                </c:pt>
                <c:pt idx="166">
                  <c:v>0.21199999999999999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F8-CF42-9D68-29185A8C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799359"/>
        <c:axId val="367740399"/>
      </c:barChart>
      <c:catAx>
        <c:axId val="31479935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40399"/>
        <c:crosses val="autoZero"/>
        <c:auto val="1"/>
        <c:lblAlgn val="ctr"/>
        <c:lblOffset val="100"/>
        <c:noMultiLvlLbl val="0"/>
      </c:catAx>
      <c:valAx>
        <c:axId val="367740399"/>
        <c:scaling>
          <c:orientation val="minMax"/>
          <c:max val="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9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Trends in bone protection after hip fracture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24977931570225E-2"/>
          <c:y val="0.11328947368421052"/>
          <c:w val="0.88364408036439379"/>
          <c:h val="0.72514318276004974"/>
        </c:manualLayout>
      </c:layout>
      <c:barChart>
        <c:barDir val="col"/>
        <c:grouping val="clustered"/>
        <c:varyColors val="0"/>
        <c:ser>
          <c:idx val="12"/>
          <c:order val="0"/>
          <c:tx>
            <c:strRef>
              <c:f>Columns!$AG$1:$AG$3</c:f>
              <c:strCache>
                <c:ptCount val="3"/>
                <c:pt idx="0">
                  <c:v>Untreated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(Columns!$AG$16,Columns!$AG$19,Columns!$AG$22,Columns!$AG$25,Columns!$AG$28,Columns!$AG$31)</c:f>
              <c:numCache>
                <c:formatCode>General</c:formatCode>
                <c:ptCount val="6"/>
                <c:pt idx="0">
                  <c:v>6096</c:v>
                </c:pt>
                <c:pt idx="1">
                  <c:v>5919</c:v>
                </c:pt>
                <c:pt idx="2">
                  <c:v>5598</c:v>
                </c:pt>
                <c:pt idx="3">
                  <c:v>5875</c:v>
                </c:pt>
                <c:pt idx="4">
                  <c:v>5244</c:v>
                </c:pt>
                <c:pt idx="5">
                  <c:v>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CF-B64F-ACEE-D14774F7E15B}"/>
            </c:ext>
          </c:extLst>
        </c:ser>
        <c:ser>
          <c:idx val="15"/>
          <c:order val="1"/>
          <c:tx>
            <c:strRef>
              <c:f>Columns!$AH$1:$AH$3</c:f>
              <c:strCache>
                <c:ptCount val="3"/>
                <c:pt idx="0">
                  <c:v>Awaits OPD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(Columns!$AH$16,Columns!$AH$19,Columns!$AH$22,Columns!$AH$25,Columns!$AH$28,Columns!$AH$31)</c:f>
              <c:numCache>
                <c:formatCode>General</c:formatCode>
                <c:ptCount val="6"/>
                <c:pt idx="0">
                  <c:v>3543</c:v>
                </c:pt>
                <c:pt idx="1">
                  <c:v>3548</c:v>
                </c:pt>
                <c:pt idx="2">
                  <c:v>3409</c:v>
                </c:pt>
                <c:pt idx="3">
                  <c:v>3555</c:v>
                </c:pt>
                <c:pt idx="4">
                  <c:v>3300</c:v>
                </c:pt>
                <c:pt idx="5">
                  <c:v>3160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CF-B64F-ACEE-D14774F7E15B}"/>
            </c:ext>
          </c:extLst>
        </c:ser>
        <c:ser>
          <c:idx val="1"/>
          <c:order val="2"/>
          <c:tx>
            <c:strRef>
              <c:f>Columns!$AI$1:$AI$3</c:f>
              <c:strCache>
                <c:ptCount val="3"/>
                <c:pt idx="0">
                  <c:v>Oral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(Columns!$AI$16,Columns!$AI$19,Columns!$AI$22,Columns!$AI$25,Columns!$AI$28,Columns!$AI$31)</c:f>
              <c:numCache>
                <c:formatCode>General</c:formatCode>
                <c:ptCount val="6"/>
                <c:pt idx="0">
                  <c:v>5482</c:v>
                </c:pt>
                <c:pt idx="1">
                  <c:v>5270</c:v>
                </c:pt>
                <c:pt idx="2">
                  <c:v>4794</c:v>
                </c:pt>
                <c:pt idx="3">
                  <c:v>4273</c:v>
                </c:pt>
                <c:pt idx="4">
                  <c:v>3522</c:v>
                </c:pt>
                <c:pt idx="5">
                  <c:v>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7CF-B64F-ACEE-D14774F7E15B}"/>
            </c:ext>
          </c:extLst>
        </c:ser>
        <c:ser>
          <c:idx val="2"/>
          <c:order val="3"/>
          <c:tx>
            <c:strRef>
              <c:f>Columns!$AJ$1:$AJ$3</c:f>
              <c:strCache>
                <c:ptCount val="3"/>
                <c:pt idx="0">
                  <c:v>Zoledronate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(Columns!$AJ$16,Columns!$AJ$19,Columns!$AJ$22,Columns!$AJ$25,Columns!$AJ$28,Columns!$AJ$31)</c:f>
              <c:numCache>
                <c:formatCode>General</c:formatCode>
                <c:ptCount val="6"/>
                <c:pt idx="0">
                  <c:v>4124</c:v>
                </c:pt>
                <c:pt idx="1">
                  <c:v>4300</c:v>
                </c:pt>
                <c:pt idx="2">
                  <c:v>4498</c:v>
                </c:pt>
                <c:pt idx="3">
                  <c:v>6047</c:v>
                </c:pt>
                <c:pt idx="4">
                  <c:v>6703</c:v>
                </c:pt>
                <c:pt idx="5">
                  <c:v>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7CF-B64F-ACEE-D14774F7E15B}"/>
            </c:ext>
          </c:extLst>
        </c:ser>
        <c:ser>
          <c:idx val="4"/>
          <c:order val="4"/>
          <c:tx>
            <c:strRef>
              <c:f>Columns!$AK$1:$AK$3</c:f>
              <c:strCache>
                <c:ptCount val="3"/>
                <c:pt idx="0">
                  <c:v>Denosumab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(Columns!$AK$16,Columns!$AK$19,Columns!$AK$22,Columns!$AK$25,Columns!$AK$28,Columns!$AK$31)</c:f>
              <c:numCache>
                <c:formatCode>General</c:formatCode>
                <c:ptCount val="6"/>
                <c:pt idx="0">
                  <c:v>1225</c:v>
                </c:pt>
                <c:pt idx="1">
                  <c:v>1132</c:v>
                </c:pt>
                <c:pt idx="2">
                  <c:v>1058</c:v>
                </c:pt>
                <c:pt idx="3">
                  <c:v>1146</c:v>
                </c:pt>
                <c:pt idx="4">
                  <c:v>1061</c:v>
                </c:pt>
                <c:pt idx="5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7CF-B64F-ACEE-D14774F7E15B}"/>
            </c:ext>
          </c:extLst>
        </c:ser>
        <c:ser>
          <c:idx val="5"/>
          <c:order val="5"/>
          <c:tx>
            <c:strRef>
              <c:f>Columns!$AL$1:$AL$3</c:f>
              <c:strCache>
                <c:ptCount val="3"/>
                <c:pt idx="0">
                  <c:v>Anabolics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(Columns!$AF$16,Columns!$AF$19,Columns!$AF$22,Columns!$AF$25,Columns!$AF$28,Columns!$AF$31)</c:f>
              <c:strCache>
                <c:ptCount val="6"/>
                <c:pt idx="0">
                  <c:v>23q1</c:v>
                </c:pt>
                <c:pt idx="1">
                  <c:v>22q2</c:v>
                </c:pt>
                <c:pt idx="2">
                  <c:v>22q3</c:v>
                </c:pt>
                <c:pt idx="3">
                  <c:v>23q4</c:v>
                </c:pt>
                <c:pt idx="4">
                  <c:v>24q1</c:v>
                </c:pt>
                <c:pt idx="5">
                  <c:v>24q2</c:v>
                </c:pt>
              </c:strCache>
            </c:strRef>
          </c:cat>
          <c:val>
            <c:numRef>
              <c:f>(Columns!$AL$16,Columns!$AL$19,Columns!$AL$22,Columns!$AL$25,Columns!$AL$28,Columns!$AL$31)</c:f>
              <c:numCache>
                <c:formatCode>General</c:formatCode>
                <c:ptCount val="6"/>
                <c:pt idx="0">
                  <c:v>27</c:v>
                </c:pt>
                <c:pt idx="1">
                  <c:v>19</c:v>
                </c:pt>
                <c:pt idx="2">
                  <c:v>30</c:v>
                </c:pt>
                <c:pt idx="3">
                  <c:v>28</c:v>
                </c:pt>
                <c:pt idx="4">
                  <c:v>24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7CF-B64F-ACEE-D14774F7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08527"/>
        <c:axId val="2116886432"/>
      </c:barChart>
      <c:catAx>
        <c:axId val="1061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886432"/>
        <c:crosses val="autoZero"/>
        <c:auto val="1"/>
        <c:lblAlgn val="ctr"/>
        <c:lblOffset val="100"/>
        <c:noMultiLvlLbl val="0"/>
      </c:catAx>
      <c:valAx>
        <c:axId val="211688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5273025725205E-2"/>
          <c:y val="8.5586481113320081E-2"/>
          <c:w val="0.66270435250968229"/>
          <c:h val="0.7695391430941908"/>
        </c:manualLayout>
      </c:layout>
      <c:lineChart>
        <c:grouping val="standard"/>
        <c:varyColors val="0"/>
        <c:ser>
          <c:idx val="2"/>
          <c:order val="0"/>
          <c:tx>
            <c:v>Assessed - no bone Rx needed</c:v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Runcharts!$T$2:$T$30</c:f>
              <c:numCache>
                <c:formatCode>0.0%</c:formatCode>
                <c:ptCount val="29"/>
                <c:pt idx="0">
                  <c:v>0.24927536231884059</c:v>
                </c:pt>
                <c:pt idx="1">
                  <c:v>0.2534733988478482</c:v>
                </c:pt>
                <c:pt idx="2">
                  <c:v>0.24731823599523242</c:v>
                </c:pt>
                <c:pt idx="3">
                  <c:v>0.23372645121764435</c:v>
                </c:pt>
                <c:pt idx="4">
                  <c:v>0.22353664157320632</c:v>
                </c:pt>
                <c:pt idx="5">
                  <c:v>0.23756297229219145</c:v>
                </c:pt>
                <c:pt idx="6">
                  <c:v>0.22719709574950839</c:v>
                </c:pt>
                <c:pt idx="7">
                  <c:v>0.21696252465483234</c:v>
                </c:pt>
                <c:pt idx="8">
                  <c:v>0.24565487274984482</c:v>
                </c:pt>
                <c:pt idx="9">
                  <c:v>0.2313199105145414</c:v>
                </c:pt>
                <c:pt idx="10">
                  <c:v>0.23134777376654633</c:v>
                </c:pt>
                <c:pt idx="11">
                  <c:v>0.21973766396002498</c:v>
                </c:pt>
                <c:pt idx="12">
                  <c:v>0.21194630872483222</c:v>
                </c:pt>
                <c:pt idx="13">
                  <c:v>0.20733249051833122</c:v>
                </c:pt>
                <c:pt idx="14">
                  <c:v>0.22696829885399614</c:v>
                </c:pt>
                <c:pt idx="15">
                  <c:v>0.21195733814030343</c:v>
                </c:pt>
                <c:pt idx="16">
                  <c:v>0.21423436376707405</c:v>
                </c:pt>
                <c:pt idx="17">
                  <c:v>0.20270681265206814</c:v>
                </c:pt>
                <c:pt idx="18">
                  <c:v>0.21792913866829566</c:v>
                </c:pt>
                <c:pt idx="19">
                  <c:v>0.21028675466545288</c:v>
                </c:pt>
                <c:pt idx="20">
                  <c:v>0.19942381562099873</c:v>
                </c:pt>
                <c:pt idx="21">
                  <c:v>0.211302936402538</c:v>
                </c:pt>
                <c:pt idx="22">
                  <c:v>0.19733176953525877</c:v>
                </c:pt>
                <c:pt idx="23">
                  <c:v>0.19847119847119848</c:v>
                </c:pt>
                <c:pt idx="24">
                  <c:v>0.19443296127876533</c:v>
                </c:pt>
                <c:pt idx="25">
                  <c:v>0.19122462344466273</c:v>
                </c:pt>
                <c:pt idx="26">
                  <c:v>0.19679457543535214</c:v>
                </c:pt>
                <c:pt idx="27">
                  <c:v>0.19965250355394093</c:v>
                </c:pt>
                <c:pt idx="28">
                  <c:v>0.19870709558257657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5B-6C4B-983A-9958AB7A6931}"/>
            </c:ext>
          </c:extLst>
        </c:ser>
        <c:ser>
          <c:idx val="5"/>
          <c:order val="1"/>
          <c:tx>
            <c:v>Patient declined offered Rx</c:v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Runcharts!$W$2:$W$30</c:f>
              <c:numCache>
                <c:formatCode>0.0%</c:formatCode>
                <c:ptCount val="29"/>
                <c:pt idx="0">
                  <c:v>4.3478260869565218E-3</c:v>
                </c:pt>
                <c:pt idx="1">
                  <c:v>5.5913249745848867E-3</c:v>
                </c:pt>
                <c:pt idx="2">
                  <c:v>4.9165673420738971E-3</c:v>
                </c:pt>
                <c:pt idx="3">
                  <c:v>6.8923265431153312E-3</c:v>
                </c:pt>
                <c:pt idx="4">
                  <c:v>6.145337225380243E-3</c:v>
                </c:pt>
                <c:pt idx="5">
                  <c:v>6.2972292191435771E-3</c:v>
                </c:pt>
                <c:pt idx="6">
                  <c:v>6.0505218575102101E-3</c:v>
                </c:pt>
                <c:pt idx="7">
                  <c:v>5.6137156728872702E-3</c:v>
                </c:pt>
                <c:pt idx="8">
                  <c:v>6.2073246430788334E-3</c:v>
                </c:pt>
                <c:pt idx="9">
                  <c:v>5.8165548098434005E-3</c:v>
                </c:pt>
                <c:pt idx="10">
                  <c:v>7.521058965102286E-3</c:v>
                </c:pt>
                <c:pt idx="11">
                  <c:v>5.3716427232979392E-3</c:v>
                </c:pt>
                <c:pt idx="12">
                  <c:v>4.6979865771812077E-3</c:v>
                </c:pt>
                <c:pt idx="13">
                  <c:v>5.6890012642225032E-3</c:v>
                </c:pt>
                <c:pt idx="14">
                  <c:v>6.102098526566453E-3</c:v>
                </c:pt>
                <c:pt idx="15">
                  <c:v>7.3606729758149319E-3</c:v>
                </c:pt>
                <c:pt idx="16">
                  <c:v>7.0452911574406902E-3</c:v>
                </c:pt>
                <c:pt idx="17">
                  <c:v>6.9951338199513383E-3</c:v>
                </c:pt>
                <c:pt idx="18">
                  <c:v>8.7049480757483196E-3</c:v>
                </c:pt>
                <c:pt idx="19">
                  <c:v>8.1929904415111512E-3</c:v>
                </c:pt>
                <c:pt idx="20">
                  <c:v>8.3226632522407171E-3</c:v>
                </c:pt>
                <c:pt idx="21">
                  <c:v>8.4108012394864991E-3</c:v>
                </c:pt>
                <c:pt idx="22">
                  <c:v>5.5710306406685237E-3</c:v>
                </c:pt>
                <c:pt idx="23">
                  <c:v>7.098007098007098E-3</c:v>
                </c:pt>
                <c:pt idx="24">
                  <c:v>8.130081300813009E-3</c:v>
                </c:pt>
                <c:pt idx="25">
                  <c:v>9.4957432874918143E-3</c:v>
                </c:pt>
                <c:pt idx="26">
                  <c:v>8.1676683618431192E-3</c:v>
                </c:pt>
                <c:pt idx="27">
                  <c:v>8.5294582214500078E-3</c:v>
                </c:pt>
                <c:pt idx="28">
                  <c:v>8.6193627828228415E-3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5B-6C4B-983A-9958AB7A6931}"/>
            </c:ext>
          </c:extLst>
        </c:ser>
        <c:ser>
          <c:idx val="6"/>
          <c:order val="2"/>
          <c:tx>
            <c:strRef>
              <c:f>Runcharts!$X$1</c:f>
              <c:strCache>
                <c:ptCount val="1"/>
                <c:pt idx="0">
                  <c:v>No assessment or action taken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Runcharts!$X$2:$X$30</c:f>
              <c:numCache>
                <c:formatCode>0.0%</c:formatCode>
                <c:ptCount val="29"/>
                <c:pt idx="0">
                  <c:v>6.0289855072463767E-2</c:v>
                </c:pt>
                <c:pt idx="1">
                  <c:v>5.2863436123348019E-2</c:v>
                </c:pt>
                <c:pt idx="2">
                  <c:v>5.7508939213349222E-2</c:v>
                </c:pt>
                <c:pt idx="3">
                  <c:v>6.9076428243222548E-2</c:v>
                </c:pt>
                <c:pt idx="4">
                  <c:v>5.3771700722077126E-2</c:v>
                </c:pt>
                <c:pt idx="5">
                  <c:v>5.0850125944584386E-2</c:v>
                </c:pt>
                <c:pt idx="6">
                  <c:v>6.0051429435788839E-2</c:v>
                </c:pt>
                <c:pt idx="7">
                  <c:v>6.6909421939007743E-2</c:v>
                </c:pt>
                <c:pt idx="8">
                  <c:v>6.036623215394165E-2</c:v>
                </c:pt>
                <c:pt idx="9">
                  <c:v>5.5033557046979868E-2</c:v>
                </c:pt>
                <c:pt idx="10">
                  <c:v>5.4151624548736461E-2</c:v>
                </c:pt>
                <c:pt idx="11">
                  <c:v>6.3335415365396622E-2</c:v>
                </c:pt>
                <c:pt idx="12">
                  <c:v>6.4563758389261747E-2</c:v>
                </c:pt>
                <c:pt idx="13">
                  <c:v>5.7048040455120103E-2</c:v>
                </c:pt>
                <c:pt idx="14">
                  <c:v>5.7597856823932134E-2</c:v>
                </c:pt>
                <c:pt idx="15">
                  <c:v>6.8349106203995799E-2</c:v>
                </c:pt>
                <c:pt idx="16">
                  <c:v>5.650611071171819E-2</c:v>
                </c:pt>
                <c:pt idx="17">
                  <c:v>6.1891727493917276E-2</c:v>
                </c:pt>
                <c:pt idx="18">
                  <c:v>5.7880268784361637E-2</c:v>
                </c:pt>
                <c:pt idx="19">
                  <c:v>6.1599150356546804E-2</c:v>
                </c:pt>
                <c:pt idx="20">
                  <c:v>4.8975672215108831E-2</c:v>
                </c:pt>
                <c:pt idx="21">
                  <c:v>4.869411243913236E-2</c:v>
                </c:pt>
                <c:pt idx="22">
                  <c:v>4.6034305820260961E-2</c:v>
                </c:pt>
                <c:pt idx="23">
                  <c:v>5.582855582855583E-2</c:v>
                </c:pt>
                <c:pt idx="24">
                  <c:v>4.5748932065591844E-2</c:v>
                </c:pt>
                <c:pt idx="25">
                  <c:v>4.6005239030779306E-2</c:v>
                </c:pt>
                <c:pt idx="26">
                  <c:v>4.9006010171058711E-2</c:v>
                </c:pt>
                <c:pt idx="27">
                  <c:v>3.9646185436739853E-2</c:v>
                </c:pt>
                <c:pt idx="28">
                  <c:v>4.6482992150223182E-2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5B-6C4B-983A-9958AB7A6931}"/>
            </c:ext>
          </c:extLst>
        </c:ser>
        <c:ser>
          <c:idx val="7"/>
          <c:order val="3"/>
          <c:tx>
            <c:v>On no Rx pending scan/clinic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Runcharts!$Y$2:$Y$30</c:f>
              <c:numCache>
                <c:formatCode>0.0%</c:formatCode>
                <c:ptCount val="29"/>
                <c:pt idx="0">
                  <c:v>0.17666666666666667</c:v>
                </c:pt>
                <c:pt idx="1">
                  <c:v>0.17858353100643851</c:v>
                </c:pt>
                <c:pt idx="2">
                  <c:v>0.17148390941597139</c:v>
                </c:pt>
                <c:pt idx="3">
                  <c:v>0.1827232347985909</c:v>
                </c:pt>
                <c:pt idx="4">
                  <c:v>0.18436011676140729</c:v>
                </c:pt>
                <c:pt idx="5">
                  <c:v>0.18435138539042822</c:v>
                </c:pt>
                <c:pt idx="6">
                  <c:v>0.17909544698230223</c:v>
                </c:pt>
                <c:pt idx="7">
                  <c:v>0.17463207404035808</c:v>
                </c:pt>
                <c:pt idx="8">
                  <c:v>0.15161390440720049</c:v>
                </c:pt>
                <c:pt idx="9">
                  <c:v>0.16480238627889635</c:v>
                </c:pt>
                <c:pt idx="10">
                  <c:v>0.16937424789410349</c:v>
                </c:pt>
                <c:pt idx="11">
                  <c:v>0.18425983760149905</c:v>
                </c:pt>
                <c:pt idx="12">
                  <c:v>0.16671140939597315</c:v>
                </c:pt>
                <c:pt idx="13">
                  <c:v>0.17841340075853351</c:v>
                </c:pt>
                <c:pt idx="14">
                  <c:v>0.17443071885697276</c:v>
                </c:pt>
                <c:pt idx="15">
                  <c:v>0.17470331981372991</c:v>
                </c:pt>
                <c:pt idx="16">
                  <c:v>0.16908698777857656</c:v>
                </c:pt>
                <c:pt idx="17">
                  <c:v>0.18385036496350365</c:v>
                </c:pt>
                <c:pt idx="18">
                  <c:v>0.16951740989615149</c:v>
                </c:pt>
                <c:pt idx="19">
                  <c:v>0.17872856926111363</c:v>
                </c:pt>
                <c:pt idx="20">
                  <c:v>0.17941741357234314</c:v>
                </c:pt>
                <c:pt idx="21">
                  <c:v>0.16674044562490778</c:v>
                </c:pt>
                <c:pt idx="22">
                  <c:v>0.17402140448614573</c:v>
                </c:pt>
                <c:pt idx="23">
                  <c:v>0.16898716898716898</c:v>
                </c:pt>
                <c:pt idx="24">
                  <c:v>0.17252308116301501</c:v>
                </c:pt>
                <c:pt idx="25">
                  <c:v>0.16355599214145383</c:v>
                </c:pt>
                <c:pt idx="26">
                  <c:v>0.16165819078440438</c:v>
                </c:pt>
                <c:pt idx="27">
                  <c:v>0.16190175327752329</c:v>
                </c:pt>
                <c:pt idx="28">
                  <c:v>0.16653840233954131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5B-6C4B-983A-9958AB7A6931}"/>
            </c:ext>
          </c:extLst>
        </c:ser>
        <c:ser>
          <c:idx val="1"/>
          <c:order val="4"/>
          <c:tx>
            <c:v>Oral bisphosphonate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Runcharts!$AD$2:$AD$30</c:f>
              <c:numCache>
                <c:formatCode>0.0%</c:formatCode>
                <c:ptCount val="29"/>
                <c:pt idx="0">
                  <c:v>0.29420289855072462</c:v>
                </c:pt>
                <c:pt idx="1">
                  <c:v>0.27787190782785498</c:v>
                </c:pt>
                <c:pt idx="2">
                  <c:v>0.29186531585220499</c:v>
                </c:pt>
                <c:pt idx="3">
                  <c:v>0.27814366671772095</c:v>
                </c:pt>
                <c:pt idx="4">
                  <c:v>0.28591181441081581</c:v>
                </c:pt>
                <c:pt idx="5">
                  <c:v>0.2605478589420655</c:v>
                </c:pt>
                <c:pt idx="6">
                  <c:v>0.26849190742701556</c:v>
                </c:pt>
                <c:pt idx="7">
                  <c:v>0.27249279320285236</c:v>
                </c:pt>
                <c:pt idx="8">
                  <c:v>0.25341402855369338</c:v>
                </c:pt>
                <c:pt idx="9">
                  <c:v>0.25786726323639075</c:v>
                </c:pt>
                <c:pt idx="10">
                  <c:v>0.24924789410348977</c:v>
                </c:pt>
                <c:pt idx="11">
                  <c:v>0.24697064334790755</c:v>
                </c:pt>
                <c:pt idx="12">
                  <c:v>0.22483221476510068</c:v>
                </c:pt>
                <c:pt idx="13">
                  <c:v>0.2251896333754741</c:v>
                </c:pt>
                <c:pt idx="14">
                  <c:v>0.22354517041226374</c:v>
                </c:pt>
                <c:pt idx="15">
                  <c:v>0.22848129788192878</c:v>
                </c:pt>
                <c:pt idx="16">
                  <c:v>0.22487419122933142</c:v>
                </c:pt>
                <c:pt idx="17">
                  <c:v>0.2112226277372263</c:v>
                </c:pt>
                <c:pt idx="18">
                  <c:v>0.21456933414783139</c:v>
                </c:pt>
                <c:pt idx="19">
                  <c:v>0.20406615081171292</c:v>
                </c:pt>
                <c:pt idx="20">
                  <c:v>0.23015364916773368</c:v>
                </c:pt>
                <c:pt idx="21">
                  <c:v>0.19079238601150952</c:v>
                </c:pt>
                <c:pt idx="22">
                  <c:v>0.17563407125054978</c:v>
                </c:pt>
                <c:pt idx="23">
                  <c:v>0.16352716352716351</c:v>
                </c:pt>
                <c:pt idx="24">
                  <c:v>0.15102659501171284</c:v>
                </c:pt>
                <c:pt idx="25">
                  <c:v>0.14865749836280287</c:v>
                </c:pt>
                <c:pt idx="26">
                  <c:v>0.14008321775312066</c:v>
                </c:pt>
                <c:pt idx="27">
                  <c:v>0.13836676670352235</c:v>
                </c:pt>
                <c:pt idx="28">
                  <c:v>0.12128674772972141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695B-6C4B-983A-9958AB7A6931}"/>
            </c:ext>
          </c:extLst>
        </c:ser>
        <c:ser>
          <c:idx val="3"/>
          <c:order val="5"/>
          <c:tx>
            <c:strRef>
              <c:f>Runcharts!$U$1</c:f>
              <c:strCache>
                <c:ptCount val="1"/>
                <c:pt idx="0">
                  <c:v>Denosumab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Runcharts!$U$2:$U$30</c:f>
              <c:numCache>
                <c:formatCode>0.0%</c:formatCode>
                <c:ptCount val="29"/>
                <c:pt idx="0">
                  <c:v>5.1014492753623186E-2</c:v>
                </c:pt>
                <c:pt idx="1">
                  <c:v>5.032192477126398E-2</c:v>
                </c:pt>
                <c:pt idx="2">
                  <c:v>4.6930870083432656E-2</c:v>
                </c:pt>
                <c:pt idx="3">
                  <c:v>4.3957727063868891E-2</c:v>
                </c:pt>
                <c:pt idx="4">
                  <c:v>4.8240897219234906E-2</c:v>
                </c:pt>
                <c:pt idx="5">
                  <c:v>6.0295969773299748E-2</c:v>
                </c:pt>
                <c:pt idx="6">
                  <c:v>5.0068068370896987E-2</c:v>
                </c:pt>
                <c:pt idx="7">
                  <c:v>4.8702776513427401E-2</c:v>
                </c:pt>
                <c:pt idx="8">
                  <c:v>4.7951582867783983E-2</c:v>
                </c:pt>
                <c:pt idx="9">
                  <c:v>5.384041759880686E-2</c:v>
                </c:pt>
                <c:pt idx="10">
                  <c:v>4.9939831528279181E-2</c:v>
                </c:pt>
                <c:pt idx="11">
                  <c:v>5.371642723297939E-2</c:v>
                </c:pt>
                <c:pt idx="12">
                  <c:v>5.7181208053691278E-2</c:v>
                </c:pt>
                <c:pt idx="13">
                  <c:v>6.3527180783817958E-2</c:v>
                </c:pt>
                <c:pt idx="14">
                  <c:v>5.9086173537728826E-2</c:v>
                </c:pt>
                <c:pt idx="15">
                  <c:v>5.6782334384858045E-2</c:v>
                </c:pt>
                <c:pt idx="16">
                  <c:v>5.5355859094176854E-2</c:v>
                </c:pt>
                <c:pt idx="17">
                  <c:v>5.6113138686131388E-2</c:v>
                </c:pt>
                <c:pt idx="18">
                  <c:v>5.7116676847892484E-2</c:v>
                </c:pt>
                <c:pt idx="19">
                  <c:v>5.5681990593233199E-2</c:v>
                </c:pt>
                <c:pt idx="20">
                  <c:v>5.0736235595390526E-2</c:v>
                </c:pt>
                <c:pt idx="21">
                  <c:v>5.5481776597314444E-2</c:v>
                </c:pt>
                <c:pt idx="22">
                  <c:v>5.4097639642281189E-2</c:v>
                </c:pt>
                <c:pt idx="23">
                  <c:v>5.4736554736554734E-2</c:v>
                </c:pt>
                <c:pt idx="24">
                  <c:v>5.7186165081989801E-2</c:v>
                </c:pt>
                <c:pt idx="25">
                  <c:v>5.3208906352324822E-2</c:v>
                </c:pt>
                <c:pt idx="26">
                  <c:v>4.9468331021729081E-2</c:v>
                </c:pt>
                <c:pt idx="27">
                  <c:v>5.4967619649344497E-2</c:v>
                </c:pt>
                <c:pt idx="28">
                  <c:v>4.6482992150223182E-2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5B-6C4B-983A-9958AB7A6931}"/>
            </c:ext>
          </c:extLst>
        </c:ser>
        <c:ser>
          <c:idx val="11"/>
          <c:order val="6"/>
          <c:tx>
            <c:strRef>
              <c:f>Runcharts!$AC$1</c:f>
              <c:strCache>
                <c:ptCount val="1"/>
                <c:pt idx="0">
                  <c:v>Zoledronate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Runcharts!$AC$2:$AC$30</c:f>
              <c:numCache>
                <c:formatCode>0.0%</c:formatCode>
                <c:ptCount val="29"/>
                <c:pt idx="0">
                  <c:v>0.12420289855072464</c:v>
                </c:pt>
                <c:pt idx="1">
                  <c:v>0.13774991528295494</c:v>
                </c:pt>
                <c:pt idx="2">
                  <c:v>0.1354290822407628</c:v>
                </c:pt>
                <c:pt idx="3">
                  <c:v>0.1392249961709297</c:v>
                </c:pt>
                <c:pt idx="4">
                  <c:v>0.15255799662006453</c:v>
                </c:pt>
                <c:pt idx="5">
                  <c:v>0.15239294710327456</c:v>
                </c:pt>
                <c:pt idx="6">
                  <c:v>0.16351535319921343</c:v>
                </c:pt>
                <c:pt idx="7">
                  <c:v>0.17296313154301321</c:v>
                </c:pt>
                <c:pt idx="8">
                  <c:v>0.17473618870266916</c:v>
                </c:pt>
                <c:pt idx="9">
                  <c:v>0.1761372110365399</c:v>
                </c:pt>
                <c:pt idx="10">
                  <c:v>0.19193742478941034</c:v>
                </c:pt>
                <c:pt idx="11">
                  <c:v>0.18226108682073705</c:v>
                </c:pt>
                <c:pt idx="12">
                  <c:v>0.20067114093959731</c:v>
                </c:pt>
                <c:pt idx="13">
                  <c:v>0.20527812895069533</c:v>
                </c:pt>
                <c:pt idx="14">
                  <c:v>0.19794612293496056</c:v>
                </c:pt>
                <c:pt idx="15">
                  <c:v>0.19573381403034401</c:v>
                </c:pt>
                <c:pt idx="16">
                  <c:v>0.21768511861969805</c:v>
                </c:pt>
                <c:pt idx="17">
                  <c:v>0.22551703163017031</c:v>
                </c:pt>
                <c:pt idx="18">
                  <c:v>0.2281612706169823</c:v>
                </c:pt>
                <c:pt idx="19">
                  <c:v>0.23198300713093611</c:v>
                </c:pt>
                <c:pt idx="20">
                  <c:v>0.23607554417413573</c:v>
                </c:pt>
                <c:pt idx="21">
                  <c:v>0.27401505090748118</c:v>
                </c:pt>
                <c:pt idx="22">
                  <c:v>0.29555783609441433</c:v>
                </c:pt>
                <c:pt idx="23">
                  <c:v>0.29675129675129674</c:v>
                </c:pt>
                <c:pt idx="24">
                  <c:v>0.32603003996141655</c:v>
                </c:pt>
                <c:pt idx="25">
                  <c:v>0.34184675834970529</c:v>
                </c:pt>
                <c:pt idx="26">
                  <c:v>0.34658653105255049</c:v>
                </c:pt>
                <c:pt idx="27">
                  <c:v>0.34354762280840312</c:v>
                </c:pt>
                <c:pt idx="28">
                  <c:v>0.35739572110204709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5B-6C4B-983A-9958AB7A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7327"/>
        <c:axId val="85679055"/>
      </c:lineChart>
      <c:dateAx>
        <c:axId val="856773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055"/>
        <c:crosses val="autoZero"/>
        <c:auto val="1"/>
        <c:lblOffset val="100"/>
        <c:baseTimeUnit val="months"/>
      </c:dateAx>
      <c:valAx>
        <c:axId val="856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450007267006936"/>
          <c:y val="9.4272631924985514E-2"/>
          <c:w val="0.22808834970547248"/>
          <c:h val="0.32057982811790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Runcharts!$R$1</c:f>
              <c:strCache>
                <c:ptCount val="1"/>
                <c:pt idx="0">
                  <c:v>Alendronate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Runcharts!$R$2:$R$30</c:f>
              <c:numCache>
                <c:formatCode>0.0%</c:formatCode>
                <c:ptCount val="29"/>
                <c:pt idx="0">
                  <c:v>0.24536231884057971</c:v>
                </c:pt>
                <c:pt idx="1">
                  <c:v>0.23127753303964757</c:v>
                </c:pt>
                <c:pt idx="2">
                  <c:v>0.24493444576877235</c:v>
                </c:pt>
                <c:pt idx="3">
                  <c:v>0.23832133557972124</c:v>
                </c:pt>
                <c:pt idx="4">
                  <c:v>0.23997541865109848</c:v>
                </c:pt>
                <c:pt idx="5">
                  <c:v>0.21867128463476071</c:v>
                </c:pt>
                <c:pt idx="6">
                  <c:v>0.21918015428830737</c:v>
                </c:pt>
                <c:pt idx="7">
                  <c:v>0.21407980579578212</c:v>
                </c:pt>
                <c:pt idx="8">
                  <c:v>0.20623836126629422</c:v>
                </c:pt>
                <c:pt idx="9">
                  <c:v>0.2140193885160328</c:v>
                </c:pt>
                <c:pt idx="10">
                  <c:v>0.1967509025270758</c:v>
                </c:pt>
                <c:pt idx="11">
                  <c:v>0.20474703310430981</c:v>
                </c:pt>
                <c:pt idx="12">
                  <c:v>0.18107382550335571</c:v>
                </c:pt>
                <c:pt idx="13">
                  <c:v>0.18299620733249053</c:v>
                </c:pt>
                <c:pt idx="14">
                  <c:v>0.18053281738353921</c:v>
                </c:pt>
                <c:pt idx="15">
                  <c:v>0.18281508186870962</c:v>
                </c:pt>
                <c:pt idx="16">
                  <c:v>0.18015815959741194</c:v>
                </c:pt>
                <c:pt idx="17">
                  <c:v>0.17092457420924576</c:v>
                </c:pt>
                <c:pt idx="18">
                  <c:v>0.17547342700061086</c:v>
                </c:pt>
                <c:pt idx="19">
                  <c:v>0.16856319223183128</c:v>
                </c:pt>
                <c:pt idx="20">
                  <c:v>0.19222151088348272</c:v>
                </c:pt>
                <c:pt idx="21">
                  <c:v>0.15744429688652797</c:v>
                </c:pt>
                <c:pt idx="22">
                  <c:v>0.14777891804720716</c:v>
                </c:pt>
                <c:pt idx="23">
                  <c:v>0.13800163800163801</c:v>
                </c:pt>
                <c:pt idx="24">
                  <c:v>0.12787653300261817</c:v>
                </c:pt>
                <c:pt idx="25">
                  <c:v>0.12475442043222004</c:v>
                </c:pt>
                <c:pt idx="26">
                  <c:v>0.11635074741870859</c:v>
                </c:pt>
                <c:pt idx="27">
                  <c:v>0.11735902700995103</c:v>
                </c:pt>
                <c:pt idx="28">
                  <c:v>0.1035862705864245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A-6B47-9B27-9D58F5F332CF}"/>
            </c:ext>
          </c:extLst>
        </c:ser>
        <c:ser>
          <c:idx val="1"/>
          <c:order val="1"/>
          <c:tx>
            <c:strRef>
              <c:f>Runcharts!$S$1</c:f>
              <c:strCache>
                <c:ptCount val="1"/>
                <c:pt idx="0">
                  <c:v>Alfacalcidol or Calcitriol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Runcharts!$S$2:$S$30</c:f>
              <c:numCache>
                <c:formatCode>0.0%</c:formatCode>
                <c:ptCount val="29"/>
                <c:pt idx="0">
                  <c:v>3.0434782608695653E-2</c:v>
                </c:pt>
                <c:pt idx="1">
                  <c:v>3.2700779396814636E-2</c:v>
                </c:pt>
                <c:pt idx="2">
                  <c:v>3.1287246722288442E-2</c:v>
                </c:pt>
                <c:pt idx="3">
                  <c:v>3.3083167406953592E-2</c:v>
                </c:pt>
                <c:pt idx="4">
                  <c:v>3.595022276847442E-2</c:v>
                </c:pt>
                <c:pt idx="5">
                  <c:v>3.447732997481108E-2</c:v>
                </c:pt>
                <c:pt idx="6">
                  <c:v>3.1008924519739828E-2</c:v>
                </c:pt>
                <c:pt idx="7">
                  <c:v>2.8068578364436353E-2</c:v>
                </c:pt>
                <c:pt idx="8">
                  <c:v>4.0968342644320296E-2</c:v>
                </c:pt>
                <c:pt idx="9">
                  <c:v>3.4451901565995528E-2</c:v>
                </c:pt>
                <c:pt idx="10">
                  <c:v>3.0836341756919374E-2</c:v>
                </c:pt>
                <c:pt idx="11">
                  <c:v>2.8607120549656466E-2</c:v>
                </c:pt>
                <c:pt idx="12">
                  <c:v>4.8859060402684562E-2</c:v>
                </c:pt>
                <c:pt idx="13">
                  <c:v>3.9190897597977246E-2</c:v>
                </c:pt>
                <c:pt idx="14">
                  <c:v>3.9886887929751452E-2</c:v>
                </c:pt>
                <c:pt idx="15">
                  <c:v>4.1910770617395225E-2</c:v>
                </c:pt>
                <c:pt idx="16">
                  <c:v>3.9827462257368801E-2</c:v>
                </c:pt>
                <c:pt idx="17">
                  <c:v>3.6496350364963501E-2</c:v>
                </c:pt>
                <c:pt idx="18">
                  <c:v>3.1154551007941355E-2</c:v>
                </c:pt>
                <c:pt idx="19">
                  <c:v>3.3227127901684111E-2</c:v>
                </c:pt>
                <c:pt idx="20">
                  <c:v>2.9289372599231756E-2</c:v>
                </c:pt>
                <c:pt idx="21">
                  <c:v>3.0839604544783829E-2</c:v>
                </c:pt>
                <c:pt idx="22">
                  <c:v>2.8001759272833895E-2</c:v>
                </c:pt>
                <c:pt idx="23">
                  <c:v>2.5116025116025117E-2</c:v>
                </c:pt>
                <c:pt idx="24">
                  <c:v>3.1831335262505166E-2</c:v>
                </c:pt>
                <c:pt idx="25">
                  <c:v>2.7668631303208905E-2</c:v>
                </c:pt>
                <c:pt idx="26">
                  <c:v>3.2208352596702114E-2</c:v>
                </c:pt>
                <c:pt idx="27">
                  <c:v>3.238035065550466E-2</c:v>
                </c:pt>
                <c:pt idx="28">
                  <c:v>3.5247037094043407E-2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A-6B47-9B27-9D58F5F332CF}"/>
            </c:ext>
          </c:extLst>
        </c:ser>
        <c:ser>
          <c:idx val="2"/>
          <c:order val="2"/>
          <c:tx>
            <c:strRef>
              <c:f>Runcharts!$T$1</c:f>
              <c:strCache>
                <c:ptCount val="1"/>
                <c:pt idx="0">
                  <c:v>Assessed - no bone protection medication needed/appropriate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Runcharts!$T$2:$T$30</c:f>
              <c:numCache>
                <c:formatCode>0.0%</c:formatCode>
                <c:ptCount val="29"/>
                <c:pt idx="0">
                  <c:v>0.24927536231884059</c:v>
                </c:pt>
                <c:pt idx="1">
                  <c:v>0.2534733988478482</c:v>
                </c:pt>
                <c:pt idx="2">
                  <c:v>0.24731823599523242</c:v>
                </c:pt>
                <c:pt idx="3">
                  <c:v>0.23372645121764435</c:v>
                </c:pt>
                <c:pt idx="4">
                  <c:v>0.22353664157320632</c:v>
                </c:pt>
                <c:pt idx="5">
                  <c:v>0.23756297229219145</c:v>
                </c:pt>
                <c:pt idx="6">
                  <c:v>0.22719709574950839</c:v>
                </c:pt>
                <c:pt idx="7">
                  <c:v>0.21696252465483234</c:v>
                </c:pt>
                <c:pt idx="8">
                  <c:v>0.24565487274984482</c:v>
                </c:pt>
                <c:pt idx="9">
                  <c:v>0.2313199105145414</c:v>
                </c:pt>
                <c:pt idx="10">
                  <c:v>0.23134777376654633</c:v>
                </c:pt>
                <c:pt idx="11">
                  <c:v>0.21973766396002498</c:v>
                </c:pt>
                <c:pt idx="12">
                  <c:v>0.21194630872483222</c:v>
                </c:pt>
                <c:pt idx="13">
                  <c:v>0.20733249051833122</c:v>
                </c:pt>
                <c:pt idx="14">
                  <c:v>0.22696829885399614</c:v>
                </c:pt>
                <c:pt idx="15">
                  <c:v>0.21195733814030343</c:v>
                </c:pt>
                <c:pt idx="16">
                  <c:v>0.21423436376707405</c:v>
                </c:pt>
                <c:pt idx="17">
                  <c:v>0.20270681265206814</c:v>
                </c:pt>
                <c:pt idx="18">
                  <c:v>0.21792913866829566</c:v>
                </c:pt>
                <c:pt idx="19">
                  <c:v>0.21028675466545288</c:v>
                </c:pt>
                <c:pt idx="20">
                  <c:v>0.19942381562099873</c:v>
                </c:pt>
                <c:pt idx="21">
                  <c:v>0.211302936402538</c:v>
                </c:pt>
                <c:pt idx="22">
                  <c:v>0.19733176953525877</c:v>
                </c:pt>
                <c:pt idx="23">
                  <c:v>0.19847119847119848</c:v>
                </c:pt>
                <c:pt idx="24">
                  <c:v>0.19443296127876533</c:v>
                </c:pt>
                <c:pt idx="25">
                  <c:v>0.19122462344466273</c:v>
                </c:pt>
                <c:pt idx="26">
                  <c:v>0.19679457543535214</c:v>
                </c:pt>
                <c:pt idx="27">
                  <c:v>0.19965250355394093</c:v>
                </c:pt>
                <c:pt idx="28">
                  <c:v>0.19870709558257657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A-6B47-9B27-9D58F5F332CF}"/>
            </c:ext>
          </c:extLst>
        </c:ser>
        <c:ser>
          <c:idx val="3"/>
          <c:order val="3"/>
          <c:tx>
            <c:strRef>
              <c:f>Runcharts!$U$1</c:f>
              <c:strCache>
                <c:ptCount val="1"/>
                <c:pt idx="0">
                  <c:v>Denosumab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Runcharts!$U$2:$U$30</c:f>
              <c:numCache>
                <c:formatCode>0.0%</c:formatCode>
                <c:ptCount val="29"/>
                <c:pt idx="0">
                  <c:v>5.1014492753623186E-2</c:v>
                </c:pt>
                <c:pt idx="1">
                  <c:v>5.032192477126398E-2</c:v>
                </c:pt>
                <c:pt idx="2">
                  <c:v>4.6930870083432656E-2</c:v>
                </c:pt>
                <c:pt idx="3">
                  <c:v>4.3957727063868891E-2</c:v>
                </c:pt>
                <c:pt idx="4">
                  <c:v>4.8240897219234906E-2</c:v>
                </c:pt>
                <c:pt idx="5">
                  <c:v>6.0295969773299748E-2</c:v>
                </c:pt>
                <c:pt idx="6">
                  <c:v>5.0068068370896987E-2</c:v>
                </c:pt>
                <c:pt idx="7">
                  <c:v>4.8702776513427401E-2</c:v>
                </c:pt>
                <c:pt idx="8">
                  <c:v>4.7951582867783983E-2</c:v>
                </c:pt>
                <c:pt idx="9">
                  <c:v>5.384041759880686E-2</c:v>
                </c:pt>
                <c:pt idx="10">
                  <c:v>4.9939831528279181E-2</c:v>
                </c:pt>
                <c:pt idx="11">
                  <c:v>5.371642723297939E-2</c:v>
                </c:pt>
                <c:pt idx="12">
                  <c:v>5.7181208053691278E-2</c:v>
                </c:pt>
                <c:pt idx="13">
                  <c:v>6.3527180783817958E-2</c:v>
                </c:pt>
                <c:pt idx="14">
                  <c:v>5.9086173537728826E-2</c:v>
                </c:pt>
                <c:pt idx="15">
                  <c:v>5.6782334384858045E-2</c:v>
                </c:pt>
                <c:pt idx="16">
                  <c:v>5.5355859094176854E-2</c:v>
                </c:pt>
                <c:pt idx="17">
                  <c:v>5.6113138686131388E-2</c:v>
                </c:pt>
                <c:pt idx="18">
                  <c:v>5.7116676847892484E-2</c:v>
                </c:pt>
                <c:pt idx="19">
                  <c:v>5.5681990593233199E-2</c:v>
                </c:pt>
                <c:pt idx="20">
                  <c:v>5.0736235595390526E-2</c:v>
                </c:pt>
                <c:pt idx="21">
                  <c:v>5.5481776597314444E-2</c:v>
                </c:pt>
                <c:pt idx="22">
                  <c:v>5.4097639642281189E-2</c:v>
                </c:pt>
                <c:pt idx="23">
                  <c:v>5.4736554736554734E-2</c:v>
                </c:pt>
                <c:pt idx="24">
                  <c:v>5.7186165081989801E-2</c:v>
                </c:pt>
                <c:pt idx="25">
                  <c:v>5.3208906352324822E-2</c:v>
                </c:pt>
                <c:pt idx="26">
                  <c:v>4.9468331021729081E-2</c:v>
                </c:pt>
                <c:pt idx="27">
                  <c:v>5.4967619649344497E-2</c:v>
                </c:pt>
                <c:pt idx="28">
                  <c:v>4.6482992150223182E-2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2A-6B47-9B27-9D58F5F332CF}"/>
            </c:ext>
          </c:extLst>
        </c:ser>
        <c:ser>
          <c:idx val="4"/>
          <c:order val="4"/>
          <c:tx>
            <c:strRef>
              <c:f>Runcharts!$V$1</c:f>
              <c:strCache>
                <c:ptCount val="1"/>
                <c:pt idx="0">
                  <c:v>Ibandronate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Runcharts!$V$2:$V$30</c:f>
              <c:numCache>
                <c:formatCode>0.0%</c:formatCode>
                <c:ptCount val="29"/>
                <c:pt idx="0">
                  <c:v>5.7971014492753622E-4</c:v>
                </c:pt>
                <c:pt idx="1">
                  <c:v>8.4717045069467977E-4</c:v>
                </c:pt>
                <c:pt idx="2">
                  <c:v>2.9797377830750892E-4</c:v>
                </c:pt>
                <c:pt idx="3">
                  <c:v>1.0721396844846072E-3</c:v>
                </c:pt>
                <c:pt idx="4">
                  <c:v>6.1453372253802432E-4</c:v>
                </c:pt>
                <c:pt idx="5">
                  <c:v>3.1486146095717883E-4</c:v>
                </c:pt>
                <c:pt idx="6">
                  <c:v>9.0757827862653149E-4</c:v>
                </c:pt>
                <c:pt idx="7">
                  <c:v>9.1033227127901685E-4</c:v>
                </c:pt>
                <c:pt idx="8">
                  <c:v>4.6554934823091247E-4</c:v>
                </c:pt>
                <c:pt idx="9">
                  <c:v>1.1931394481730052E-3</c:v>
                </c:pt>
                <c:pt idx="10">
                  <c:v>9.025270758122744E-4</c:v>
                </c:pt>
                <c:pt idx="11">
                  <c:v>1.3741411617738913E-3</c:v>
                </c:pt>
                <c:pt idx="12">
                  <c:v>1.2080536912751677E-3</c:v>
                </c:pt>
                <c:pt idx="13">
                  <c:v>3.1605562579013909E-4</c:v>
                </c:pt>
                <c:pt idx="14">
                  <c:v>1.6371483851763656E-3</c:v>
                </c:pt>
                <c:pt idx="15">
                  <c:v>1.6523959741625357E-3</c:v>
                </c:pt>
                <c:pt idx="16">
                  <c:v>2.875629043853343E-4</c:v>
                </c:pt>
                <c:pt idx="17">
                  <c:v>3.0413625304136254E-4</c:v>
                </c:pt>
                <c:pt idx="18">
                  <c:v>4.5815516188149055E-4</c:v>
                </c:pt>
                <c:pt idx="19">
                  <c:v>6.0688818085267787E-4</c:v>
                </c:pt>
                <c:pt idx="20">
                  <c:v>4.8015364916773366E-4</c:v>
                </c:pt>
                <c:pt idx="21">
                  <c:v>5.9023166592887713E-4</c:v>
                </c:pt>
                <c:pt idx="22">
                  <c:v>8.7963641694766166E-4</c:v>
                </c:pt>
                <c:pt idx="23">
                  <c:v>6.8250068250068254E-4</c:v>
                </c:pt>
                <c:pt idx="24">
                  <c:v>4.1339396444811904E-4</c:v>
                </c:pt>
                <c:pt idx="25">
                  <c:v>8.1859855926653567E-4</c:v>
                </c:pt>
                <c:pt idx="26">
                  <c:v>7.7053475111727538E-4</c:v>
                </c:pt>
                <c:pt idx="27">
                  <c:v>3.1590586005370399E-4</c:v>
                </c:pt>
                <c:pt idx="28">
                  <c:v>1.5391719255040788E-4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2A-6B47-9B27-9D58F5F332CF}"/>
            </c:ext>
          </c:extLst>
        </c:ser>
        <c:ser>
          <c:idx val="5"/>
          <c:order val="5"/>
          <c:tx>
            <c:strRef>
              <c:f>Runcharts!$W$1</c:f>
              <c:strCache>
                <c:ptCount val="1"/>
                <c:pt idx="0">
                  <c:v>Informed decline - patient decided not to take offered treatment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Runcharts!$W$2:$W$30</c:f>
              <c:numCache>
                <c:formatCode>0.0%</c:formatCode>
                <c:ptCount val="29"/>
                <c:pt idx="0">
                  <c:v>4.3478260869565218E-3</c:v>
                </c:pt>
                <c:pt idx="1">
                  <c:v>5.5913249745848867E-3</c:v>
                </c:pt>
                <c:pt idx="2">
                  <c:v>4.9165673420738971E-3</c:v>
                </c:pt>
                <c:pt idx="3">
                  <c:v>6.8923265431153312E-3</c:v>
                </c:pt>
                <c:pt idx="4">
                  <c:v>6.145337225380243E-3</c:v>
                </c:pt>
                <c:pt idx="5">
                  <c:v>6.2972292191435771E-3</c:v>
                </c:pt>
                <c:pt idx="6">
                  <c:v>6.0505218575102101E-3</c:v>
                </c:pt>
                <c:pt idx="7">
                  <c:v>5.6137156728872702E-3</c:v>
                </c:pt>
                <c:pt idx="8">
                  <c:v>6.2073246430788334E-3</c:v>
                </c:pt>
                <c:pt idx="9">
                  <c:v>5.8165548098434005E-3</c:v>
                </c:pt>
                <c:pt idx="10">
                  <c:v>7.521058965102286E-3</c:v>
                </c:pt>
                <c:pt idx="11">
                  <c:v>5.3716427232979392E-3</c:v>
                </c:pt>
                <c:pt idx="12">
                  <c:v>4.6979865771812077E-3</c:v>
                </c:pt>
                <c:pt idx="13">
                  <c:v>5.6890012642225032E-3</c:v>
                </c:pt>
                <c:pt idx="14">
                  <c:v>6.102098526566453E-3</c:v>
                </c:pt>
                <c:pt idx="15">
                  <c:v>7.3606729758149319E-3</c:v>
                </c:pt>
                <c:pt idx="16">
                  <c:v>7.0452911574406902E-3</c:v>
                </c:pt>
                <c:pt idx="17">
                  <c:v>6.9951338199513383E-3</c:v>
                </c:pt>
                <c:pt idx="18">
                  <c:v>8.7049480757483196E-3</c:v>
                </c:pt>
                <c:pt idx="19">
                  <c:v>8.1929904415111512E-3</c:v>
                </c:pt>
                <c:pt idx="20">
                  <c:v>8.3226632522407171E-3</c:v>
                </c:pt>
                <c:pt idx="21">
                  <c:v>8.4108012394864991E-3</c:v>
                </c:pt>
                <c:pt idx="22">
                  <c:v>5.5710306406685237E-3</c:v>
                </c:pt>
                <c:pt idx="23">
                  <c:v>7.098007098007098E-3</c:v>
                </c:pt>
                <c:pt idx="24">
                  <c:v>8.130081300813009E-3</c:v>
                </c:pt>
                <c:pt idx="25">
                  <c:v>9.4957432874918143E-3</c:v>
                </c:pt>
                <c:pt idx="26">
                  <c:v>8.1676683618431192E-3</c:v>
                </c:pt>
                <c:pt idx="27">
                  <c:v>8.5294582214500078E-3</c:v>
                </c:pt>
                <c:pt idx="28">
                  <c:v>8.6193627828228415E-3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2A-6B47-9B27-9D58F5F332CF}"/>
            </c:ext>
          </c:extLst>
        </c:ser>
        <c:ser>
          <c:idx val="6"/>
          <c:order val="6"/>
          <c:tx>
            <c:strRef>
              <c:f>Runcharts!$X$1</c:f>
              <c:strCache>
                <c:ptCount val="1"/>
                <c:pt idx="0">
                  <c:v>No assessment or action taken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Runcharts!$X$2:$X$30</c:f>
              <c:numCache>
                <c:formatCode>0.0%</c:formatCode>
                <c:ptCount val="29"/>
                <c:pt idx="0">
                  <c:v>6.0289855072463767E-2</c:v>
                </c:pt>
                <c:pt idx="1">
                  <c:v>5.2863436123348019E-2</c:v>
                </c:pt>
                <c:pt idx="2">
                  <c:v>5.7508939213349222E-2</c:v>
                </c:pt>
                <c:pt idx="3">
                  <c:v>6.9076428243222548E-2</c:v>
                </c:pt>
                <c:pt idx="4">
                  <c:v>5.3771700722077126E-2</c:v>
                </c:pt>
                <c:pt idx="5">
                  <c:v>5.0850125944584386E-2</c:v>
                </c:pt>
                <c:pt idx="6">
                  <c:v>6.0051429435788839E-2</c:v>
                </c:pt>
                <c:pt idx="7">
                  <c:v>6.6909421939007743E-2</c:v>
                </c:pt>
                <c:pt idx="8">
                  <c:v>6.036623215394165E-2</c:v>
                </c:pt>
                <c:pt idx="9">
                  <c:v>5.5033557046979868E-2</c:v>
                </c:pt>
                <c:pt idx="10">
                  <c:v>5.4151624548736461E-2</c:v>
                </c:pt>
                <c:pt idx="11">
                  <c:v>6.3335415365396622E-2</c:v>
                </c:pt>
                <c:pt idx="12">
                  <c:v>6.4563758389261747E-2</c:v>
                </c:pt>
                <c:pt idx="13">
                  <c:v>5.7048040455120103E-2</c:v>
                </c:pt>
                <c:pt idx="14">
                  <c:v>5.7597856823932134E-2</c:v>
                </c:pt>
                <c:pt idx="15">
                  <c:v>6.8349106203995799E-2</c:v>
                </c:pt>
                <c:pt idx="16">
                  <c:v>5.650611071171819E-2</c:v>
                </c:pt>
                <c:pt idx="17">
                  <c:v>6.1891727493917276E-2</c:v>
                </c:pt>
                <c:pt idx="18">
                  <c:v>5.7880268784361637E-2</c:v>
                </c:pt>
                <c:pt idx="19">
                  <c:v>6.1599150356546804E-2</c:v>
                </c:pt>
                <c:pt idx="20">
                  <c:v>4.8975672215108831E-2</c:v>
                </c:pt>
                <c:pt idx="21">
                  <c:v>4.869411243913236E-2</c:v>
                </c:pt>
                <c:pt idx="22">
                  <c:v>4.6034305820260961E-2</c:v>
                </c:pt>
                <c:pt idx="23">
                  <c:v>5.582855582855583E-2</c:v>
                </c:pt>
                <c:pt idx="24">
                  <c:v>4.5748932065591844E-2</c:v>
                </c:pt>
                <c:pt idx="25">
                  <c:v>4.6005239030779306E-2</c:v>
                </c:pt>
                <c:pt idx="26">
                  <c:v>4.9006010171058711E-2</c:v>
                </c:pt>
                <c:pt idx="27">
                  <c:v>3.9646185436739853E-2</c:v>
                </c:pt>
                <c:pt idx="28">
                  <c:v>4.6482992150223182E-2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A-6B47-9B27-9D58F5F332CF}"/>
            </c:ext>
          </c:extLst>
        </c:ser>
        <c:ser>
          <c:idx val="7"/>
          <c:order val="7"/>
          <c:tx>
            <c:strRef>
              <c:f>Runcharts!$Y$1</c:f>
              <c:strCache>
                <c:ptCount val="1"/>
                <c:pt idx="0">
                  <c:v>On no treatment - pending DXA scan or bone clinic assessment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Runcharts!$Y$2:$Y$30</c:f>
              <c:numCache>
                <c:formatCode>0.0%</c:formatCode>
                <c:ptCount val="29"/>
                <c:pt idx="0">
                  <c:v>0.17666666666666667</c:v>
                </c:pt>
                <c:pt idx="1">
                  <c:v>0.17858353100643851</c:v>
                </c:pt>
                <c:pt idx="2">
                  <c:v>0.17148390941597139</c:v>
                </c:pt>
                <c:pt idx="3">
                  <c:v>0.1827232347985909</c:v>
                </c:pt>
                <c:pt idx="4">
                  <c:v>0.18436011676140729</c:v>
                </c:pt>
                <c:pt idx="5">
                  <c:v>0.18435138539042822</c:v>
                </c:pt>
                <c:pt idx="6">
                  <c:v>0.17909544698230223</c:v>
                </c:pt>
                <c:pt idx="7">
                  <c:v>0.17463207404035808</c:v>
                </c:pt>
                <c:pt idx="8">
                  <c:v>0.15161390440720049</c:v>
                </c:pt>
                <c:pt idx="9">
                  <c:v>0.16480238627889635</c:v>
                </c:pt>
                <c:pt idx="10">
                  <c:v>0.16937424789410349</c:v>
                </c:pt>
                <c:pt idx="11">
                  <c:v>0.18425983760149905</c:v>
                </c:pt>
                <c:pt idx="12">
                  <c:v>0.16671140939597315</c:v>
                </c:pt>
                <c:pt idx="13">
                  <c:v>0.17841340075853351</c:v>
                </c:pt>
                <c:pt idx="14">
                  <c:v>0.17443071885697276</c:v>
                </c:pt>
                <c:pt idx="15">
                  <c:v>0.17470331981372991</c:v>
                </c:pt>
                <c:pt idx="16">
                  <c:v>0.16908698777857656</c:v>
                </c:pt>
                <c:pt idx="17">
                  <c:v>0.18385036496350365</c:v>
                </c:pt>
                <c:pt idx="18">
                  <c:v>0.16951740989615149</c:v>
                </c:pt>
                <c:pt idx="19">
                  <c:v>0.17872856926111363</c:v>
                </c:pt>
                <c:pt idx="20">
                  <c:v>0.17941741357234314</c:v>
                </c:pt>
                <c:pt idx="21">
                  <c:v>0.16674044562490778</c:v>
                </c:pt>
                <c:pt idx="22">
                  <c:v>0.17402140448614573</c:v>
                </c:pt>
                <c:pt idx="23">
                  <c:v>0.16898716898716898</c:v>
                </c:pt>
                <c:pt idx="24">
                  <c:v>0.17252308116301501</c:v>
                </c:pt>
                <c:pt idx="25">
                  <c:v>0.16355599214145383</c:v>
                </c:pt>
                <c:pt idx="26">
                  <c:v>0.16165819078440438</c:v>
                </c:pt>
                <c:pt idx="27">
                  <c:v>0.16190175327752329</c:v>
                </c:pt>
                <c:pt idx="28">
                  <c:v>0.16653840233954131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2A-6B47-9B27-9D58F5F332CF}"/>
            </c:ext>
          </c:extLst>
        </c:ser>
        <c:ser>
          <c:idx val="8"/>
          <c:order val="8"/>
          <c:tx>
            <c:strRef>
              <c:f>Runcharts!$Z$1</c:f>
              <c:strCache>
                <c:ptCount val="1"/>
                <c:pt idx="0">
                  <c:v>Risedronate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Runcharts!$Z$2:$Z$30</c:f>
              <c:numCache>
                <c:formatCode>0.0%</c:formatCode>
                <c:ptCount val="29"/>
                <c:pt idx="0">
                  <c:v>4.8260869565217392E-2</c:v>
                </c:pt>
                <c:pt idx="1">
                  <c:v>4.5747204337512705E-2</c:v>
                </c:pt>
                <c:pt idx="2">
                  <c:v>4.6632896305125147E-2</c:v>
                </c:pt>
                <c:pt idx="3">
                  <c:v>3.875019145351509E-2</c:v>
                </c:pt>
                <c:pt idx="4">
                  <c:v>4.5321862037179292E-2</c:v>
                </c:pt>
                <c:pt idx="5">
                  <c:v>4.1561712846347604E-2</c:v>
                </c:pt>
                <c:pt idx="6">
                  <c:v>4.8404174860081681E-2</c:v>
                </c:pt>
                <c:pt idx="7">
                  <c:v>5.7502655135791232E-2</c:v>
                </c:pt>
                <c:pt idx="8">
                  <c:v>4.6710117939168218E-2</c:v>
                </c:pt>
                <c:pt idx="9">
                  <c:v>4.2654735272184933E-2</c:v>
                </c:pt>
                <c:pt idx="10">
                  <c:v>5.1594464500601685E-2</c:v>
                </c:pt>
                <c:pt idx="11">
                  <c:v>4.084946908182386E-2</c:v>
                </c:pt>
                <c:pt idx="12">
                  <c:v>4.2550335570469798E-2</c:v>
                </c:pt>
                <c:pt idx="13">
                  <c:v>4.1877370417193423E-2</c:v>
                </c:pt>
                <c:pt idx="14">
                  <c:v>4.1375204643548144E-2</c:v>
                </c:pt>
                <c:pt idx="15">
                  <c:v>4.4013820039056635E-2</c:v>
                </c:pt>
                <c:pt idx="16">
                  <c:v>4.442846872753415E-2</c:v>
                </c:pt>
                <c:pt idx="17">
                  <c:v>3.9993917274939172E-2</c:v>
                </c:pt>
                <c:pt idx="18">
                  <c:v>3.8637751985339037E-2</c:v>
                </c:pt>
                <c:pt idx="19">
                  <c:v>3.4896070399028978E-2</c:v>
                </c:pt>
                <c:pt idx="20">
                  <c:v>3.745198463508323E-2</c:v>
                </c:pt>
                <c:pt idx="21">
                  <c:v>3.2757857459052679E-2</c:v>
                </c:pt>
                <c:pt idx="22">
                  <c:v>2.6975516786394958E-2</c:v>
                </c:pt>
                <c:pt idx="23">
                  <c:v>2.4843024843024843E-2</c:v>
                </c:pt>
                <c:pt idx="24">
                  <c:v>2.2736668044646548E-2</c:v>
                </c:pt>
                <c:pt idx="25">
                  <c:v>2.3084479371316306E-2</c:v>
                </c:pt>
                <c:pt idx="26">
                  <c:v>2.2961935583294808E-2</c:v>
                </c:pt>
                <c:pt idx="27">
                  <c:v>2.0691833833517612E-2</c:v>
                </c:pt>
                <c:pt idx="28">
                  <c:v>1.7546559950746499E-2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2A-6B47-9B27-9D58F5F332CF}"/>
            </c:ext>
          </c:extLst>
        </c:ser>
        <c:ser>
          <c:idx val="9"/>
          <c:order val="9"/>
          <c:tx>
            <c:strRef>
              <c:f>Runcharts!$AA$1</c:f>
              <c:strCache>
                <c:ptCount val="1"/>
                <c:pt idx="0">
                  <c:v>Romosozumab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Runcharts!$AA$2:$AA$30</c:f>
              <c:numCache>
                <c:formatCode>0.0%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4.0268456375838925E-4</c:v>
                </c:pt>
                <c:pt idx="13">
                  <c:v>4.7408343868520858E-4</c:v>
                </c:pt>
                <c:pt idx="14">
                  <c:v>5.9532668551867836E-4</c:v>
                </c:pt>
                <c:pt idx="15">
                  <c:v>4.5065344749887338E-4</c:v>
                </c:pt>
                <c:pt idx="16">
                  <c:v>2.875629043853343E-4</c:v>
                </c:pt>
                <c:pt idx="17">
                  <c:v>4.5620437956204378E-4</c:v>
                </c:pt>
                <c:pt idx="18">
                  <c:v>1.0690287110568112E-3</c:v>
                </c:pt>
                <c:pt idx="19">
                  <c:v>1.5172204521316948E-3</c:v>
                </c:pt>
                <c:pt idx="20">
                  <c:v>3.201024327784891E-4</c:v>
                </c:pt>
                <c:pt idx="21">
                  <c:v>2.9511583296443856E-4</c:v>
                </c:pt>
                <c:pt idx="22">
                  <c:v>1.1728485559302155E-3</c:v>
                </c:pt>
                <c:pt idx="23">
                  <c:v>5.4600054600054604E-4</c:v>
                </c:pt>
                <c:pt idx="24">
                  <c:v>1.3779798814937303E-4</c:v>
                </c:pt>
                <c:pt idx="25">
                  <c:v>4.9115913555992138E-4</c:v>
                </c:pt>
                <c:pt idx="26">
                  <c:v>9.2464170134073042E-4</c:v>
                </c:pt>
                <c:pt idx="27">
                  <c:v>6.3181172010740797E-4</c:v>
                </c:pt>
                <c:pt idx="28">
                  <c:v>3.0783438510081576E-4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2A-6B47-9B27-9D58F5F332CF}"/>
            </c:ext>
          </c:extLst>
        </c:ser>
        <c:ser>
          <c:idx val="10"/>
          <c:order val="10"/>
          <c:tx>
            <c:strRef>
              <c:f>Runcharts!$AB$1</c:f>
              <c:strCache>
                <c:ptCount val="1"/>
                <c:pt idx="0">
                  <c:v>Teriparatide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Runcharts!$AB$2:$AB$30</c:f>
              <c:numCache>
                <c:formatCode>0.0%</c:formatCode>
                <c:ptCount val="29"/>
                <c:pt idx="0">
                  <c:v>7.246376811594203E-4</c:v>
                </c:pt>
                <c:pt idx="1">
                  <c:v>6.7773636055574386E-4</c:v>
                </c:pt>
                <c:pt idx="2">
                  <c:v>1.4898688915375446E-4</c:v>
                </c:pt>
                <c:pt idx="3">
                  <c:v>3.0632562413845916E-4</c:v>
                </c:pt>
                <c:pt idx="4">
                  <c:v>1.2290674450760486E-3</c:v>
                </c:pt>
                <c:pt idx="5">
                  <c:v>7.8715365239294714E-4</c:v>
                </c:pt>
                <c:pt idx="6">
                  <c:v>7.5631523218877626E-4</c:v>
                </c:pt>
                <c:pt idx="7">
                  <c:v>9.1033227127901685E-4</c:v>
                </c:pt>
                <c:pt idx="8">
                  <c:v>6.207324643078833E-4</c:v>
                </c:pt>
                <c:pt idx="9">
                  <c:v>1.4914243102162564E-3</c:v>
                </c:pt>
                <c:pt idx="10">
                  <c:v>4.512635379061372E-4</c:v>
                </c:pt>
                <c:pt idx="11">
                  <c:v>8.744534665833854E-4</c:v>
                </c:pt>
                <c:pt idx="12">
                  <c:v>6.711409395973154E-4</c:v>
                </c:pt>
                <c:pt idx="13">
                  <c:v>9.4816687737041716E-4</c:v>
                </c:pt>
                <c:pt idx="14">
                  <c:v>8.929900282780176E-4</c:v>
                </c:pt>
                <c:pt idx="15">
                  <c:v>7.5108907916478891E-4</c:v>
                </c:pt>
                <c:pt idx="16">
                  <c:v>4.3134435657800146E-4</c:v>
                </c:pt>
                <c:pt idx="17">
                  <c:v>4.5620437956204378E-4</c:v>
                </c:pt>
                <c:pt idx="18">
                  <c:v>4.5815516188149055E-4</c:v>
                </c:pt>
                <c:pt idx="19">
                  <c:v>1.0620543164921864E-3</c:v>
                </c:pt>
                <c:pt idx="20">
                  <c:v>1.6005121638924455E-4</c:v>
                </c:pt>
                <c:pt idx="21">
                  <c:v>2.9511583296443856E-4</c:v>
                </c:pt>
                <c:pt idx="22">
                  <c:v>7.330303474563847E-4</c:v>
                </c:pt>
                <c:pt idx="23">
                  <c:v>9.5550095550095545E-4</c:v>
                </c:pt>
                <c:pt idx="24">
                  <c:v>8.2678792889623808E-4</c:v>
                </c:pt>
                <c:pt idx="25">
                  <c:v>6.5487884741322858E-4</c:v>
                </c:pt>
                <c:pt idx="26">
                  <c:v>6.1642780089382035E-4</c:v>
                </c:pt>
                <c:pt idx="27">
                  <c:v>3.1590586005370399E-4</c:v>
                </c:pt>
                <c:pt idx="28">
                  <c:v>1.5391719255040788E-4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2A-6B47-9B27-9D58F5F332CF}"/>
            </c:ext>
          </c:extLst>
        </c:ser>
        <c:ser>
          <c:idx val="11"/>
          <c:order val="11"/>
          <c:tx>
            <c:strRef>
              <c:f>Runcharts!$AC$1</c:f>
              <c:strCache>
                <c:ptCount val="1"/>
                <c:pt idx="0">
                  <c:v>Zoledronate</c:v>
                </c:pt>
              </c:strCache>
            </c:strRef>
          </c:tx>
          <c:spPr>
            <a:ln w="412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Runcharts!$P$2:$P$30</c:f>
              <c:numCache>
                <c:formatCode>mmm\-yy</c:formatCode>
                <c:ptCount val="2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</c:numCache>
            </c:numRef>
          </c:cat>
          <c:val>
            <c:numRef>
              <c:f>Runcharts!$AC$2:$AC$30</c:f>
              <c:numCache>
                <c:formatCode>0.0%</c:formatCode>
                <c:ptCount val="29"/>
                <c:pt idx="0">
                  <c:v>0.12420289855072464</c:v>
                </c:pt>
                <c:pt idx="1">
                  <c:v>0.13774991528295494</c:v>
                </c:pt>
                <c:pt idx="2">
                  <c:v>0.1354290822407628</c:v>
                </c:pt>
                <c:pt idx="3">
                  <c:v>0.1392249961709297</c:v>
                </c:pt>
                <c:pt idx="4">
                  <c:v>0.15255799662006453</c:v>
                </c:pt>
                <c:pt idx="5">
                  <c:v>0.15239294710327456</c:v>
                </c:pt>
                <c:pt idx="6">
                  <c:v>0.16351535319921343</c:v>
                </c:pt>
                <c:pt idx="7">
                  <c:v>0.17296313154301321</c:v>
                </c:pt>
                <c:pt idx="8">
                  <c:v>0.17473618870266916</c:v>
                </c:pt>
                <c:pt idx="9">
                  <c:v>0.1761372110365399</c:v>
                </c:pt>
                <c:pt idx="10">
                  <c:v>0.19193742478941034</c:v>
                </c:pt>
                <c:pt idx="11">
                  <c:v>0.18226108682073705</c:v>
                </c:pt>
                <c:pt idx="12">
                  <c:v>0.20067114093959731</c:v>
                </c:pt>
                <c:pt idx="13">
                  <c:v>0.20527812895069533</c:v>
                </c:pt>
                <c:pt idx="14">
                  <c:v>0.19794612293496056</c:v>
                </c:pt>
                <c:pt idx="15">
                  <c:v>0.19573381403034401</c:v>
                </c:pt>
                <c:pt idx="16">
                  <c:v>0.21768511861969805</c:v>
                </c:pt>
                <c:pt idx="17">
                  <c:v>0.22551703163017031</c:v>
                </c:pt>
                <c:pt idx="18">
                  <c:v>0.2281612706169823</c:v>
                </c:pt>
                <c:pt idx="19">
                  <c:v>0.23198300713093611</c:v>
                </c:pt>
                <c:pt idx="20">
                  <c:v>0.23607554417413573</c:v>
                </c:pt>
                <c:pt idx="21">
                  <c:v>0.27401505090748118</c:v>
                </c:pt>
                <c:pt idx="22">
                  <c:v>0.29555783609441433</c:v>
                </c:pt>
                <c:pt idx="23">
                  <c:v>0.29675129675129674</c:v>
                </c:pt>
                <c:pt idx="24">
                  <c:v>0.32603003996141655</c:v>
                </c:pt>
                <c:pt idx="25">
                  <c:v>0.34184675834970529</c:v>
                </c:pt>
                <c:pt idx="26">
                  <c:v>0.34658653105255049</c:v>
                </c:pt>
                <c:pt idx="27">
                  <c:v>0.34354762280840312</c:v>
                </c:pt>
                <c:pt idx="28">
                  <c:v>0.35739572110204709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2A-6B47-9B27-9D58F5F3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7327"/>
        <c:axId val="85679055"/>
      </c:lineChart>
      <c:dateAx>
        <c:axId val="856773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055"/>
        <c:crosses val="autoZero"/>
        <c:auto val="1"/>
        <c:lblOffset val="100"/>
        <c:baseTimeUnit val="months"/>
      </c:dateAx>
      <c:valAx>
        <c:axId val="856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Bone protection after hip fracture - NHFD</a:t>
            </a:r>
            <a:r>
              <a:rPr lang="en-GB" baseline="0"/>
              <a:t> data for January-June </a:t>
            </a:r>
            <a:r>
              <a:rPr lang="en-GB"/>
              <a:t>2024</a:t>
            </a:r>
          </a:p>
        </c:rich>
      </c:tx>
      <c:layout>
        <c:manualLayout>
          <c:xMode val="edge"/>
          <c:yMode val="edge"/>
          <c:x val="0.26077795899893086"/>
          <c:y val="3.3175355450236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25013461523454E-2"/>
          <c:y val="0.10201421800947867"/>
          <c:w val="0.9298479823322382"/>
          <c:h val="0.7514184423629510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'BPTq12-2024'!$W$1</c:f>
              <c:strCache>
                <c:ptCount val="1"/>
                <c:pt idx="0">
                  <c:v>Anabolic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'BPTq12-2024'!$Q$2:$Q$169</c:f>
              <c:strCache>
                <c:ptCount val="168"/>
                <c:pt idx="0">
                  <c:v>IOW</c:v>
                </c:pt>
                <c:pt idx="1">
                  <c:v>PIL</c:v>
                </c:pt>
                <c:pt idx="2">
                  <c:v>PCH</c:v>
                </c:pt>
                <c:pt idx="3">
                  <c:v>RGH</c:v>
                </c:pt>
                <c:pt idx="4">
                  <c:v>NDD</c:v>
                </c:pt>
                <c:pt idx="5">
                  <c:v>DID</c:v>
                </c:pt>
                <c:pt idx="6">
                  <c:v>HCH</c:v>
                </c:pt>
                <c:pt idx="7">
                  <c:v>HUD</c:v>
                </c:pt>
                <c:pt idx="8">
                  <c:v>CGH</c:v>
                </c:pt>
                <c:pt idx="9">
                  <c:v>PAH</c:v>
                </c:pt>
                <c:pt idx="10">
                  <c:v>SHH</c:v>
                </c:pt>
                <c:pt idx="11">
                  <c:v>WRC</c:v>
                </c:pt>
                <c:pt idx="12">
                  <c:v>QEB</c:v>
                </c:pt>
                <c:pt idx="13">
                  <c:v>LGH</c:v>
                </c:pt>
                <c:pt idx="14">
                  <c:v>SOU</c:v>
                </c:pt>
                <c:pt idx="15">
                  <c:v>BNT</c:v>
                </c:pt>
                <c:pt idx="16">
                  <c:v>CHE</c:v>
                </c:pt>
                <c:pt idx="17">
                  <c:v>HOM</c:v>
                </c:pt>
                <c:pt idx="18">
                  <c:v>CMI</c:v>
                </c:pt>
                <c:pt idx="19">
                  <c:v>BAR</c:v>
                </c:pt>
                <c:pt idx="20">
                  <c:v>COL</c:v>
                </c:pt>
                <c:pt idx="21">
                  <c:v>WGH</c:v>
                </c:pt>
                <c:pt idx="22">
                  <c:v>WHI</c:v>
                </c:pt>
                <c:pt idx="23">
                  <c:v>WEX</c:v>
                </c:pt>
                <c:pt idx="24">
                  <c:v>CRG</c:v>
                </c:pt>
                <c:pt idx="25">
                  <c:v>BRG</c:v>
                </c:pt>
                <c:pt idx="26">
                  <c:v>UCL</c:v>
                </c:pt>
                <c:pt idx="27">
                  <c:v>NTG</c:v>
                </c:pt>
                <c:pt idx="28">
                  <c:v>WIR</c:v>
                </c:pt>
                <c:pt idx="29">
                  <c:v>YEO</c:v>
                </c:pt>
                <c:pt idx="30">
                  <c:v>WRX</c:v>
                </c:pt>
                <c:pt idx="31">
                  <c:v>HAR</c:v>
                </c:pt>
                <c:pt idx="32">
                  <c:v>NSE</c:v>
                </c:pt>
                <c:pt idx="33">
                  <c:v>FRY</c:v>
                </c:pt>
                <c:pt idx="34">
                  <c:v>VIC</c:v>
                </c:pt>
                <c:pt idx="35">
                  <c:v>BFH</c:v>
                </c:pt>
                <c:pt idx="36">
                  <c:v>RDE</c:v>
                </c:pt>
                <c:pt idx="37">
                  <c:v>SLF</c:v>
                </c:pt>
                <c:pt idx="38">
                  <c:v>PGH</c:v>
                </c:pt>
                <c:pt idx="39">
                  <c:v>NTH</c:v>
                </c:pt>
                <c:pt idx="40">
                  <c:v>BOL</c:v>
                </c:pt>
                <c:pt idx="41">
                  <c:v>ESU</c:v>
                </c:pt>
                <c:pt idx="42">
                  <c:v>BLA</c:v>
                </c:pt>
                <c:pt idx="43">
                  <c:v>LER</c:v>
                </c:pt>
                <c:pt idx="44">
                  <c:v>STM</c:v>
                </c:pt>
                <c:pt idx="45">
                  <c:v>SGH</c:v>
                </c:pt>
                <c:pt idx="46">
                  <c:v>ENH</c:v>
                </c:pt>
                <c:pt idx="47">
                  <c:v>BRI</c:v>
                </c:pt>
                <c:pt idx="48">
                  <c:v>RSC</c:v>
                </c:pt>
                <c:pt idx="49">
                  <c:v>WWG</c:v>
                </c:pt>
                <c:pt idx="50">
                  <c:v>UHW</c:v>
                </c:pt>
                <c:pt idx="51">
                  <c:v>DAR</c:v>
                </c:pt>
                <c:pt idx="52">
                  <c:v>RLI</c:v>
                </c:pt>
                <c:pt idx="53">
                  <c:v>BRD</c:v>
                </c:pt>
                <c:pt idx="54">
                  <c:v>NHH</c:v>
                </c:pt>
                <c:pt idx="55">
                  <c:v>QEG</c:v>
                </c:pt>
                <c:pt idx="56">
                  <c:v>RPH</c:v>
                </c:pt>
                <c:pt idx="57">
                  <c:v>FRM</c:v>
                </c:pt>
                <c:pt idx="58">
                  <c:v>NGS</c:v>
                </c:pt>
                <c:pt idx="59">
                  <c:v>SAN</c:v>
                </c:pt>
                <c:pt idx="60">
                  <c:v>IPS</c:v>
                </c:pt>
                <c:pt idx="61">
                  <c:v>UHN</c:v>
                </c:pt>
                <c:pt idx="62">
                  <c:v>TOR</c:v>
                </c:pt>
                <c:pt idx="63">
                  <c:v>SCM</c:v>
                </c:pt>
                <c:pt idx="64">
                  <c:v>WMH</c:v>
                </c:pt>
                <c:pt idx="65">
                  <c:v>AEI</c:v>
                </c:pt>
                <c:pt idx="66">
                  <c:v>QKL</c:v>
                </c:pt>
                <c:pt idx="67">
                  <c:v>Totals</c:v>
                </c:pt>
                <c:pt idx="68">
                  <c:v>RVN</c:v>
                </c:pt>
                <c:pt idx="69">
                  <c:v>STD</c:v>
                </c:pt>
                <c:pt idx="70">
                  <c:v>NOC</c:v>
                </c:pt>
                <c:pt idx="71">
                  <c:v>TGA</c:v>
                </c:pt>
                <c:pt idx="72">
                  <c:v>PIN</c:v>
                </c:pt>
                <c:pt idx="73">
                  <c:v>UHC</c:v>
                </c:pt>
                <c:pt idx="74">
                  <c:v>GEO</c:v>
                </c:pt>
                <c:pt idx="75">
                  <c:v>ADD</c:v>
                </c:pt>
                <c:pt idx="76">
                  <c:v>LIN</c:v>
                </c:pt>
                <c:pt idx="77">
                  <c:v>NOR</c:v>
                </c:pt>
                <c:pt idx="78">
                  <c:v>GGH</c:v>
                </c:pt>
                <c:pt idx="79">
                  <c:v>SCA</c:v>
                </c:pt>
                <c:pt idx="80">
                  <c:v>BAS</c:v>
                </c:pt>
                <c:pt idx="81">
                  <c:v>WES</c:v>
                </c:pt>
                <c:pt idx="82">
                  <c:v>GWY</c:v>
                </c:pt>
                <c:pt idx="83">
                  <c:v>HRI</c:v>
                </c:pt>
                <c:pt idx="84">
                  <c:v>NPH</c:v>
                </c:pt>
                <c:pt idx="85">
                  <c:v>CLW</c:v>
                </c:pt>
                <c:pt idx="86">
                  <c:v>RAD</c:v>
                </c:pt>
                <c:pt idx="87">
                  <c:v>WYB</c:v>
                </c:pt>
                <c:pt idx="88">
                  <c:v>WDH</c:v>
                </c:pt>
                <c:pt idx="89">
                  <c:v>STH</c:v>
                </c:pt>
                <c:pt idx="90">
                  <c:v>NMG</c:v>
                </c:pt>
                <c:pt idx="91">
                  <c:v>KTH</c:v>
                </c:pt>
                <c:pt idx="92">
                  <c:v>LGI</c:v>
                </c:pt>
                <c:pt idx="93">
                  <c:v>MRI</c:v>
                </c:pt>
                <c:pt idx="94">
                  <c:v>COC</c:v>
                </c:pt>
                <c:pt idx="95">
                  <c:v>SEH</c:v>
                </c:pt>
                <c:pt idx="96">
                  <c:v>KGH</c:v>
                </c:pt>
                <c:pt idx="97">
                  <c:v>PEH</c:v>
                </c:pt>
                <c:pt idx="98">
                  <c:v>BAT</c:v>
                </c:pt>
                <c:pt idx="99">
                  <c:v>MKH</c:v>
                </c:pt>
                <c:pt idx="100">
                  <c:v>NUN</c:v>
                </c:pt>
                <c:pt idx="101">
                  <c:v>YDH</c:v>
                </c:pt>
                <c:pt idx="102">
                  <c:v>MPH</c:v>
                </c:pt>
                <c:pt idx="103">
                  <c:v>TUN</c:v>
                </c:pt>
                <c:pt idx="104">
                  <c:v>WRG</c:v>
                </c:pt>
                <c:pt idx="105">
                  <c:v>NUH</c:v>
                </c:pt>
                <c:pt idx="106">
                  <c:v>RFH</c:v>
                </c:pt>
                <c:pt idx="107">
                  <c:v>STO</c:v>
                </c:pt>
                <c:pt idx="108">
                  <c:v>RVB</c:v>
                </c:pt>
                <c:pt idx="109">
                  <c:v>DRY</c:v>
                </c:pt>
                <c:pt idx="110">
                  <c:v>SHC</c:v>
                </c:pt>
                <c:pt idx="111">
                  <c:v>LEW</c:v>
                </c:pt>
                <c:pt idx="112">
                  <c:v>WYT</c:v>
                </c:pt>
                <c:pt idx="113">
                  <c:v>DER</c:v>
                </c:pt>
                <c:pt idx="114">
                  <c:v>AIR</c:v>
                </c:pt>
                <c:pt idx="115">
                  <c:v>PLY</c:v>
                </c:pt>
                <c:pt idx="116">
                  <c:v>SMV</c:v>
                </c:pt>
                <c:pt idx="117">
                  <c:v>LDH</c:v>
                </c:pt>
                <c:pt idx="118">
                  <c:v>BED</c:v>
                </c:pt>
                <c:pt idx="119">
                  <c:v>MOR</c:v>
                </c:pt>
                <c:pt idx="120">
                  <c:v>KMH</c:v>
                </c:pt>
                <c:pt idx="121">
                  <c:v>OHM</c:v>
                </c:pt>
                <c:pt idx="122">
                  <c:v>KCH</c:v>
                </c:pt>
                <c:pt idx="123">
                  <c:v>FAZ</c:v>
                </c:pt>
                <c:pt idx="124">
                  <c:v>RSU</c:v>
                </c:pt>
                <c:pt idx="125">
                  <c:v>PMS</c:v>
                </c:pt>
                <c:pt idx="126">
                  <c:v>MAY</c:v>
                </c:pt>
                <c:pt idx="127">
                  <c:v>SAL</c:v>
                </c:pt>
                <c:pt idx="128">
                  <c:v>MAC</c:v>
                </c:pt>
                <c:pt idx="129">
                  <c:v>WHT</c:v>
                </c:pt>
                <c:pt idx="130">
                  <c:v>STR</c:v>
                </c:pt>
                <c:pt idx="131">
                  <c:v>GWE</c:v>
                </c:pt>
                <c:pt idx="132">
                  <c:v>HIL</c:v>
                </c:pt>
                <c:pt idx="133">
                  <c:v>SUN</c:v>
                </c:pt>
                <c:pt idx="134">
                  <c:v>OLD</c:v>
                </c:pt>
                <c:pt idx="135">
                  <c:v>RBE</c:v>
                </c:pt>
                <c:pt idx="136">
                  <c:v>RCH</c:v>
                </c:pt>
                <c:pt idx="137">
                  <c:v>NMH</c:v>
                </c:pt>
                <c:pt idx="138">
                  <c:v>WHH</c:v>
                </c:pt>
                <c:pt idx="139">
                  <c:v>GLO</c:v>
                </c:pt>
                <c:pt idx="140">
                  <c:v>FGH</c:v>
                </c:pt>
                <c:pt idx="141">
                  <c:v>RSS</c:v>
                </c:pt>
                <c:pt idx="142">
                  <c:v>WAT</c:v>
                </c:pt>
                <c:pt idx="143">
                  <c:v>WMU</c:v>
                </c:pt>
                <c:pt idx="144">
                  <c:v>ROT</c:v>
                </c:pt>
                <c:pt idx="145">
                  <c:v>QEQ</c:v>
                </c:pt>
                <c:pt idx="146">
                  <c:v>NCR</c:v>
                </c:pt>
                <c:pt idx="147">
                  <c:v>EBH</c:v>
                </c:pt>
                <c:pt idx="148">
                  <c:v>WDG</c:v>
                </c:pt>
                <c:pt idx="149">
                  <c:v>WHC</c:v>
                </c:pt>
                <c:pt idx="150">
                  <c:v>TLF</c:v>
                </c:pt>
                <c:pt idx="151">
                  <c:v>NOB</c:v>
                </c:pt>
                <c:pt idx="152">
                  <c:v>MDW</c:v>
                </c:pt>
                <c:pt idx="153">
                  <c:v>BRO</c:v>
                </c:pt>
                <c:pt idx="154">
                  <c:v>JPH</c:v>
                </c:pt>
                <c:pt idx="155">
                  <c:v>RUS</c:v>
                </c:pt>
                <c:pt idx="156">
                  <c:v>SCU</c:v>
                </c:pt>
                <c:pt idx="157">
                  <c:v>WAR</c:v>
                </c:pt>
                <c:pt idx="158">
                  <c:v>POW</c:v>
                </c:pt>
                <c:pt idx="159">
                  <c:v>HOR</c:v>
                </c:pt>
                <c:pt idx="160">
                  <c:v>BRT</c:v>
                </c:pt>
                <c:pt idx="161">
                  <c:v>QAP</c:v>
                </c:pt>
                <c:pt idx="162">
                  <c:v>EAL</c:v>
                </c:pt>
                <c:pt idx="163">
                  <c:v>SPH</c:v>
                </c:pt>
                <c:pt idx="164">
                  <c:v>DVH</c:v>
                </c:pt>
                <c:pt idx="165">
                  <c:v>WSH</c:v>
                </c:pt>
                <c:pt idx="166">
                  <c:v>PET</c:v>
                </c:pt>
                <c:pt idx="167">
                  <c:v>GWH</c:v>
                </c:pt>
              </c:strCache>
            </c:strRef>
          </c:cat>
          <c:val>
            <c:numRef>
              <c:f>'BPTq12-2024'!$W$2:$W$174</c:f>
              <c:numCache>
                <c:formatCode>0.0%</c:formatCode>
                <c:ptCount val="1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4.0000000000000001E-3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6.0000000000000001E-3</c:v>
                </c:pt>
                <c:pt idx="48">
                  <c:v>0</c:v>
                </c:pt>
                <c:pt idx="49">
                  <c:v>0</c:v>
                </c:pt>
                <c:pt idx="50">
                  <c:v>1.4999999999999999E-2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6.0000000000000001E-3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2.8000000000000001E-2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6.0000000000000001E-3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4.0000000000000001E-3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2E-3</c:v>
                </c:pt>
                <c:pt idx="108">
                  <c:v>0</c:v>
                </c:pt>
                <c:pt idx="109">
                  <c:v>0</c:v>
                </c:pt>
                <c:pt idx="110">
                  <c:v>5.0000000000000001E-3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7.0000000000000001E-3</c:v>
                </c:pt>
                <c:pt idx="116">
                  <c:v>0</c:v>
                </c:pt>
                <c:pt idx="117">
                  <c:v>6.0000000000000001E-3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6.0000000000000001E-3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3.0000000000000001E-3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5.0000000000000001E-3</c:v>
                </c:pt>
                <c:pt idx="137">
                  <c:v>0</c:v>
                </c:pt>
                <c:pt idx="138">
                  <c:v>4.0000000000000001E-3</c:v>
                </c:pt>
                <c:pt idx="139">
                  <c:v>0</c:v>
                </c:pt>
                <c:pt idx="140">
                  <c:v>0</c:v>
                </c:pt>
                <c:pt idx="141">
                  <c:v>8.9999999999999993E-3</c:v>
                </c:pt>
                <c:pt idx="142">
                  <c:v>0</c:v>
                </c:pt>
                <c:pt idx="143">
                  <c:v>0</c:v>
                </c:pt>
                <c:pt idx="144">
                  <c:v>6.0000000000000001E-3</c:v>
                </c:pt>
                <c:pt idx="145">
                  <c:v>0</c:v>
                </c:pt>
                <c:pt idx="146">
                  <c:v>0</c:v>
                </c:pt>
                <c:pt idx="147">
                  <c:v>3.0000000000000001E-3</c:v>
                </c:pt>
                <c:pt idx="148">
                  <c:v>0</c:v>
                </c:pt>
                <c:pt idx="149">
                  <c:v>4.0000000000000001E-3</c:v>
                </c:pt>
                <c:pt idx="150">
                  <c:v>8.9999999999999993E-3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5.0000000000000001E-3</c:v>
                </c:pt>
                <c:pt idx="158">
                  <c:v>0</c:v>
                </c:pt>
                <c:pt idx="159">
                  <c:v>6.0000000000000001E-3</c:v>
                </c:pt>
                <c:pt idx="160">
                  <c:v>0</c:v>
                </c:pt>
                <c:pt idx="161">
                  <c:v>3.0000000000000001E-3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C5-D949-84D5-CEA3F10A4C09}"/>
            </c:ext>
          </c:extLst>
        </c:ser>
        <c:ser>
          <c:idx val="5"/>
          <c:order val="1"/>
          <c:tx>
            <c:strRef>
              <c:f>'BPTq12-2024'!$V$1</c:f>
              <c:strCache>
                <c:ptCount val="1"/>
                <c:pt idx="0">
                  <c:v>Denosumab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'BPTq12-2024'!$Q$2:$Q$169</c:f>
              <c:strCache>
                <c:ptCount val="168"/>
                <c:pt idx="0">
                  <c:v>IOW</c:v>
                </c:pt>
                <c:pt idx="1">
                  <c:v>PIL</c:v>
                </c:pt>
                <c:pt idx="2">
                  <c:v>PCH</c:v>
                </c:pt>
                <c:pt idx="3">
                  <c:v>RGH</c:v>
                </c:pt>
                <c:pt idx="4">
                  <c:v>NDD</c:v>
                </c:pt>
                <c:pt idx="5">
                  <c:v>DID</c:v>
                </c:pt>
                <c:pt idx="6">
                  <c:v>HCH</c:v>
                </c:pt>
                <c:pt idx="7">
                  <c:v>HUD</c:v>
                </c:pt>
                <c:pt idx="8">
                  <c:v>CGH</c:v>
                </c:pt>
                <c:pt idx="9">
                  <c:v>PAH</c:v>
                </c:pt>
                <c:pt idx="10">
                  <c:v>SHH</c:v>
                </c:pt>
                <c:pt idx="11">
                  <c:v>WRC</c:v>
                </c:pt>
                <c:pt idx="12">
                  <c:v>QEB</c:v>
                </c:pt>
                <c:pt idx="13">
                  <c:v>LGH</c:v>
                </c:pt>
                <c:pt idx="14">
                  <c:v>SOU</c:v>
                </c:pt>
                <c:pt idx="15">
                  <c:v>BNT</c:v>
                </c:pt>
                <c:pt idx="16">
                  <c:v>CHE</c:v>
                </c:pt>
                <c:pt idx="17">
                  <c:v>HOM</c:v>
                </c:pt>
                <c:pt idx="18">
                  <c:v>CMI</c:v>
                </c:pt>
                <c:pt idx="19">
                  <c:v>BAR</c:v>
                </c:pt>
                <c:pt idx="20">
                  <c:v>COL</c:v>
                </c:pt>
                <c:pt idx="21">
                  <c:v>WGH</c:v>
                </c:pt>
                <c:pt idx="22">
                  <c:v>WHI</c:v>
                </c:pt>
                <c:pt idx="23">
                  <c:v>WEX</c:v>
                </c:pt>
                <c:pt idx="24">
                  <c:v>CRG</c:v>
                </c:pt>
                <c:pt idx="25">
                  <c:v>BRG</c:v>
                </c:pt>
                <c:pt idx="26">
                  <c:v>UCL</c:v>
                </c:pt>
                <c:pt idx="27">
                  <c:v>NTG</c:v>
                </c:pt>
                <c:pt idx="28">
                  <c:v>WIR</c:v>
                </c:pt>
                <c:pt idx="29">
                  <c:v>YEO</c:v>
                </c:pt>
                <c:pt idx="30">
                  <c:v>WRX</c:v>
                </c:pt>
                <c:pt idx="31">
                  <c:v>HAR</c:v>
                </c:pt>
                <c:pt idx="32">
                  <c:v>NSE</c:v>
                </c:pt>
                <c:pt idx="33">
                  <c:v>FRY</c:v>
                </c:pt>
                <c:pt idx="34">
                  <c:v>VIC</c:v>
                </c:pt>
                <c:pt idx="35">
                  <c:v>BFH</c:v>
                </c:pt>
                <c:pt idx="36">
                  <c:v>RDE</c:v>
                </c:pt>
                <c:pt idx="37">
                  <c:v>SLF</c:v>
                </c:pt>
                <c:pt idx="38">
                  <c:v>PGH</c:v>
                </c:pt>
                <c:pt idx="39">
                  <c:v>NTH</c:v>
                </c:pt>
                <c:pt idx="40">
                  <c:v>BOL</c:v>
                </c:pt>
                <c:pt idx="41">
                  <c:v>ESU</c:v>
                </c:pt>
                <c:pt idx="42">
                  <c:v>BLA</c:v>
                </c:pt>
                <c:pt idx="43">
                  <c:v>LER</c:v>
                </c:pt>
                <c:pt idx="44">
                  <c:v>STM</c:v>
                </c:pt>
                <c:pt idx="45">
                  <c:v>SGH</c:v>
                </c:pt>
                <c:pt idx="46">
                  <c:v>ENH</c:v>
                </c:pt>
                <c:pt idx="47">
                  <c:v>BRI</c:v>
                </c:pt>
                <c:pt idx="48">
                  <c:v>RSC</c:v>
                </c:pt>
                <c:pt idx="49">
                  <c:v>WWG</c:v>
                </c:pt>
                <c:pt idx="50">
                  <c:v>UHW</c:v>
                </c:pt>
                <c:pt idx="51">
                  <c:v>DAR</c:v>
                </c:pt>
                <c:pt idx="52">
                  <c:v>RLI</c:v>
                </c:pt>
                <c:pt idx="53">
                  <c:v>BRD</c:v>
                </c:pt>
                <c:pt idx="54">
                  <c:v>NHH</c:v>
                </c:pt>
                <c:pt idx="55">
                  <c:v>QEG</c:v>
                </c:pt>
                <c:pt idx="56">
                  <c:v>RPH</c:v>
                </c:pt>
                <c:pt idx="57">
                  <c:v>FRM</c:v>
                </c:pt>
                <c:pt idx="58">
                  <c:v>NGS</c:v>
                </c:pt>
                <c:pt idx="59">
                  <c:v>SAN</c:v>
                </c:pt>
                <c:pt idx="60">
                  <c:v>IPS</c:v>
                </c:pt>
                <c:pt idx="61">
                  <c:v>UHN</c:v>
                </c:pt>
                <c:pt idx="62">
                  <c:v>TOR</c:v>
                </c:pt>
                <c:pt idx="63">
                  <c:v>SCM</c:v>
                </c:pt>
                <c:pt idx="64">
                  <c:v>WMH</c:v>
                </c:pt>
                <c:pt idx="65">
                  <c:v>AEI</c:v>
                </c:pt>
                <c:pt idx="66">
                  <c:v>QKL</c:v>
                </c:pt>
                <c:pt idx="67">
                  <c:v>Totals</c:v>
                </c:pt>
                <c:pt idx="68">
                  <c:v>RVN</c:v>
                </c:pt>
                <c:pt idx="69">
                  <c:v>STD</c:v>
                </c:pt>
                <c:pt idx="70">
                  <c:v>NOC</c:v>
                </c:pt>
                <c:pt idx="71">
                  <c:v>TGA</c:v>
                </c:pt>
                <c:pt idx="72">
                  <c:v>PIN</c:v>
                </c:pt>
                <c:pt idx="73">
                  <c:v>UHC</c:v>
                </c:pt>
                <c:pt idx="74">
                  <c:v>GEO</c:v>
                </c:pt>
                <c:pt idx="75">
                  <c:v>ADD</c:v>
                </c:pt>
                <c:pt idx="76">
                  <c:v>LIN</c:v>
                </c:pt>
                <c:pt idx="77">
                  <c:v>NOR</c:v>
                </c:pt>
                <c:pt idx="78">
                  <c:v>GGH</c:v>
                </c:pt>
                <c:pt idx="79">
                  <c:v>SCA</c:v>
                </c:pt>
                <c:pt idx="80">
                  <c:v>BAS</c:v>
                </c:pt>
                <c:pt idx="81">
                  <c:v>WES</c:v>
                </c:pt>
                <c:pt idx="82">
                  <c:v>GWY</c:v>
                </c:pt>
                <c:pt idx="83">
                  <c:v>HRI</c:v>
                </c:pt>
                <c:pt idx="84">
                  <c:v>NPH</c:v>
                </c:pt>
                <c:pt idx="85">
                  <c:v>CLW</c:v>
                </c:pt>
                <c:pt idx="86">
                  <c:v>RAD</c:v>
                </c:pt>
                <c:pt idx="87">
                  <c:v>WYB</c:v>
                </c:pt>
                <c:pt idx="88">
                  <c:v>WDH</c:v>
                </c:pt>
                <c:pt idx="89">
                  <c:v>STH</c:v>
                </c:pt>
                <c:pt idx="90">
                  <c:v>NMG</c:v>
                </c:pt>
                <c:pt idx="91">
                  <c:v>KTH</c:v>
                </c:pt>
                <c:pt idx="92">
                  <c:v>LGI</c:v>
                </c:pt>
                <c:pt idx="93">
                  <c:v>MRI</c:v>
                </c:pt>
                <c:pt idx="94">
                  <c:v>COC</c:v>
                </c:pt>
                <c:pt idx="95">
                  <c:v>SEH</c:v>
                </c:pt>
                <c:pt idx="96">
                  <c:v>KGH</c:v>
                </c:pt>
                <c:pt idx="97">
                  <c:v>PEH</c:v>
                </c:pt>
                <c:pt idx="98">
                  <c:v>BAT</c:v>
                </c:pt>
                <c:pt idx="99">
                  <c:v>MKH</c:v>
                </c:pt>
                <c:pt idx="100">
                  <c:v>NUN</c:v>
                </c:pt>
                <c:pt idx="101">
                  <c:v>YDH</c:v>
                </c:pt>
                <c:pt idx="102">
                  <c:v>MPH</c:v>
                </c:pt>
                <c:pt idx="103">
                  <c:v>TUN</c:v>
                </c:pt>
                <c:pt idx="104">
                  <c:v>WRG</c:v>
                </c:pt>
                <c:pt idx="105">
                  <c:v>NUH</c:v>
                </c:pt>
                <c:pt idx="106">
                  <c:v>RFH</c:v>
                </c:pt>
                <c:pt idx="107">
                  <c:v>STO</c:v>
                </c:pt>
                <c:pt idx="108">
                  <c:v>RVB</c:v>
                </c:pt>
                <c:pt idx="109">
                  <c:v>DRY</c:v>
                </c:pt>
                <c:pt idx="110">
                  <c:v>SHC</c:v>
                </c:pt>
                <c:pt idx="111">
                  <c:v>LEW</c:v>
                </c:pt>
                <c:pt idx="112">
                  <c:v>WYT</c:v>
                </c:pt>
                <c:pt idx="113">
                  <c:v>DER</c:v>
                </c:pt>
                <c:pt idx="114">
                  <c:v>AIR</c:v>
                </c:pt>
                <c:pt idx="115">
                  <c:v>PLY</c:v>
                </c:pt>
                <c:pt idx="116">
                  <c:v>SMV</c:v>
                </c:pt>
                <c:pt idx="117">
                  <c:v>LDH</c:v>
                </c:pt>
                <c:pt idx="118">
                  <c:v>BED</c:v>
                </c:pt>
                <c:pt idx="119">
                  <c:v>MOR</c:v>
                </c:pt>
                <c:pt idx="120">
                  <c:v>KMH</c:v>
                </c:pt>
                <c:pt idx="121">
                  <c:v>OHM</c:v>
                </c:pt>
                <c:pt idx="122">
                  <c:v>KCH</c:v>
                </c:pt>
                <c:pt idx="123">
                  <c:v>FAZ</c:v>
                </c:pt>
                <c:pt idx="124">
                  <c:v>RSU</c:v>
                </c:pt>
                <c:pt idx="125">
                  <c:v>PMS</c:v>
                </c:pt>
                <c:pt idx="126">
                  <c:v>MAY</c:v>
                </c:pt>
                <c:pt idx="127">
                  <c:v>SAL</c:v>
                </c:pt>
                <c:pt idx="128">
                  <c:v>MAC</c:v>
                </c:pt>
                <c:pt idx="129">
                  <c:v>WHT</c:v>
                </c:pt>
                <c:pt idx="130">
                  <c:v>STR</c:v>
                </c:pt>
                <c:pt idx="131">
                  <c:v>GWE</c:v>
                </c:pt>
                <c:pt idx="132">
                  <c:v>HIL</c:v>
                </c:pt>
                <c:pt idx="133">
                  <c:v>SUN</c:v>
                </c:pt>
                <c:pt idx="134">
                  <c:v>OLD</c:v>
                </c:pt>
                <c:pt idx="135">
                  <c:v>RBE</c:v>
                </c:pt>
                <c:pt idx="136">
                  <c:v>RCH</c:v>
                </c:pt>
                <c:pt idx="137">
                  <c:v>NMH</c:v>
                </c:pt>
                <c:pt idx="138">
                  <c:v>WHH</c:v>
                </c:pt>
                <c:pt idx="139">
                  <c:v>GLO</c:v>
                </c:pt>
                <c:pt idx="140">
                  <c:v>FGH</c:v>
                </c:pt>
                <c:pt idx="141">
                  <c:v>RSS</c:v>
                </c:pt>
                <c:pt idx="142">
                  <c:v>WAT</c:v>
                </c:pt>
                <c:pt idx="143">
                  <c:v>WMU</c:v>
                </c:pt>
                <c:pt idx="144">
                  <c:v>ROT</c:v>
                </c:pt>
                <c:pt idx="145">
                  <c:v>QEQ</c:v>
                </c:pt>
                <c:pt idx="146">
                  <c:v>NCR</c:v>
                </c:pt>
                <c:pt idx="147">
                  <c:v>EBH</c:v>
                </c:pt>
                <c:pt idx="148">
                  <c:v>WDG</c:v>
                </c:pt>
                <c:pt idx="149">
                  <c:v>WHC</c:v>
                </c:pt>
                <c:pt idx="150">
                  <c:v>TLF</c:v>
                </c:pt>
                <c:pt idx="151">
                  <c:v>NOB</c:v>
                </c:pt>
                <c:pt idx="152">
                  <c:v>MDW</c:v>
                </c:pt>
                <c:pt idx="153">
                  <c:v>BRO</c:v>
                </c:pt>
                <c:pt idx="154">
                  <c:v>JPH</c:v>
                </c:pt>
                <c:pt idx="155">
                  <c:v>RUS</c:v>
                </c:pt>
                <c:pt idx="156">
                  <c:v>SCU</c:v>
                </c:pt>
                <c:pt idx="157">
                  <c:v>WAR</c:v>
                </c:pt>
                <c:pt idx="158">
                  <c:v>POW</c:v>
                </c:pt>
                <c:pt idx="159">
                  <c:v>HOR</c:v>
                </c:pt>
                <c:pt idx="160">
                  <c:v>BRT</c:v>
                </c:pt>
                <c:pt idx="161">
                  <c:v>QAP</c:v>
                </c:pt>
                <c:pt idx="162">
                  <c:v>EAL</c:v>
                </c:pt>
                <c:pt idx="163">
                  <c:v>SPH</c:v>
                </c:pt>
                <c:pt idx="164">
                  <c:v>DVH</c:v>
                </c:pt>
                <c:pt idx="165">
                  <c:v>WSH</c:v>
                </c:pt>
                <c:pt idx="166">
                  <c:v>PET</c:v>
                </c:pt>
                <c:pt idx="167">
                  <c:v>GWH</c:v>
                </c:pt>
              </c:strCache>
            </c:strRef>
          </c:cat>
          <c:val>
            <c:numRef>
              <c:f>'BPTq12-2024'!$V$2:$V$174</c:f>
              <c:numCache>
                <c:formatCode>0.0%</c:formatCode>
                <c:ptCount val="173"/>
                <c:pt idx="0">
                  <c:v>0</c:v>
                </c:pt>
                <c:pt idx="1">
                  <c:v>1.0999999999999999E-2</c:v>
                </c:pt>
                <c:pt idx="2">
                  <c:v>8.9999999999999993E-3</c:v>
                </c:pt>
                <c:pt idx="3">
                  <c:v>6.6000000000000003E-2</c:v>
                </c:pt>
                <c:pt idx="4">
                  <c:v>7.0000000000000001E-3</c:v>
                </c:pt>
                <c:pt idx="5">
                  <c:v>0</c:v>
                </c:pt>
                <c:pt idx="6">
                  <c:v>0</c:v>
                </c:pt>
                <c:pt idx="7">
                  <c:v>8.0000000000000002E-3</c:v>
                </c:pt>
                <c:pt idx="8">
                  <c:v>3.4000000000000002E-2</c:v>
                </c:pt>
                <c:pt idx="9">
                  <c:v>0</c:v>
                </c:pt>
                <c:pt idx="10">
                  <c:v>0</c:v>
                </c:pt>
                <c:pt idx="11">
                  <c:v>0.153</c:v>
                </c:pt>
                <c:pt idx="12">
                  <c:v>0</c:v>
                </c:pt>
                <c:pt idx="13">
                  <c:v>2.3E-2</c:v>
                </c:pt>
                <c:pt idx="14">
                  <c:v>0</c:v>
                </c:pt>
                <c:pt idx="15">
                  <c:v>6.0000000000000001E-3</c:v>
                </c:pt>
                <c:pt idx="16">
                  <c:v>0</c:v>
                </c:pt>
                <c:pt idx="17">
                  <c:v>0</c:v>
                </c:pt>
                <c:pt idx="18">
                  <c:v>1.9E-2</c:v>
                </c:pt>
                <c:pt idx="19">
                  <c:v>6.0000000000000001E-3</c:v>
                </c:pt>
                <c:pt idx="20">
                  <c:v>0</c:v>
                </c:pt>
                <c:pt idx="21">
                  <c:v>7.0000000000000001E-3</c:v>
                </c:pt>
                <c:pt idx="22">
                  <c:v>0</c:v>
                </c:pt>
                <c:pt idx="23">
                  <c:v>8.0000000000000002E-3</c:v>
                </c:pt>
                <c:pt idx="24">
                  <c:v>0</c:v>
                </c:pt>
                <c:pt idx="25">
                  <c:v>4.1000000000000002E-2</c:v>
                </c:pt>
                <c:pt idx="26">
                  <c:v>0</c:v>
                </c:pt>
                <c:pt idx="27">
                  <c:v>8.9999999999999993E-3</c:v>
                </c:pt>
                <c:pt idx="28">
                  <c:v>4.0000000000000001E-3</c:v>
                </c:pt>
                <c:pt idx="29">
                  <c:v>3.5999999999999997E-2</c:v>
                </c:pt>
                <c:pt idx="30">
                  <c:v>1.4E-2</c:v>
                </c:pt>
                <c:pt idx="31">
                  <c:v>0.02</c:v>
                </c:pt>
                <c:pt idx="32">
                  <c:v>8.9999999999999993E-3</c:v>
                </c:pt>
                <c:pt idx="33">
                  <c:v>2.4E-2</c:v>
                </c:pt>
                <c:pt idx="34">
                  <c:v>4.0000000000000001E-3</c:v>
                </c:pt>
                <c:pt idx="35">
                  <c:v>0</c:v>
                </c:pt>
                <c:pt idx="36">
                  <c:v>0.02</c:v>
                </c:pt>
                <c:pt idx="37">
                  <c:v>6.0000000000000001E-3</c:v>
                </c:pt>
                <c:pt idx="38">
                  <c:v>7.0999999999999994E-2</c:v>
                </c:pt>
                <c:pt idx="39">
                  <c:v>0</c:v>
                </c:pt>
                <c:pt idx="40">
                  <c:v>0</c:v>
                </c:pt>
                <c:pt idx="41">
                  <c:v>0.01</c:v>
                </c:pt>
                <c:pt idx="42">
                  <c:v>7.0000000000000001E-3</c:v>
                </c:pt>
                <c:pt idx="43">
                  <c:v>2E-3</c:v>
                </c:pt>
                <c:pt idx="44">
                  <c:v>1.0999999999999999E-2</c:v>
                </c:pt>
                <c:pt idx="45">
                  <c:v>0.39400000000000002</c:v>
                </c:pt>
                <c:pt idx="46">
                  <c:v>5.0000000000000001E-3</c:v>
                </c:pt>
                <c:pt idx="47">
                  <c:v>1.9E-2</c:v>
                </c:pt>
                <c:pt idx="48">
                  <c:v>1.2999999999999999E-2</c:v>
                </c:pt>
                <c:pt idx="49">
                  <c:v>1.2E-2</c:v>
                </c:pt>
                <c:pt idx="50">
                  <c:v>2.8000000000000001E-2</c:v>
                </c:pt>
                <c:pt idx="51">
                  <c:v>2.4E-2</c:v>
                </c:pt>
                <c:pt idx="52">
                  <c:v>3.7999999999999999E-2</c:v>
                </c:pt>
                <c:pt idx="53">
                  <c:v>4.1000000000000002E-2</c:v>
                </c:pt>
                <c:pt idx="54">
                  <c:v>6.6000000000000003E-2</c:v>
                </c:pt>
                <c:pt idx="55">
                  <c:v>1.2999999999999999E-2</c:v>
                </c:pt>
                <c:pt idx="56">
                  <c:v>1.2E-2</c:v>
                </c:pt>
                <c:pt idx="57">
                  <c:v>6.7000000000000004E-2</c:v>
                </c:pt>
                <c:pt idx="58">
                  <c:v>8.9999999999999993E-3</c:v>
                </c:pt>
                <c:pt idx="59">
                  <c:v>2.1999999999999999E-2</c:v>
                </c:pt>
                <c:pt idx="60">
                  <c:v>0</c:v>
                </c:pt>
                <c:pt idx="61">
                  <c:v>3.3000000000000002E-2</c:v>
                </c:pt>
                <c:pt idx="62">
                  <c:v>1.9E-2</c:v>
                </c:pt>
                <c:pt idx="63">
                  <c:v>0</c:v>
                </c:pt>
                <c:pt idx="64">
                  <c:v>0.02</c:v>
                </c:pt>
                <c:pt idx="65">
                  <c:v>0.29099999999999998</c:v>
                </c:pt>
                <c:pt idx="66">
                  <c:v>0.32700000000000001</c:v>
                </c:pt>
                <c:pt idx="67">
                  <c:v>5.2999999999999999E-2</c:v>
                </c:pt>
                <c:pt idx="68">
                  <c:v>8.0000000000000002E-3</c:v>
                </c:pt>
                <c:pt idx="69">
                  <c:v>2.1000000000000001E-2</c:v>
                </c:pt>
                <c:pt idx="70">
                  <c:v>0</c:v>
                </c:pt>
                <c:pt idx="71">
                  <c:v>0</c:v>
                </c:pt>
                <c:pt idx="72">
                  <c:v>2.4E-2</c:v>
                </c:pt>
                <c:pt idx="73">
                  <c:v>2.5000000000000001E-2</c:v>
                </c:pt>
                <c:pt idx="74">
                  <c:v>0</c:v>
                </c:pt>
                <c:pt idx="75">
                  <c:v>8.0000000000000002E-3</c:v>
                </c:pt>
                <c:pt idx="76">
                  <c:v>0</c:v>
                </c:pt>
                <c:pt idx="77">
                  <c:v>7.1999999999999995E-2</c:v>
                </c:pt>
                <c:pt idx="78">
                  <c:v>1.4E-2</c:v>
                </c:pt>
                <c:pt idx="79">
                  <c:v>0.15</c:v>
                </c:pt>
                <c:pt idx="80">
                  <c:v>0.08</c:v>
                </c:pt>
                <c:pt idx="81">
                  <c:v>8.0000000000000002E-3</c:v>
                </c:pt>
                <c:pt idx="82">
                  <c:v>3.3000000000000002E-2</c:v>
                </c:pt>
                <c:pt idx="83">
                  <c:v>6.0000000000000001E-3</c:v>
                </c:pt>
                <c:pt idx="84">
                  <c:v>0</c:v>
                </c:pt>
                <c:pt idx="85">
                  <c:v>0.11899999999999999</c:v>
                </c:pt>
                <c:pt idx="86">
                  <c:v>0.16</c:v>
                </c:pt>
                <c:pt idx="87">
                  <c:v>8.5999999999999993E-2</c:v>
                </c:pt>
                <c:pt idx="88">
                  <c:v>0.36299999999999999</c:v>
                </c:pt>
                <c:pt idx="89">
                  <c:v>1.6E-2</c:v>
                </c:pt>
                <c:pt idx="90">
                  <c:v>1.6E-2</c:v>
                </c:pt>
                <c:pt idx="91">
                  <c:v>0</c:v>
                </c:pt>
                <c:pt idx="92">
                  <c:v>1.2999999999999999E-2</c:v>
                </c:pt>
                <c:pt idx="93">
                  <c:v>0.1</c:v>
                </c:pt>
                <c:pt idx="94">
                  <c:v>4.9000000000000002E-2</c:v>
                </c:pt>
                <c:pt idx="95">
                  <c:v>5.0000000000000001E-3</c:v>
                </c:pt>
                <c:pt idx="96">
                  <c:v>1.4999999999999999E-2</c:v>
                </c:pt>
                <c:pt idx="97">
                  <c:v>3.7999999999999999E-2</c:v>
                </c:pt>
                <c:pt idx="98">
                  <c:v>1.2999999999999999E-2</c:v>
                </c:pt>
                <c:pt idx="99">
                  <c:v>0.02</c:v>
                </c:pt>
                <c:pt idx="100">
                  <c:v>1.2999999999999999E-2</c:v>
                </c:pt>
                <c:pt idx="101">
                  <c:v>0.03</c:v>
                </c:pt>
                <c:pt idx="102">
                  <c:v>2.1999999999999999E-2</c:v>
                </c:pt>
                <c:pt idx="103">
                  <c:v>0</c:v>
                </c:pt>
                <c:pt idx="104">
                  <c:v>0</c:v>
                </c:pt>
                <c:pt idx="105">
                  <c:v>3.1E-2</c:v>
                </c:pt>
                <c:pt idx="106">
                  <c:v>0</c:v>
                </c:pt>
                <c:pt idx="107">
                  <c:v>2E-3</c:v>
                </c:pt>
                <c:pt idx="108">
                  <c:v>7.0000000000000001E-3</c:v>
                </c:pt>
                <c:pt idx="109">
                  <c:v>0</c:v>
                </c:pt>
                <c:pt idx="110">
                  <c:v>5.0000000000000001E-3</c:v>
                </c:pt>
                <c:pt idx="111">
                  <c:v>0</c:v>
                </c:pt>
                <c:pt idx="112">
                  <c:v>0.05</c:v>
                </c:pt>
                <c:pt idx="113">
                  <c:v>1.6E-2</c:v>
                </c:pt>
                <c:pt idx="114">
                  <c:v>5.0999999999999997E-2</c:v>
                </c:pt>
                <c:pt idx="115">
                  <c:v>2.4E-2</c:v>
                </c:pt>
                <c:pt idx="116">
                  <c:v>0.23300000000000001</c:v>
                </c:pt>
                <c:pt idx="117">
                  <c:v>7.0999999999999994E-2</c:v>
                </c:pt>
                <c:pt idx="118">
                  <c:v>0</c:v>
                </c:pt>
                <c:pt idx="119">
                  <c:v>0.13100000000000001</c:v>
                </c:pt>
                <c:pt idx="120">
                  <c:v>1.4E-2</c:v>
                </c:pt>
                <c:pt idx="121">
                  <c:v>0</c:v>
                </c:pt>
                <c:pt idx="122">
                  <c:v>1.7999999999999999E-2</c:v>
                </c:pt>
                <c:pt idx="123">
                  <c:v>0</c:v>
                </c:pt>
                <c:pt idx="124">
                  <c:v>8.2000000000000003E-2</c:v>
                </c:pt>
                <c:pt idx="125">
                  <c:v>0</c:v>
                </c:pt>
                <c:pt idx="126">
                  <c:v>1.6E-2</c:v>
                </c:pt>
                <c:pt idx="127">
                  <c:v>0.185</c:v>
                </c:pt>
                <c:pt idx="128">
                  <c:v>8.0000000000000002E-3</c:v>
                </c:pt>
                <c:pt idx="129">
                  <c:v>2.9000000000000001E-2</c:v>
                </c:pt>
                <c:pt idx="130">
                  <c:v>7.4999999999999997E-2</c:v>
                </c:pt>
                <c:pt idx="131">
                  <c:v>8.4000000000000005E-2</c:v>
                </c:pt>
                <c:pt idx="132">
                  <c:v>5.8999999999999997E-2</c:v>
                </c:pt>
                <c:pt idx="133">
                  <c:v>1.4999999999999999E-2</c:v>
                </c:pt>
                <c:pt idx="134">
                  <c:v>8.5000000000000006E-2</c:v>
                </c:pt>
                <c:pt idx="135">
                  <c:v>4.4999999999999998E-2</c:v>
                </c:pt>
                <c:pt idx="136">
                  <c:v>4.5999999999999999E-2</c:v>
                </c:pt>
                <c:pt idx="137">
                  <c:v>5.0999999999999997E-2</c:v>
                </c:pt>
                <c:pt idx="138">
                  <c:v>7.4999999999999997E-2</c:v>
                </c:pt>
                <c:pt idx="139">
                  <c:v>6.4000000000000001E-2</c:v>
                </c:pt>
                <c:pt idx="140">
                  <c:v>1.2999999999999999E-2</c:v>
                </c:pt>
                <c:pt idx="141">
                  <c:v>1.9E-2</c:v>
                </c:pt>
                <c:pt idx="142">
                  <c:v>0.104</c:v>
                </c:pt>
                <c:pt idx="143">
                  <c:v>0.17399999999999999</c:v>
                </c:pt>
                <c:pt idx="144">
                  <c:v>2.4E-2</c:v>
                </c:pt>
                <c:pt idx="145">
                  <c:v>6.6000000000000003E-2</c:v>
                </c:pt>
                <c:pt idx="146">
                  <c:v>0.13</c:v>
                </c:pt>
                <c:pt idx="147">
                  <c:v>0.17599999999999999</c:v>
                </c:pt>
                <c:pt idx="148">
                  <c:v>8.5999999999999993E-2</c:v>
                </c:pt>
                <c:pt idx="149">
                  <c:v>0.09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0.127</c:v>
                </c:pt>
                <c:pt idx="154">
                  <c:v>0</c:v>
                </c:pt>
                <c:pt idx="155">
                  <c:v>4.2000000000000003E-2</c:v>
                </c:pt>
                <c:pt idx="156">
                  <c:v>0</c:v>
                </c:pt>
                <c:pt idx="157">
                  <c:v>0</c:v>
                </c:pt>
                <c:pt idx="158">
                  <c:v>5.3999999999999999E-2</c:v>
                </c:pt>
                <c:pt idx="159">
                  <c:v>0.182</c:v>
                </c:pt>
                <c:pt idx="160">
                  <c:v>0.19</c:v>
                </c:pt>
                <c:pt idx="161">
                  <c:v>0.46100000000000002</c:v>
                </c:pt>
                <c:pt idx="162">
                  <c:v>3.3000000000000002E-2</c:v>
                </c:pt>
                <c:pt idx="163">
                  <c:v>0.36099999999999999</c:v>
                </c:pt>
                <c:pt idx="164">
                  <c:v>8.0000000000000002E-3</c:v>
                </c:pt>
                <c:pt idx="165">
                  <c:v>0.32900000000000001</c:v>
                </c:pt>
                <c:pt idx="166">
                  <c:v>3.0000000000000001E-3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C5-D949-84D5-CEA3F10A4C09}"/>
            </c:ext>
          </c:extLst>
        </c:ser>
        <c:ser>
          <c:idx val="4"/>
          <c:order val="2"/>
          <c:tx>
            <c:strRef>
              <c:f>'BPTq12-2024'!$U$1</c:f>
              <c:strCache>
                <c:ptCount val="1"/>
                <c:pt idx="0">
                  <c:v>Zoledronate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'BPTq12-2024'!$Q$2:$Q$169</c:f>
              <c:strCache>
                <c:ptCount val="168"/>
                <c:pt idx="0">
                  <c:v>IOW</c:v>
                </c:pt>
                <c:pt idx="1">
                  <c:v>PIL</c:v>
                </c:pt>
                <c:pt idx="2">
                  <c:v>PCH</c:v>
                </c:pt>
                <c:pt idx="3">
                  <c:v>RGH</c:v>
                </c:pt>
                <c:pt idx="4">
                  <c:v>NDD</c:v>
                </c:pt>
                <c:pt idx="5">
                  <c:v>DID</c:v>
                </c:pt>
                <c:pt idx="6">
                  <c:v>HCH</c:v>
                </c:pt>
                <c:pt idx="7">
                  <c:v>HUD</c:v>
                </c:pt>
                <c:pt idx="8">
                  <c:v>CGH</c:v>
                </c:pt>
                <c:pt idx="9">
                  <c:v>PAH</c:v>
                </c:pt>
                <c:pt idx="10">
                  <c:v>SHH</c:v>
                </c:pt>
                <c:pt idx="11">
                  <c:v>WRC</c:v>
                </c:pt>
                <c:pt idx="12">
                  <c:v>QEB</c:v>
                </c:pt>
                <c:pt idx="13">
                  <c:v>LGH</c:v>
                </c:pt>
                <c:pt idx="14">
                  <c:v>SOU</c:v>
                </c:pt>
                <c:pt idx="15">
                  <c:v>BNT</c:v>
                </c:pt>
                <c:pt idx="16">
                  <c:v>CHE</c:v>
                </c:pt>
                <c:pt idx="17">
                  <c:v>HOM</c:v>
                </c:pt>
                <c:pt idx="18">
                  <c:v>CMI</c:v>
                </c:pt>
                <c:pt idx="19">
                  <c:v>BAR</c:v>
                </c:pt>
                <c:pt idx="20">
                  <c:v>COL</c:v>
                </c:pt>
                <c:pt idx="21">
                  <c:v>WGH</c:v>
                </c:pt>
                <c:pt idx="22">
                  <c:v>WHI</c:v>
                </c:pt>
                <c:pt idx="23">
                  <c:v>WEX</c:v>
                </c:pt>
                <c:pt idx="24">
                  <c:v>CRG</c:v>
                </c:pt>
                <c:pt idx="25">
                  <c:v>BRG</c:v>
                </c:pt>
                <c:pt idx="26">
                  <c:v>UCL</c:v>
                </c:pt>
                <c:pt idx="27">
                  <c:v>NTG</c:v>
                </c:pt>
                <c:pt idx="28">
                  <c:v>WIR</c:v>
                </c:pt>
                <c:pt idx="29">
                  <c:v>YEO</c:v>
                </c:pt>
                <c:pt idx="30">
                  <c:v>WRX</c:v>
                </c:pt>
                <c:pt idx="31">
                  <c:v>HAR</c:v>
                </c:pt>
                <c:pt idx="32">
                  <c:v>NSE</c:v>
                </c:pt>
                <c:pt idx="33">
                  <c:v>FRY</c:v>
                </c:pt>
                <c:pt idx="34">
                  <c:v>VIC</c:v>
                </c:pt>
                <c:pt idx="35">
                  <c:v>BFH</c:v>
                </c:pt>
                <c:pt idx="36">
                  <c:v>RDE</c:v>
                </c:pt>
                <c:pt idx="37">
                  <c:v>SLF</c:v>
                </c:pt>
                <c:pt idx="38">
                  <c:v>PGH</c:v>
                </c:pt>
                <c:pt idx="39">
                  <c:v>NTH</c:v>
                </c:pt>
                <c:pt idx="40">
                  <c:v>BOL</c:v>
                </c:pt>
                <c:pt idx="41">
                  <c:v>ESU</c:v>
                </c:pt>
                <c:pt idx="42">
                  <c:v>BLA</c:v>
                </c:pt>
                <c:pt idx="43">
                  <c:v>LER</c:v>
                </c:pt>
                <c:pt idx="44">
                  <c:v>STM</c:v>
                </c:pt>
                <c:pt idx="45">
                  <c:v>SGH</c:v>
                </c:pt>
                <c:pt idx="46">
                  <c:v>ENH</c:v>
                </c:pt>
                <c:pt idx="47">
                  <c:v>BRI</c:v>
                </c:pt>
                <c:pt idx="48">
                  <c:v>RSC</c:v>
                </c:pt>
                <c:pt idx="49">
                  <c:v>WWG</c:v>
                </c:pt>
                <c:pt idx="50">
                  <c:v>UHW</c:v>
                </c:pt>
                <c:pt idx="51">
                  <c:v>DAR</c:v>
                </c:pt>
                <c:pt idx="52">
                  <c:v>RLI</c:v>
                </c:pt>
                <c:pt idx="53">
                  <c:v>BRD</c:v>
                </c:pt>
                <c:pt idx="54">
                  <c:v>NHH</c:v>
                </c:pt>
                <c:pt idx="55">
                  <c:v>QEG</c:v>
                </c:pt>
                <c:pt idx="56">
                  <c:v>RPH</c:v>
                </c:pt>
                <c:pt idx="57">
                  <c:v>FRM</c:v>
                </c:pt>
                <c:pt idx="58">
                  <c:v>NGS</c:v>
                </c:pt>
                <c:pt idx="59">
                  <c:v>SAN</c:v>
                </c:pt>
                <c:pt idx="60">
                  <c:v>IPS</c:v>
                </c:pt>
                <c:pt idx="61">
                  <c:v>UHN</c:v>
                </c:pt>
                <c:pt idx="62">
                  <c:v>TOR</c:v>
                </c:pt>
                <c:pt idx="63">
                  <c:v>SCM</c:v>
                </c:pt>
                <c:pt idx="64">
                  <c:v>WMH</c:v>
                </c:pt>
                <c:pt idx="65">
                  <c:v>AEI</c:v>
                </c:pt>
                <c:pt idx="66">
                  <c:v>QKL</c:v>
                </c:pt>
                <c:pt idx="67">
                  <c:v>Totals</c:v>
                </c:pt>
                <c:pt idx="68">
                  <c:v>RVN</c:v>
                </c:pt>
                <c:pt idx="69">
                  <c:v>STD</c:v>
                </c:pt>
                <c:pt idx="70">
                  <c:v>NOC</c:v>
                </c:pt>
                <c:pt idx="71">
                  <c:v>TGA</c:v>
                </c:pt>
                <c:pt idx="72">
                  <c:v>PIN</c:v>
                </c:pt>
                <c:pt idx="73">
                  <c:v>UHC</c:v>
                </c:pt>
                <c:pt idx="74">
                  <c:v>GEO</c:v>
                </c:pt>
                <c:pt idx="75">
                  <c:v>ADD</c:v>
                </c:pt>
                <c:pt idx="76">
                  <c:v>LIN</c:v>
                </c:pt>
                <c:pt idx="77">
                  <c:v>NOR</c:v>
                </c:pt>
                <c:pt idx="78">
                  <c:v>GGH</c:v>
                </c:pt>
                <c:pt idx="79">
                  <c:v>SCA</c:v>
                </c:pt>
                <c:pt idx="80">
                  <c:v>BAS</c:v>
                </c:pt>
                <c:pt idx="81">
                  <c:v>WES</c:v>
                </c:pt>
                <c:pt idx="82">
                  <c:v>GWY</c:v>
                </c:pt>
                <c:pt idx="83">
                  <c:v>HRI</c:v>
                </c:pt>
                <c:pt idx="84">
                  <c:v>NPH</c:v>
                </c:pt>
                <c:pt idx="85">
                  <c:v>CLW</c:v>
                </c:pt>
                <c:pt idx="86">
                  <c:v>RAD</c:v>
                </c:pt>
                <c:pt idx="87">
                  <c:v>WYB</c:v>
                </c:pt>
                <c:pt idx="88">
                  <c:v>WDH</c:v>
                </c:pt>
                <c:pt idx="89">
                  <c:v>STH</c:v>
                </c:pt>
                <c:pt idx="90">
                  <c:v>NMG</c:v>
                </c:pt>
                <c:pt idx="91">
                  <c:v>KTH</c:v>
                </c:pt>
                <c:pt idx="92">
                  <c:v>LGI</c:v>
                </c:pt>
                <c:pt idx="93">
                  <c:v>MRI</c:v>
                </c:pt>
                <c:pt idx="94">
                  <c:v>COC</c:v>
                </c:pt>
                <c:pt idx="95">
                  <c:v>SEH</c:v>
                </c:pt>
                <c:pt idx="96">
                  <c:v>KGH</c:v>
                </c:pt>
                <c:pt idx="97">
                  <c:v>PEH</c:v>
                </c:pt>
                <c:pt idx="98">
                  <c:v>BAT</c:v>
                </c:pt>
                <c:pt idx="99">
                  <c:v>MKH</c:v>
                </c:pt>
                <c:pt idx="100">
                  <c:v>NUN</c:v>
                </c:pt>
                <c:pt idx="101">
                  <c:v>YDH</c:v>
                </c:pt>
                <c:pt idx="102">
                  <c:v>MPH</c:v>
                </c:pt>
                <c:pt idx="103">
                  <c:v>TUN</c:v>
                </c:pt>
                <c:pt idx="104">
                  <c:v>WRG</c:v>
                </c:pt>
                <c:pt idx="105">
                  <c:v>NUH</c:v>
                </c:pt>
                <c:pt idx="106">
                  <c:v>RFH</c:v>
                </c:pt>
                <c:pt idx="107">
                  <c:v>STO</c:v>
                </c:pt>
                <c:pt idx="108">
                  <c:v>RVB</c:v>
                </c:pt>
                <c:pt idx="109">
                  <c:v>DRY</c:v>
                </c:pt>
                <c:pt idx="110">
                  <c:v>SHC</c:v>
                </c:pt>
                <c:pt idx="111">
                  <c:v>LEW</c:v>
                </c:pt>
                <c:pt idx="112">
                  <c:v>WYT</c:v>
                </c:pt>
                <c:pt idx="113">
                  <c:v>DER</c:v>
                </c:pt>
                <c:pt idx="114">
                  <c:v>AIR</c:v>
                </c:pt>
                <c:pt idx="115">
                  <c:v>PLY</c:v>
                </c:pt>
                <c:pt idx="116">
                  <c:v>SMV</c:v>
                </c:pt>
                <c:pt idx="117">
                  <c:v>LDH</c:v>
                </c:pt>
                <c:pt idx="118">
                  <c:v>BED</c:v>
                </c:pt>
                <c:pt idx="119">
                  <c:v>MOR</c:v>
                </c:pt>
                <c:pt idx="120">
                  <c:v>KMH</c:v>
                </c:pt>
                <c:pt idx="121">
                  <c:v>OHM</c:v>
                </c:pt>
                <c:pt idx="122">
                  <c:v>KCH</c:v>
                </c:pt>
                <c:pt idx="123">
                  <c:v>FAZ</c:v>
                </c:pt>
                <c:pt idx="124">
                  <c:v>RSU</c:v>
                </c:pt>
                <c:pt idx="125">
                  <c:v>PMS</c:v>
                </c:pt>
                <c:pt idx="126">
                  <c:v>MAY</c:v>
                </c:pt>
                <c:pt idx="127">
                  <c:v>SAL</c:v>
                </c:pt>
                <c:pt idx="128">
                  <c:v>MAC</c:v>
                </c:pt>
                <c:pt idx="129">
                  <c:v>WHT</c:v>
                </c:pt>
                <c:pt idx="130">
                  <c:v>STR</c:v>
                </c:pt>
                <c:pt idx="131">
                  <c:v>GWE</c:v>
                </c:pt>
                <c:pt idx="132">
                  <c:v>HIL</c:v>
                </c:pt>
                <c:pt idx="133">
                  <c:v>SUN</c:v>
                </c:pt>
                <c:pt idx="134">
                  <c:v>OLD</c:v>
                </c:pt>
                <c:pt idx="135">
                  <c:v>RBE</c:v>
                </c:pt>
                <c:pt idx="136">
                  <c:v>RCH</c:v>
                </c:pt>
                <c:pt idx="137">
                  <c:v>NMH</c:v>
                </c:pt>
                <c:pt idx="138">
                  <c:v>WHH</c:v>
                </c:pt>
                <c:pt idx="139">
                  <c:v>GLO</c:v>
                </c:pt>
                <c:pt idx="140">
                  <c:v>FGH</c:v>
                </c:pt>
                <c:pt idx="141">
                  <c:v>RSS</c:v>
                </c:pt>
                <c:pt idx="142">
                  <c:v>WAT</c:v>
                </c:pt>
                <c:pt idx="143">
                  <c:v>WMU</c:v>
                </c:pt>
                <c:pt idx="144">
                  <c:v>ROT</c:v>
                </c:pt>
                <c:pt idx="145">
                  <c:v>QEQ</c:v>
                </c:pt>
                <c:pt idx="146">
                  <c:v>NCR</c:v>
                </c:pt>
                <c:pt idx="147">
                  <c:v>EBH</c:v>
                </c:pt>
                <c:pt idx="148">
                  <c:v>WDG</c:v>
                </c:pt>
                <c:pt idx="149">
                  <c:v>WHC</c:v>
                </c:pt>
                <c:pt idx="150">
                  <c:v>TLF</c:v>
                </c:pt>
                <c:pt idx="151">
                  <c:v>NOB</c:v>
                </c:pt>
                <c:pt idx="152">
                  <c:v>MDW</c:v>
                </c:pt>
                <c:pt idx="153">
                  <c:v>BRO</c:v>
                </c:pt>
                <c:pt idx="154">
                  <c:v>JPH</c:v>
                </c:pt>
                <c:pt idx="155">
                  <c:v>RUS</c:v>
                </c:pt>
                <c:pt idx="156">
                  <c:v>SCU</c:v>
                </c:pt>
                <c:pt idx="157">
                  <c:v>WAR</c:v>
                </c:pt>
                <c:pt idx="158">
                  <c:v>POW</c:v>
                </c:pt>
                <c:pt idx="159">
                  <c:v>HOR</c:v>
                </c:pt>
                <c:pt idx="160">
                  <c:v>BRT</c:v>
                </c:pt>
                <c:pt idx="161">
                  <c:v>QAP</c:v>
                </c:pt>
                <c:pt idx="162">
                  <c:v>EAL</c:v>
                </c:pt>
                <c:pt idx="163">
                  <c:v>SPH</c:v>
                </c:pt>
                <c:pt idx="164">
                  <c:v>DVH</c:v>
                </c:pt>
                <c:pt idx="165">
                  <c:v>WSH</c:v>
                </c:pt>
                <c:pt idx="166">
                  <c:v>PET</c:v>
                </c:pt>
                <c:pt idx="167">
                  <c:v>GWH</c:v>
                </c:pt>
              </c:strCache>
            </c:strRef>
          </c:cat>
          <c:val>
            <c:numRef>
              <c:f>'BPTq12-2024'!$U$2:$U$174</c:f>
              <c:numCache>
                <c:formatCode>0.0%</c:formatCode>
                <c:ptCount val="1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4.7E-2</c:v>
                </c:pt>
                <c:pt idx="6">
                  <c:v>0</c:v>
                </c:pt>
                <c:pt idx="7">
                  <c:v>0.156</c:v>
                </c:pt>
                <c:pt idx="8">
                  <c:v>3.0000000000000001E-3</c:v>
                </c:pt>
                <c:pt idx="9">
                  <c:v>0</c:v>
                </c:pt>
                <c:pt idx="10">
                  <c:v>0.16700000000000001</c:v>
                </c:pt>
                <c:pt idx="11">
                  <c:v>3.5000000000000003E-2</c:v>
                </c:pt>
                <c:pt idx="12">
                  <c:v>0.05</c:v>
                </c:pt>
                <c:pt idx="13">
                  <c:v>1.2E-2</c:v>
                </c:pt>
                <c:pt idx="14">
                  <c:v>1.6E-2</c:v>
                </c:pt>
                <c:pt idx="15">
                  <c:v>0.24099999999999999</c:v>
                </c:pt>
                <c:pt idx="16">
                  <c:v>0.41899999999999998</c:v>
                </c:pt>
                <c:pt idx="17">
                  <c:v>7.9000000000000001E-2</c:v>
                </c:pt>
                <c:pt idx="18">
                  <c:v>8.0000000000000002E-3</c:v>
                </c:pt>
                <c:pt idx="19">
                  <c:v>0.26</c:v>
                </c:pt>
                <c:pt idx="20">
                  <c:v>0.26600000000000001</c:v>
                </c:pt>
                <c:pt idx="21">
                  <c:v>0.123</c:v>
                </c:pt>
                <c:pt idx="22">
                  <c:v>0.186</c:v>
                </c:pt>
                <c:pt idx="23">
                  <c:v>0.27800000000000002</c:v>
                </c:pt>
                <c:pt idx="24">
                  <c:v>0</c:v>
                </c:pt>
                <c:pt idx="25">
                  <c:v>0.245</c:v>
                </c:pt>
                <c:pt idx="26">
                  <c:v>0.17</c:v>
                </c:pt>
                <c:pt idx="27">
                  <c:v>0.14399999999999999</c:v>
                </c:pt>
                <c:pt idx="28">
                  <c:v>4.0000000000000001E-3</c:v>
                </c:pt>
                <c:pt idx="29">
                  <c:v>0.28100000000000003</c:v>
                </c:pt>
                <c:pt idx="30">
                  <c:v>0.19700000000000001</c:v>
                </c:pt>
                <c:pt idx="31">
                  <c:v>0.4</c:v>
                </c:pt>
                <c:pt idx="32">
                  <c:v>0.17399999999999999</c:v>
                </c:pt>
                <c:pt idx="33">
                  <c:v>0.51900000000000002</c:v>
                </c:pt>
                <c:pt idx="34">
                  <c:v>0.125</c:v>
                </c:pt>
                <c:pt idx="35">
                  <c:v>4.0000000000000001E-3</c:v>
                </c:pt>
                <c:pt idx="36">
                  <c:v>0.38700000000000001</c:v>
                </c:pt>
                <c:pt idx="37">
                  <c:v>0.22</c:v>
                </c:pt>
                <c:pt idx="38">
                  <c:v>0.40600000000000003</c:v>
                </c:pt>
                <c:pt idx="39">
                  <c:v>0.01</c:v>
                </c:pt>
                <c:pt idx="40">
                  <c:v>0.21299999999999999</c:v>
                </c:pt>
                <c:pt idx="41">
                  <c:v>0.41299999999999998</c:v>
                </c:pt>
                <c:pt idx="42">
                  <c:v>0.29399999999999998</c:v>
                </c:pt>
                <c:pt idx="43">
                  <c:v>0.55300000000000005</c:v>
                </c:pt>
                <c:pt idx="44">
                  <c:v>0.27400000000000002</c:v>
                </c:pt>
                <c:pt idx="45">
                  <c:v>8.0000000000000002E-3</c:v>
                </c:pt>
                <c:pt idx="46">
                  <c:v>0.46899999999999997</c:v>
                </c:pt>
                <c:pt idx="47">
                  <c:v>0.39500000000000002</c:v>
                </c:pt>
                <c:pt idx="48">
                  <c:v>0.56499999999999995</c:v>
                </c:pt>
                <c:pt idx="49">
                  <c:v>0.46800000000000003</c:v>
                </c:pt>
                <c:pt idx="50">
                  <c:v>0.60599999999999998</c:v>
                </c:pt>
                <c:pt idx="51">
                  <c:v>0.29599999999999999</c:v>
                </c:pt>
                <c:pt idx="52">
                  <c:v>0.44900000000000001</c:v>
                </c:pt>
                <c:pt idx="53">
                  <c:v>0.45</c:v>
                </c:pt>
                <c:pt idx="54">
                  <c:v>0.39300000000000002</c:v>
                </c:pt>
                <c:pt idx="55">
                  <c:v>0.53900000000000003</c:v>
                </c:pt>
                <c:pt idx="56">
                  <c:v>8.0000000000000002E-3</c:v>
                </c:pt>
                <c:pt idx="57">
                  <c:v>0.41199999999999998</c:v>
                </c:pt>
                <c:pt idx="58">
                  <c:v>0.40899999999999997</c:v>
                </c:pt>
                <c:pt idx="59">
                  <c:v>0.48899999999999999</c:v>
                </c:pt>
                <c:pt idx="60">
                  <c:v>0.155</c:v>
                </c:pt>
                <c:pt idx="61">
                  <c:v>0.56299999999999994</c:v>
                </c:pt>
                <c:pt idx="62">
                  <c:v>0.58499999999999996</c:v>
                </c:pt>
                <c:pt idx="63">
                  <c:v>0.24</c:v>
                </c:pt>
                <c:pt idx="64">
                  <c:v>0.123</c:v>
                </c:pt>
                <c:pt idx="65">
                  <c:v>0.32</c:v>
                </c:pt>
                <c:pt idx="66">
                  <c:v>0.129</c:v>
                </c:pt>
                <c:pt idx="67">
                  <c:v>0.35799999999999998</c:v>
                </c:pt>
                <c:pt idx="68">
                  <c:v>0.191</c:v>
                </c:pt>
                <c:pt idx="69">
                  <c:v>0.24</c:v>
                </c:pt>
                <c:pt idx="70">
                  <c:v>0.75</c:v>
                </c:pt>
                <c:pt idx="71">
                  <c:v>4.1000000000000002E-2</c:v>
                </c:pt>
                <c:pt idx="72">
                  <c:v>0.60599999999999998</c:v>
                </c:pt>
                <c:pt idx="73">
                  <c:v>0.20499999999999999</c:v>
                </c:pt>
                <c:pt idx="74">
                  <c:v>0.72599999999999998</c:v>
                </c:pt>
                <c:pt idx="75">
                  <c:v>0.64800000000000002</c:v>
                </c:pt>
                <c:pt idx="76">
                  <c:v>0.70799999999999996</c:v>
                </c:pt>
                <c:pt idx="77">
                  <c:v>4.4999999999999998E-2</c:v>
                </c:pt>
                <c:pt idx="78">
                  <c:v>0.64800000000000002</c:v>
                </c:pt>
                <c:pt idx="79">
                  <c:v>0.16700000000000001</c:v>
                </c:pt>
                <c:pt idx="80">
                  <c:v>0.25800000000000001</c:v>
                </c:pt>
                <c:pt idx="81">
                  <c:v>0.28100000000000003</c:v>
                </c:pt>
                <c:pt idx="82">
                  <c:v>9.9000000000000005E-2</c:v>
                </c:pt>
                <c:pt idx="83">
                  <c:v>0.371</c:v>
                </c:pt>
                <c:pt idx="84">
                  <c:v>0.52500000000000002</c:v>
                </c:pt>
                <c:pt idx="85">
                  <c:v>0.39400000000000002</c:v>
                </c:pt>
                <c:pt idx="86">
                  <c:v>0.57799999999999996</c:v>
                </c:pt>
                <c:pt idx="87">
                  <c:v>0.57099999999999995</c:v>
                </c:pt>
                <c:pt idx="88">
                  <c:v>1.0999999999999999E-2</c:v>
                </c:pt>
                <c:pt idx="89">
                  <c:v>0.64300000000000002</c:v>
                </c:pt>
                <c:pt idx="90">
                  <c:v>0.31900000000000001</c:v>
                </c:pt>
                <c:pt idx="91">
                  <c:v>0.60699999999999998</c:v>
                </c:pt>
                <c:pt idx="92">
                  <c:v>0.46400000000000002</c:v>
                </c:pt>
                <c:pt idx="93">
                  <c:v>0.3</c:v>
                </c:pt>
                <c:pt idx="94">
                  <c:v>0.27200000000000002</c:v>
                </c:pt>
                <c:pt idx="95">
                  <c:v>0.73</c:v>
                </c:pt>
                <c:pt idx="96">
                  <c:v>0.127</c:v>
                </c:pt>
                <c:pt idx="97">
                  <c:v>0.61499999999999999</c:v>
                </c:pt>
                <c:pt idx="98">
                  <c:v>0.66300000000000003</c:v>
                </c:pt>
                <c:pt idx="99">
                  <c:v>0.628</c:v>
                </c:pt>
                <c:pt idx="100">
                  <c:v>6.0000000000000001E-3</c:v>
                </c:pt>
                <c:pt idx="101">
                  <c:v>0.66100000000000003</c:v>
                </c:pt>
                <c:pt idx="102">
                  <c:v>0.63200000000000001</c:v>
                </c:pt>
                <c:pt idx="103">
                  <c:v>0.57299999999999995</c:v>
                </c:pt>
                <c:pt idx="104">
                  <c:v>0.54200000000000004</c:v>
                </c:pt>
                <c:pt idx="105">
                  <c:v>2.1000000000000001E-2</c:v>
                </c:pt>
                <c:pt idx="106">
                  <c:v>0.23899999999999999</c:v>
                </c:pt>
                <c:pt idx="107">
                  <c:v>0.107</c:v>
                </c:pt>
                <c:pt idx="108">
                  <c:v>0.57299999999999995</c:v>
                </c:pt>
                <c:pt idx="109">
                  <c:v>0.151</c:v>
                </c:pt>
                <c:pt idx="110">
                  <c:v>0.624</c:v>
                </c:pt>
                <c:pt idx="111">
                  <c:v>0.36899999999999999</c:v>
                </c:pt>
                <c:pt idx="112">
                  <c:v>0.22900000000000001</c:v>
                </c:pt>
                <c:pt idx="113">
                  <c:v>0.71099999999999997</c:v>
                </c:pt>
                <c:pt idx="114">
                  <c:v>0.78300000000000003</c:v>
                </c:pt>
                <c:pt idx="115">
                  <c:v>0.71199999999999997</c:v>
                </c:pt>
                <c:pt idx="116">
                  <c:v>0.29599999999999999</c:v>
                </c:pt>
                <c:pt idx="117">
                  <c:v>0.56799999999999995</c:v>
                </c:pt>
                <c:pt idx="118">
                  <c:v>0.46600000000000003</c:v>
                </c:pt>
                <c:pt idx="119">
                  <c:v>0.56999999999999995</c:v>
                </c:pt>
                <c:pt idx="120">
                  <c:v>0.71199999999999997</c:v>
                </c:pt>
                <c:pt idx="121">
                  <c:v>1.4999999999999999E-2</c:v>
                </c:pt>
                <c:pt idx="122">
                  <c:v>0.40400000000000003</c:v>
                </c:pt>
                <c:pt idx="123">
                  <c:v>0.61699999999999999</c:v>
                </c:pt>
                <c:pt idx="124">
                  <c:v>0.54100000000000004</c:v>
                </c:pt>
                <c:pt idx="125">
                  <c:v>0.68200000000000005</c:v>
                </c:pt>
                <c:pt idx="126">
                  <c:v>0.40300000000000002</c:v>
                </c:pt>
                <c:pt idx="127">
                  <c:v>0.51200000000000001</c:v>
                </c:pt>
                <c:pt idx="128">
                  <c:v>0.68799999999999994</c:v>
                </c:pt>
                <c:pt idx="129">
                  <c:v>0.55300000000000005</c:v>
                </c:pt>
                <c:pt idx="130">
                  <c:v>0.80800000000000005</c:v>
                </c:pt>
                <c:pt idx="131">
                  <c:v>0.56200000000000006</c:v>
                </c:pt>
                <c:pt idx="132">
                  <c:v>0.73299999999999998</c:v>
                </c:pt>
                <c:pt idx="133">
                  <c:v>0.621</c:v>
                </c:pt>
                <c:pt idx="134">
                  <c:v>0.124</c:v>
                </c:pt>
                <c:pt idx="135">
                  <c:v>0.52500000000000002</c:v>
                </c:pt>
                <c:pt idx="136">
                  <c:v>0.38700000000000001</c:v>
                </c:pt>
                <c:pt idx="137">
                  <c:v>0.746</c:v>
                </c:pt>
                <c:pt idx="138">
                  <c:v>0.42099999999999999</c:v>
                </c:pt>
                <c:pt idx="139">
                  <c:v>0.56999999999999995</c:v>
                </c:pt>
                <c:pt idx="140">
                  <c:v>0.73699999999999999</c:v>
                </c:pt>
                <c:pt idx="141">
                  <c:v>0.61799999999999999</c:v>
                </c:pt>
                <c:pt idx="142">
                  <c:v>4.0000000000000001E-3</c:v>
                </c:pt>
                <c:pt idx="143">
                  <c:v>0.59599999999999997</c:v>
                </c:pt>
                <c:pt idx="144">
                  <c:v>0.82099999999999995</c:v>
                </c:pt>
                <c:pt idx="145">
                  <c:v>2.5000000000000001E-2</c:v>
                </c:pt>
                <c:pt idx="146">
                  <c:v>0.50900000000000001</c:v>
                </c:pt>
                <c:pt idx="147">
                  <c:v>0.28699999999999998</c:v>
                </c:pt>
                <c:pt idx="148">
                  <c:v>0.247</c:v>
                </c:pt>
                <c:pt idx="149">
                  <c:v>0.58299999999999996</c:v>
                </c:pt>
                <c:pt idx="150">
                  <c:v>0.55400000000000005</c:v>
                </c:pt>
                <c:pt idx="151">
                  <c:v>0</c:v>
                </c:pt>
                <c:pt idx="152">
                  <c:v>0</c:v>
                </c:pt>
                <c:pt idx="153">
                  <c:v>0.70899999999999996</c:v>
                </c:pt>
                <c:pt idx="154">
                  <c:v>0.45</c:v>
                </c:pt>
                <c:pt idx="155">
                  <c:v>0.313</c:v>
                </c:pt>
                <c:pt idx="156">
                  <c:v>0</c:v>
                </c:pt>
                <c:pt idx="157">
                  <c:v>0.8</c:v>
                </c:pt>
                <c:pt idx="158">
                  <c:v>0.46200000000000002</c:v>
                </c:pt>
                <c:pt idx="159">
                  <c:v>0.65500000000000003</c:v>
                </c:pt>
                <c:pt idx="160">
                  <c:v>0.69299999999999995</c:v>
                </c:pt>
                <c:pt idx="161">
                  <c:v>0.251</c:v>
                </c:pt>
                <c:pt idx="162">
                  <c:v>0.78900000000000003</c:v>
                </c:pt>
                <c:pt idx="163">
                  <c:v>0.06</c:v>
                </c:pt>
                <c:pt idx="164">
                  <c:v>0.29499999999999998</c:v>
                </c:pt>
                <c:pt idx="165">
                  <c:v>0.21299999999999999</c:v>
                </c:pt>
                <c:pt idx="166">
                  <c:v>8.9999999999999993E-3</c:v>
                </c:pt>
                <c:pt idx="167">
                  <c:v>0.82799999999999996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C5-D949-84D5-CEA3F10A4C09}"/>
            </c:ext>
          </c:extLst>
        </c:ser>
        <c:ser>
          <c:idx val="3"/>
          <c:order val="3"/>
          <c:tx>
            <c:strRef>
              <c:f>'BPTq12-2024'!$T$1</c:f>
              <c:strCache>
                <c:ptCount val="1"/>
                <c:pt idx="0">
                  <c:v>Oral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'BPTq12-2024'!$Q$2:$Q$169</c:f>
              <c:strCache>
                <c:ptCount val="168"/>
                <c:pt idx="0">
                  <c:v>IOW</c:v>
                </c:pt>
                <c:pt idx="1">
                  <c:v>PIL</c:v>
                </c:pt>
                <c:pt idx="2">
                  <c:v>PCH</c:v>
                </c:pt>
                <c:pt idx="3">
                  <c:v>RGH</c:v>
                </c:pt>
                <c:pt idx="4">
                  <c:v>NDD</c:v>
                </c:pt>
                <c:pt idx="5">
                  <c:v>DID</c:v>
                </c:pt>
                <c:pt idx="6">
                  <c:v>HCH</c:v>
                </c:pt>
                <c:pt idx="7">
                  <c:v>HUD</c:v>
                </c:pt>
                <c:pt idx="8">
                  <c:v>CGH</c:v>
                </c:pt>
                <c:pt idx="9">
                  <c:v>PAH</c:v>
                </c:pt>
                <c:pt idx="10">
                  <c:v>SHH</c:v>
                </c:pt>
                <c:pt idx="11">
                  <c:v>WRC</c:v>
                </c:pt>
                <c:pt idx="12">
                  <c:v>QEB</c:v>
                </c:pt>
                <c:pt idx="13">
                  <c:v>LGH</c:v>
                </c:pt>
                <c:pt idx="14">
                  <c:v>SOU</c:v>
                </c:pt>
                <c:pt idx="15">
                  <c:v>BNT</c:v>
                </c:pt>
                <c:pt idx="16">
                  <c:v>CHE</c:v>
                </c:pt>
                <c:pt idx="17">
                  <c:v>HOM</c:v>
                </c:pt>
                <c:pt idx="18">
                  <c:v>CMI</c:v>
                </c:pt>
                <c:pt idx="19">
                  <c:v>BAR</c:v>
                </c:pt>
                <c:pt idx="20">
                  <c:v>COL</c:v>
                </c:pt>
                <c:pt idx="21">
                  <c:v>WGH</c:v>
                </c:pt>
                <c:pt idx="22">
                  <c:v>WHI</c:v>
                </c:pt>
                <c:pt idx="23">
                  <c:v>WEX</c:v>
                </c:pt>
                <c:pt idx="24">
                  <c:v>CRG</c:v>
                </c:pt>
                <c:pt idx="25">
                  <c:v>BRG</c:v>
                </c:pt>
                <c:pt idx="26">
                  <c:v>UCL</c:v>
                </c:pt>
                <c:pt idx="27">
                  <c:v>NTG</c:v>
                </c:pt>
                <c:pt idx="28">
                  <c:v>WIR</c:v>
                </c:pt>
                <c:pt idx="29">
                  <c:v>YEO</c:v>
                </c:pt>
                <c:pt idx="30">
                  <c:v>WRX</c:v>
                </c:pt>
                <c:pt idx="31">
                  <c:v>HAR</c:v>
                </c:pt>
                <c:pt idx="32">
                  <c:v>NSE</c:v>
                </c:pt>
                <c:pt idx="33">
                  <c:v>FRY</c:v>
                </c:pt>
                <c:pt idx="34">
                  <c:v>VIC</c:v>
                </c:pt>
                <c:pt idx="35">
                  <c:v>BFH</c:v>
                </c:pt>
                <c:pt idx="36">
                  <c:v>RDE</c:v>
                </c:pt>
                <c:pt idx="37">
                  <c:v>SLF</c:v>
                </c:pt>
                <c:pt idx="38">
                  <c:v>PGH</c:v>
                </c:pt>
                <c:pt idx="39">
                  <c:v>NTH</c:v>
                </c:pt>
                <c:pt idx="40">
                  <c:v>BOL</c:v>
                </c:pt>
                <c:pt idx="41">
                  <c:v>ESU</c:v>
                </c:pt>
                <c:pt idx="42">
                  <c:v>BLA</c:v>
                </c:pt>
                <c:pt idx="43">
                  <c:v>LER</c:v>
                </c:pt>
                <c:pt idx="44">
                  <c:v>STM</c:v>
                </c:pt>
                <c:pt idx="45">
                  <c:v>SGH</c:v>
                </c:pt>
                <c:pt idx="46">
                  <c:v>ENH</c:v>
                </c:pt>
                <c:pt idx="47">
                  <c:v>BRI</c:v>
                </c:pt>
                <c:pt idx="48">
                  <c:v>RSC</c:v>
                </c:pt>
                <c:pt idx="49">
                  <c:v>WWG</c:v>
                </c:pt>
                <c:pt idx="50">
                  <c:v>UHW</c:v>
                </c:pt>
                <c:pt idx="51">
                  <c:v>DAR</c:v>
                </c:pt>
                <c:pt idx="52">
                  <c:v>RLI</c:v>
                </c:pt>
                <c:pt idx="53">
                  <c:v>BRD</c:v>
                </c:pt>
                <c:pt idx="54">
                  <c:v>NHH</c:v>
                </c:pt>
                <c:pt idx="55">
                  <c:v>QEG</c:v>
                </c:pt>
                <c:pt idx="56">
                  <c:v>RPH</c:v>
                </c:pt>
                <c:pt idx="57">
                  <c:v>FRM</c:v>
                </c:pt>
                <c:pt idx="58">
                  <c:v>NGS</c:v>
                </c:pt>
                <c:pt idx="59">
                  <c:v>SAN</c:v>
                </c:pt>
                <c:pt idx="60">
                  <c:v>IPS</c:v>
                </c:pt>
                <c:pt idx="61">
                  <c:v>UHN</c:v>
                </c:pt>
                <c:pt idx="62">
                  <c:v>TOR</c:v>
                </c:pt>
                <c:pt idx="63">
                  <c:v>SCM</c:v>
                </c:pt>
                <c:pt idx="64">
                  <c:v>WMH</c:v>
                </c:pt>
                <c:pt idx="65">
                  <c:v>AEI</c:v>
                </c:pt>
                <c:pt idx="66">
                  <c:v>QKL</c:v>
                </c:pt>
                <c:pt idx="67">
                  <c:v>Totals</c:v>
                </c:pt>
                <c:pt idx="68">
                  <c:v>RVN</c:v>
                </c:pt>
                <c:pt idx="69">
                  <c:v>STD</c:v>
                </c:pt>
                <c:pt idx="70">
                  <c:v>NOC</c:v>
                </c:pt>
                <c:pt idx="71">
                  <c:v>TGA</c:v>
                </c:pt>
                <c:pt idx="72">
                  <c:v>PIN</c:v>
                </c:pt>
                <c:pt idx="73">
                  <c:v>UHC</c:v>
                </c:pt>
                <c:pt idx="74">
                  <c:v>GEO</c:v>
                </c:pt>
                <c:pt idx="75">
                  <c:v>ADD</c:v>
                </c:pt>
                <c:pt idx="76">
                  <c:v>LIN</c:v>
                </c:pt>
                <c:pt idx="77">
                  <c:v>NOR</c:v>
                </c:pt>
                <c:pt idx="78">
                  <c:v>GGH</c:v>
                </c:pt>
                <c:pt idx="79">
                  <c:v>SCA</c:v>
                </c:pt>
                <c:pt idx="80">
                  <c:v>BAS</c:v>
                </c:pt>
                <c:pt idx="81">
                  <c:v>WES</c:v>
                </c:pt>
                <c:pt idx="82">
                  <c:v>GWY</c:v>
                </c:pt>
                <c:pt idx="83">
                  <c:v>HRI</c:v>
                </c:pt>
                <c:pt idx="84">
                  <c:v>NPH</c:v>
                </c:pt>
                <c:pt idx="85">
                  <c:v>CLW</c:v>
                </c:pt>
                <c:pt idx="86">
                  <c:v>RAD</c:v>
                </c:pt>
                <c:pt idx="87">
                  <c:v>WYB</c:v>
                </c:pt>
                <c:pt idx="88">
                  <c:v>WDH</c:v>
                </c:pt>
                <c:pt idx="89">
                  <c:v>STH</c:v>
                </c:pt>
                <c:pt idx="90">
                  <c:v>NMG</c:v>
                </c:pt>
                <c:pt idx="91">
                  <c:v>KTH</c:v>
                </c:pt>
                <c:pt idx="92">
                  <c:v>LGI</c:v>
                </c:pt>
                <c:pt idx="93">
                  <c:v>MRI</c:v>
                </c:pt>
                <c:pt idx="94">
                  <c:v>COC</c:v>
                </c:pt>
                <c:pt idx="95">
                  <c:v>SEH</c:v>
                </c:pt>
                <c:pt idx="96">
                  <c:v>KGH</c:v>
                </c:pt>
                <c:pt idx="97">
                  <c:v>PEH</c:v>
                </c:pt>
                <c:pt idx="98">
                  <c:v>BAT</c:v>
                </c:pt>
                <c:pt idx="99">
                  <c:v>MKH</c:v>
                </c:pt>
                <c:pt idx="100">
                  <c:v>NUN</c:v>
                </c:pt>
                <c:pt idx="101">
                  <c:v>YDH</c:v>
                </c:pt>
                <c:pt idx="102">
                  <c:v>MPH</c:v>
                </c:pt>
                <c:pt idx="103">
                  <c:v>TUN</c:v>
                </c:pt>
                <c:pt idx="104">
                  <c:v>WRG</c:v>
                </c:pt>
                <c:pt idx="105">
                  <c:v>NUH</c:v>
                </c:pt>
                <c:pt idx="106">
                  <c:v>RFH</c:v>
                </c:pt>
                <c:pt idx="107">
                  <c:v>STO</c:v>
                </c:pt>
                <c:pt idx="108">
                  <c:v>RVB</c:v>
                </c:pt>
                <c:pt idx="109">
                  <c:v>DRY</c:v>
                </c:pt>
                <c:pt idx="110">
                  <c:v>SHC</c:v>
                </c:pt>
                <c:pt idx="111">
                  <c:v>LEW</c:v>
                </c:pt>
                <c:pt idx="112">
                  <c:v>WYT</c:v>
                </c:pt>
                <c:pt idx="113">
                  <c:v>DER</c:v>
                </c:pt>
                <c:pt idx="114">
                  <c:v>AIR</c:v>
                </c:pt>
                <c:pt idx="115">
                  <c:v>PLY</c:v>
                </c:pt>
                <c:pt idx="116">
                  <c:v>SMV</c:v>
                </c:pt>
                <c:pt idx="117">
                  <c:v>LDH</c:v>
                </c:pt>
                <c:pt idx="118">
                  <c:v>BED</c:v>
                </c:pt>
                <c:pt idx="119">
                  <c:v>MOR</c:v>
                </c:pt>
                <c:pt idx="120">
                  <c:v>KMH</c:v>
                </c:pt>
                <c:pt idx="121">
                  <c:v>OHM</c:v>
                </c:pt>
                <c:pt idx="122">
                  <c:v>KCH</c:v>
                </c:pt>
                <c:pt idx="123">
                  <c:v>FAZ</c:v>
                </c:pt>
                <c:pt idx="124">
                  <c:v>RSU</c:v>
                </c:pt>
                <c:pt idx="125">
                  <c:v>PMS</c:v>
                </c:pt>
                <c:pt idx="126">
                  <c:v>MAY</c:v>
                </c:pt>
                <c:pt idx="127">
                  <c:v>SAL</c:v>
                </c:pt>
                <c:pt idx="128">
                  <c:v>MAC</c:v>
                </c:pt>
                <c:pt idx="129">
                  <c:v>WHT</c:v>
                </c:pt>
                <c:pt idx="130">
                  <c:v>STR</c:v>
                </c:pt>
                <c:pt idx="131">
                  <c:v>GWE</c:v>
                </c:pt>
                <c:pt idx="132">
                  <c:v>HIL</c:v>
                </c:pt>
                <c:pt idx="133">
                  <c:v>SUN</c:v>
                </c:pt>
                <c:pt idx="134">
                  <c:v>OLD</c:v>
                </c:pt>
                <c:pt idx="135">
                  <c:v>RBE</c:v>
                </c:pt>
                <c:pt idx="136">
                  <c:v>RCH</c:v>
                </c:pt>
                <c:pt idx="137">
                  <c:v>NMH</c:v>
                </c:pt>
                <c:pt idx="138">
                  <c:v>WHH</c:v>
                </c:pt>
                <c:pt idx="139">
                  <c:v>GLO</c:v>
                </c:pt>
                <c:pt idx="140">
                  <c:v>FGH</c:v>
                </c:pt>
                <c:pt idx="141">
                  <c:v>RSS</c:v>
                </c:pt>
                <c:pt idx="142">
                  <c:v>WAT</c:v>
                </c:pt>
                <c:pt idx="143">
                  <c:v>WMU</c:v>
                </c:pt>
                <c:pt idx="144">
                  <c:v>ROT</c:v>
                </c:pt>
                <c:pt idx="145">
                  <c:v>QEQ</c:v>
                </c:pt>
                <c:pt idx="146">
                  <c:v>NCR</c:v>
                </c:pt>
                <c:pt idx="147">
                  <c:v>EBH</c:v>
                </c:pt>
                <c:pt idx="148">
                  <c:v>WDG</c:v>
                </c:pt>
                <c:pt idx="149">
                  <c:v>WHC</c:v>
                </c:pt>
                <c:pt idx="150">
                  <c:v>TLF</c:v>
                </c:pt>
                <c:pt idx="151">
                  <c:v>NOB</c:v>
                </c:pt>
                <c:pt idx="152">
                  <c:v>MDW</c:v>
                </c:pt>
                <c:pt idx="153">
                  <c:v>BRO</c:v>
                </c:pt>
                <c:pt idx="154">
                  <c:v>JPH</c:v>
                </c:pt>
                <c:pt idx="155">
                  <c:v>RUS</c:v>
                </c:pt>
                <c:pt idx="156">
                  <c:v>SCU</c:v>
                </c:pt>
                <c:pt idx="157">
                  <c:v>WAR</c:v>
                </c:pt>
                <c:pt idx="158">
                  <c:v>POW</c:v>
                </c:pt>
                <c:pt idx="159">
                  <c:v>HOR</c:v>
                </c:pt>
                <c:pt idx="160">
                  <c:v>BRT</c:v>
                </c:pt>
                <c:pt idx="161">
                  <c:v>QAP</c:v>
                </c:pt>
                <c:pt idx="162">
                  <c:v>EAL</c:v>
                </c:pt>
                <c:pt idx="163">
                  <c:v>SPH</c:v>
                </c:pt>
                <c:pt idx="164">
                  <c:v>DVH</c:v>
                </c:pt>
                <c:pt idx="165">
                  <c:v>WSH</c:v>
                </c:pt>
                <c:pt idx="166">
                  <c:v>PET</c:v>
                </c:pt>
                <c:pt idx="167">
                  <c:v>GWH</c:v>
                </c:pt>
              </c:strCache>
            </c:strRef>
          </c:cat>
          <c:val>
            <c:numRef>
              <c:f>'BPTq12-2024'!$T$2:$T$174</c:f>
              <c:numCache>
                <c:formatCode>0.0%</c:formatCode>
                <c:ptCount val="173"/>
                <c:pt idx="0">
                  <c:v>8.0000000000000002E-3</c:v>
                </c:pt>
                <c:pt idx="1">
                  <c:v>0</c:v>
                </c:pt>
                <c:pt idx="2">
                  <c:v>7.1999999999999995E-2</c:v>
                </c:pt>
                <c:pt idx="3">
                  <c:v>6.5000000000000002E-2</c:v>
                </c:pt>
                <c:pt idx="4">
                  <c:v>0.191</c:v>
                </c:pt>
                <c:pt idx="5">
                  <c:v>0.14000000000000001</c:v>
                </c:pt>
                <c:pt idx="6">
                  <c:v>0.157</c:v>
                </c:pt>
                <c:pt idx="7">
                  <c:v>3.5000000000000003E-2</c:v>
                </c:pt>
                <c:pt idx="8">
                  <c:v>0.17599999999999999</c:v>
                </c:pt>
                <c:pt idx="9">
                  <c:v>0.14299999999999999</c:v>
                </c:pt>
                <c:pt idx="10">
                  <c:v>0.13500000000000001</c:v>
                </c:pt>
                <c:pt idx="11">
                  <c:v>0.219</c:v>
                </c:pt>
                <c:pt idx="12">
                  <c:v>0.32500000000000001</c:v>
                </c:pt>
                <c:pt idx="13">
                  <c:v>0.379</c:v>
                </c:pt>
                <c:pt idx="14">
                  <c:v>0.45300000000000001</c:v>
                </c:pt>
                <c:pt idx="15">
                  <c:v>0.21500000000000002</c:v>
                </c:pt>
                <c:pt idx="16">
                  <c:v>2.5999999999999999E-2</c:v>
                </c:pt>
                <c:pt idx="17">
                  <c:v>0.34200000000000003</c:v>
                </c:pt>
                <c:pt idx="18">
                  <c:v>0.30200000000000005</c:v>
                </c:pt>
                <c:pt idx="19">
                  <c:v>5.2999999999999999E-2</c:v>
                </c:pt>
                <c:pt idx="20">
                  <c:v>0.106</c:v>
                </c:pt>
                <c:pt idx="21">
                  <c:v>7.5999999999999998E-2</c:v>
                </c:pt>
                <c:pt idx="22">
                  <c:v>0.11899999999999999</c:v>
                </c:pt>
                <c:pt idx="23">
                  <c:v>0.18700000000000003</c:v>
                </c:pt>
                <c:pt idx="24">
                  <c:v>0.5</c:v>
                </c:pt>
                <c:pt idx="25">
                  <c:v>0.01</c:v>
                </c:pt>
                <c:pt idx="26">
                  <c:v>5.7000000000000002E-2</c:v>
                </c:pt>
                <c:pt idx="27">
                  <c:v>4.6999999999999993E-2</c:v>
                </c:pt>
                <c:pt idx="28">
                  <c:v>0.29699999999999999</c:v>
                </c:pt>
                <c:pt idx="29">
                  <c:v>0.16500000000000001</c:v>
                </c:pt>
                <c:pt idx="30">
                  <c:v>0.12</c:v>
                </c:pt>
                <c:pt idx="31">
                  <c:v>2.7E-2</c:v>
                </c:pt>
                <c:pt idx="32">
                  <c:v>0.188</c:v>
                </c:pt>
                <c:pt idx="33">
                  <c:v>3.0000000000000001E-3</c:v>
                </c:pt>
                <c:pt idx="34">
                  <c:v>0.11399999999999999</c:v>
                </c:pt>
                <c:pt idx="35">
                  <c:v>0.623</c:v>
                </c:pt>
                <c:pt idx="36">
                  <c:v>7.0000000000000007E-2</c:v>
                </c:pt>
                <c:pt idx="37">
                  <c:v>0.13200000000000001</c:v>
                </c:pt>
                <c:pt idx="38">
                  <c:v>6.3E-2</c:v>
                </c:pt>
                <c:pt idx="39">
                  <c:v>0.503</c:v>
                </c:pt>
                <c:pt idx="40">
                  <c:v>0.38600000000000001</c:v>
                </c:pt>
                <c:pt idx="41">
                  <c:v>0.124</c:v>
                </c:pt>
                <c:pt idx="42">
                  <c:v>0.27200000000000002</c:v>
                </c:pt>
                <c:pt idx="43">
                  <c:v>8.0000000000000002E-3</c:v>
                </c:pt>
                <c:pt idx="44">
                  <c:v>8.5999999999999993E-2</c:v>
                </c:pt>
                <c:pt idx="45">
                  <c:v>9.1999999999999998E-2</c:v>
                </c:pt>
                <c:pt idx="46">
                  <c:v>0.14599999999999999</c:v>
                </c:pt>
                <c:pt idx="47">
                  <c:v>0</c:v>
                </c:pt>
                <c:pt idx="48">
                  <c:v>1.2E-2</c:v>
                </c:pt>
                <c:pt idx="49">
                  <c:v>1.2E-2</c:v>
                </c:pt>
                <c:pt idx="50">
                  <c:v>2.5000000000000001E-2</c:v>
                </c:pt>
                <c:pt idx="51">
                  <c:v>0.185</c:v>
                </c:pt>
                <c:pt idx="52">
                  <c:v>0.129</c:v>
                </c:pt>
                <c:pt idx="53">
                  <c:v>0</c:v>
                </c:pt>
                <c:pt idx="54">
                  <c:v>5.6999999999999995E-2</c:v>
                </c:pt>
                <c:pt idx="55">
                  <c:v>5.0999999999999997E-2</c:v>
                </c:pt>
                <c:pt idx="56">
                  <c:v>0.47399999999999998</c:v>
                </c:pt>
                <c:pt idx="57">
                  <c:v>4.5999999999999999E-2</c:v>
                </c:pt>
                <c:pt idx="58">
                  <c:v>0.186</c:v>
                </c:pt>
                <c:pt idx="59">
                  <c:v>0.16200000000000001</c:v>
                </c:pt>
                <c:pt idx="60">
                  <c:v>0.40100000000000002</c:v>
                </c:pt>
                <c:pt idx="61">
                  <c:v>8.3000000000000018E-2</c:v>
                </c:pt>
                <c:pt idx="62">
                  <c:v>4.0000000000000001E-3</c:v>
                </c:pt>
                <c:pt idx="63">
                  <c:v>0.08</c:v>
                </c:pt>
                <c:pt idx="64">
                  <c:v>0.27800000000000002</c:v>
                </c:pt>
                <c:pt idx="65">
                  <c:v>9.7000000000000003E-2</c:v>
                </c:pt>
                <c:pt idx="66">
                  <c:v>0.12</c:v>
                </c:pt>
                <c:pt idx="67">
                  <c:v>0.17300000000000001</c:v>
                </c:pt>
                <c:pt idx="68">
                  <c:v>0.32799999999999996</c:v>
                </c:pt>
                <c:pt idx="69">
                  <c:v>6.2E-2</c:v>
                </c:pt>
                <c:pt idx="70">
                  <c:v>0</c:v>
                </c:pt>
                <c:pt idx="71">
                  <c:v>0.68899999999999995</c:v>
                </c:pt>
                <c:pt idx="72">
                  <c:v>7.3000000000000009E-2</c:v>
                </c:pt>
                <c:pt idx="73">
                  <c:v>0.40100000000000002</c:v>
                </c:pt>
                <c:pt idx="74">
                  <c:v>1.2E-2</c:v>
                </c:pt>
                <c:pt idx="75">
                  <c:v>1.2E-2</c:v>
                </c:pt>
                <c:pt idx="76">
                  <c:v>5.8999999999999997E-2</c:v>
                </c:pt>
                <c:pt idx="77">
                  <c:v>0.33800000000000002</c:v>
                </c:pt>
                <c:pt idx="78">
                  <c:v>1.4E-2</c:v>
                </c:pt>
                <c:pt idx="79">
                  <c:v>0.40600000000000003</c:v>
                </c:pt>
                <c:pt idx="80">
                  <c:v>0.28900000000000003</c:v>
                </c:pt>
                <c:pt idx="81">
                  <c:v>1.6E-2</c:v>
                </c:pt>
                <c:pt idx="82">
                  <c:v>0.29299999999999998</c:v>
                </c:pt>
                <c:pt idx="83">
                  <c:v>0.27300000000000002</c:v>
                </c:pt>
                <c:pt idx="84">
                  <c:v>0.127</c:v>
                </c:pt>
                <c:pt idx="85">
                  <c:v>7.2000000000000008E-2</c:v>
                </c:pt>
                <c:pt idx="86">
                  <c:v>1.4999999999999999E-2</c:v>
                </c:pt>
                <c:pt idx="87">
                  <c:v>0</c:v>
                </c:pt>
                <c:pt idx="88">
                  <c:v>0.40200000000000002</c:v>
                </c:pt>
                <c:pt idx="89">
                  <c:v>2.4E-2</c:v>
                </c:pt>
                <c:pt idx="90">
                  <c:v>0.28300000000000003</c:v>
                </c:pt>
                <c:pt idx="91">
                  <c:v>6.0000000000000001E-3</c:v>
                </c:pt>
                <c:pt idx="92">
                  <c:v>1.6E-2</c:v>
                </c:pt>
                <c:pt idx="93">
                  <c:v>0.2</c:v>
                </c:pt>
                <c:pt idx="94">
                  <c:v>0.38900000000000001</c:v>
                </c:pt>
                <c:pt idx="95">
                  <c:v>5.8999999999999997E-2</c:v>
                </c:pt>
                <c:pt idx="96">
                  <c:v>0.49800000000000005</c:v>
                </c:pt>
                <c:pt idx="97">
                  <c:v>0.154</c:v>
                </c:pt>
                <c:pt idx="98">
                  <c:v>9.6000000000000002E-2</c:v>
                </c:pt>
                <c:pt idx="99">
                  <c:v>3.4000000000000002E-2</c:v>
                </c:pt>
                <c:pt idx="100">
                  <c:v>0.63100000000000001</c:v>
                </c:pt>
                <c:pt idx="101">
                  <c:v>2.1000000000000001E-2</c:v>
                </c:pt>
                <c:pt idx="102">
                  <c:v>3.5999999999999997E-2</c:v>
                </c:pt>
                <c:pt idx="103">
                  <c:v>5.6000000000000001E-2</c:v>
                </c:pt>
                <c:pt idx="104">
                  <c:v>4.1000000000000002E-2</c:v>
                </c:pt>
                <c:pt idx="105">
                  <c:v>0.68099999999999994</c:v>
                </c:pt>
                <c:pt idx="106">
                  <c:v>0.57600000000000007</c:v>
                </c:pt>
                <c:pt idx="107">
                  <c:v>0.21200000000000002</c:v>
                </c:pt>
                <c:pt idx="108">
                  <c:v>0.25</c:v>
                </c:pt>
                <c:pt idx="109">
                  <c:v>0.48199999999999998</c:v>
                </c:pt>
                <c:pt idx="110">
                  <c:v>0.01</c:v>
                </c:pt>
                <c:pt idx="111">
                  <c:v>0.11899999999999999</c:v>
                </c:pt>
                <c:pt idx="112">
                  <c:v>7.0000000000000001E-3</c:v>
                </c:pt>
                <c:pt idx="113">
                  <c:v>7.4999999999999997E-2</c:v>
                </c:pt>
                <c:pt idx="114">
                  <c:v>1.2E-2</c:v>
                </c:pt>
                <c:pt idx="115">
                  <c:v>4.4999999999999998E-2</c:v>
                </c:pt>
                <c:pt idx="116">
                  <c:v>0.14799999999999999</c:v>
                </c:pt>
                <c:pt idx="117">
                  <c:v>0.10700000000000001</c:v>
                </c:pt>
                <c:pt idx="118">
                  <c:v>7.0000000000000001E-3</c:v>
                </c:pt>
                <c:pt idx="119">
                  <c:v>4.5999999999999999E-2</c:v>
                </c:pt>
                <c:pt idx="120">
                  <c:v>0.10100000000000001</c:v>
                </c:pt>
                <c:pt idx="121">
                  <c:v>5.0000000000000001E-3</c:v>
                </c:pt>
                <c:pt idx="122">
                  <c:v>3.5000000000000003E-2</c:v>
                </c:pt>
                <c:pt idx="123">
                  <c:v>0.02</c:v>
                </c:pt>
                <c:pt idx="124">
                  <c:v>1.8000000000000002E-2</c:v>
                </c:pt>
                <c:pt idx="125">
                  <c:v>0.13400000000000001</c:v>
                </c:pt>
                <c:pt idx="126">
                  <c:v>0.23400000000000001</c:v>
                </c:pt>
                <c:pt idx="127">
                  <c:v>4.1999999999999996E-2</c:v>
                </c:pt>
                <c:pt idx="128">
                  <c:v>8.5999999999999993E-2</c:v>
                </c:pt>
                <c:pt idx="129">
                  <c:v>1.9E-2</c:v>
                </c:pt>
                <c:pt idx="130">
                  <c:v>5.0000000000000001E-3</c:v>
                </c:pt>
                <c:pt idx="131">
                  <c:v>0.13</c:v>
                </c:pt>
                <c:pt idx="132">
                  <c:v>0.04</c:v>
                </c:pt>
                <c:pt idx="133">
                  <c:v>0.193</c:v>
                </c:pt>
                <c:pt idx="134">
                  <c:v>0.64</c:v>
                </c:pt>
                <c:pt idx="135">
                  <c:v>0.17400000000000002</c:v>
                </c:pt>
                <c:pt idx="136">
                  <c:v>0.27500000000000002</c:v>
                </c:pt>
                <c:pt idx="137">
                  <c:v>0</c:v>
                </c:pt>
                <c:pt idx="138">
                  <c:v>0.27900000000000003</c:v>
                </c:pt>
                <c:pt idx="139">
                  <c:v>0.13800000000000001</c:v>
                </c:pt>
                <c:pt idx="140">
                  <c:v>6.6000000000000003E-2</c:v>
                </c:pt>
                <c:pt idx="141">
                  <c:v>3.3000000000000002E-2</c:v>
                </c:pt>
                <c:pt idx="142">
                  <c:v>0.67900000000000005</c:v>
                </c:pt>
                <c:pt idx="143">
                  <c:v>5.4999999999999993E-2</c:v>
                </c:pt>
                <c:pt idx="144">
                  <c:v>1.2E-2</c:v>
                </c:pt>
                <c:pt idx="145">
                  <c:v>0.77399999999999991</c:v>
                </c:pt>
                <c:pt idx="146">
                  <c:v>9.4000000000000014E-2</c:v>
                </c:pt>
                <c:pt idx="147">
                  <c:v>0.36499999999999999</c:v>
                </c:pt>
                <c:pt idx="148">
                  <c:v>0.39200000000000002</c:v>
                </c:pt>
                <c:pt idx="149">
                  <c:v>2.2000000000000002E-2</c:v>
                </c:pt>
                <c:pt idx="150">
                  <c:v>0.20500000000000002</c:v>
                </c:pt>
                <c:pt idx="151">
                  <c:v>0</c:v>
                </c:pt>
                <c:pt idx="152">
                  <c:v>0.71799999999999997</c:v>
                </c:pt>
                <c:pt idx="153">
                  <c:v>9.0000000000000011E-2</c:v>
                </c:pt>
                <c:pt idx="154">
                  <c:v>0.253</c:v>
                </c:pt>
                <c:pt idx="155">
                  <c:v>0.26900000000000002</c:v>
                </c:pt>
                <c:pt idx="156">
                  <c:v>0.93400000000000005</c:v>
                </c:pt>
                <c:pt idx="157">
                  <c:v>0.01</c:v>
                </c:pt>
                <c:pt idx="158">
                  <c:v>0.3</c:v>
                </c:pt>
                <c:pt idx="159">
                  <c:v>6.7000000000000004E-2</c:v>
                </c:pt>
                <c:pt idx="160">
                  <c:v>0.04</c:v>
                </c:pt>
                <c:pt idx="161">
                  <c:v>9.8000000000000004E-2</c:v>
                </c:pt>
                <c:pt idx="162">
                  <c:v>7.8E-2</c:v>
                </c:pt>
                <c:pt idx="163">
                  <c:v>0.51400000000000001</c:v>
                </c:pt>
                <c:pt idx="164">
                  <c:v>0.26200000000000001</c:v>
                </c:pt>
                <c:pt idx="165">
                  <c:v>0.32900000000000001</c:v>
                </c:pt>
                <c:pt idx="166">
                  <c:v>4.5999999999999999E-2</c:v>
                </c:pt>
                <c:pt idx="167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5-D949-84D5-CEA3F10A4C09}"/>
            </c:ext>
          </c:extLst>
        </c:ser>
        <c:ser>
          <c:idx val="2"/>
          <c:order val="4"/>
          <c:tx>
            <c:strRef>
              <c:f>'BPTq12-2024'!$S$1</c:f>
              <c:strCache>
                <c:ptCount val="1"/>
                <c:pt idx="0">
                  <c:v>Awaits OPD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'BPTq12-2024'!$Q$2:$Q$169</c:f>
              <c:strCache>
                <c:ptCount val="168"/>
                <c:pt idx="0">
                  <c:v>IOW</c:v>
                </c:pt>
                <c:pt idx="1">
                  <c:v>PIL</c:v>
                </c:pt>
                <c:pt idx="2">
                  <c:v>PCH</c:v>
                </c:pt>
                <c:pt idx="3">
                  <c:v>RGH</c:v>
                </c:pt>
                <c:pt idx="4">
                  <c:v>NDD</c:v>
                </c:pt>
                <c:pt idx="5">
                  <c:v>DID</c:v>
                </c:pt>
                <c:pt idx="6">
                  <c:v>HCH</c:v>
                </c:pt>
                <c:pt idx="7">
                  <c:v>HUD</c:v>
                </c:pt>
                <c:pt idx="8">
                  <c:v>CGH</c:v>
                </c:pt>
                <c:pt idx="9">
                  <c:v>PAH</c:v>
                </c:pt>
                <c:pt idx="10">
                  <c:v>SHH</c:v>
                </c:pt>
                <c:pt idx="11">
                  <c:v>WRC</c:v>
                </c:pt>
                <c:pt idx="12">
                  <c:v>QEB</c:v>
                </c:pt>
                <c:pt idx="13">
                  <c:v>LGH</c:v>
                </c:pt>
                <c:pt idx="14">
                  <c:v>SOU</c:v>
                </c:pt>
                <c:pt idx="15">
                  <c:v>BNT</c:v>
                </c:pt>
                <c:pt idx="16">
                  <c:v>CHE</c:v>
                </c:pt>
                <c:pt idx="17">
                  <c:v>HOM</c:v>
                </c:pt>
                <c:pt idx="18">
                  <c:v>CMI</c:v>
                </c:pt>
                <c:pt idx="19">
                  <c:v>BAR</c:v>
                </c:pt>
                <c:pt idx="20">
                  <c:v>COL</c:v>
                </c:pt>
                <c:pt idx="21">
                  <c:v>WGH</c:v>
                </c:pt>
                <c:pt idx="22">
                  <c:v>WHI</c:v>
                </c:pt>
                <c:pt idx="23">
                  <c:v>WEX</c:v>
                </c:pt>
                <c:pt idx="24">
                  <c:v>CRG</c:v>
                </c:pt>
                <c:pt idx="25">
                  <c:v>BRG</c:v>
                </c:pt>
                <c:pt idx="26">
                  <c:v>UCL</c:v>
                </c:pt>
                <c:pt idx="27">
                  <c:v>NTG</c:v>
                </c:pt>
                <c:pt idx="28">
                  <c:v>WIR</c:v>
                </c:pt>
                <c:pt idx="29">
                  <c:v>YEO</c:v>
                </c:pt>
                <c:pt idx="30">
                  <c:v>WRX</c:v>
                </c:pt>
                <c:pt idx="31">
                  <c:v>HAR</c:v>
                </c:pt>
                <c:pt idx="32">
                  <c:v>NSE</c:v>
                </c:pt>
                <c:pt idx="33">
                  <c:v>FRY</c:v>
                </c:pt>
                <c:pt idx="34">
                  <c:v>VIC</c:v>
                </c:pt>
                <c:pt idx="35">
                  <c:v>BFH</c:v>
                </c:pt>
                <c:pt idx="36">
                  <c:v>RDE</c:v>
                </c:pt>
                <c:pt idx="37">
                  <c:v>SLF</c:v>
                </c:pt>
                <c:pt idx="38">
                  <c:v>PGH</c:v>
                </c:pt>
                <c:pt idx="39">
                  <c:v>NTH</c:v>
                </c:pt>
                <c:pt idx="40">
                  <c:v>BOL</c:v>
                </c:pt>
                <c:pt idx="41">
                  <c:v>ESU</c:v>
                </c:pt>
                <c:pt idx="42">
                  <c:v>BLA</c:v>
                </c:pt>
                <c:pt idx="43">
                  <c:v>LER</c:v>
                </c:pt>
                <c:pt idx="44">
                  <c:v>STM</c:v>
                </c:pt>
                <c:pt idx="45">
                  <c:v>SGH</c:v>
                </c:pt>
                <c:pt idx="46">
                  <c:v>ENH</c:v>
                </c:pt>
                <c:pt idx="47">
                  <c:v>BRI</c:v>
                </c:pt>
                <c:pt idx="48">
                  <c:v>RSC</c:v>
                </c:pt>
                <c:pt idx="49">
                  <c:v>WWG</c:v>
                </c:pt>
                <c:pt idx="50">
                  <c:v>UHW</c:v>
                </c:pt>
                <c:pt idx="51">
                  <c:v>DAR</c:v>
                </c:pt>
                <c:pt idx="52">
                  <c:v>RLI</c:v>
                </c:pt>
                <c:pt idx="53">
                  <c:v>BRD</c:v>
                </c:pt>
                <c:pt idx="54">
                  <c:v>NHH</c:v>
                </c:pt>
                <c:pt idx="55">
                  <c:v>QEG</c:v>
                </c:pt>
                <c:pt idx="56">
                  <c:v>RPH</c:v>
                </c:pt>
                <c:pt idx="57">
                  <c:v>FRM</c:v>
                </c:pt>
                <c:pt idx="58">
                  <c:v>NGS</c:v>
                </c:pt>
                <c:pt idx="59">
                  <c:v>SAN</c:v>
                </c:pt>
                <c:pt idx="60">
                  <c:v>IPS</c:v>
                </c:pt>
                <c:pt idx="61">
                  <c:v>UHN</c:v>
                </c:pt>
                <c:pt idx="62">
                  <c:v>TOR</c:v>
                </c:pt>
                <c:pt idx="63">
                  <c:v>SCM</c:v>
                </c:pt>
                <c:pt idx="64">
                  <c:v>WMH</c:v>
                </c:pt>
                <c:pt idx="65">
                  <c:v>AEI</c:v>
                </c:pt>
                <c:pt idx="66">
                  <c:v>QKL</c:v>
                </c:pt>
                <c:pt idx="67">
                  <c:v>Totals</c:v>
                </c:pt>
                <c:pt idx="68">
                  <c:v>RVN</c:v>
                </c:pt>
                <c:pt idx="69">
                  <c:v>STD</c:v>
                </c:pt>
                <c:pt idx="70">
                  <c:v>NOC</c:v>
                </c:pt>
                <c:pt idx="71">
                  <c:v>TGA</c:v>
                </c:pt>
                <c:pt idx="72">
                  <c:v>PIN</c:v>
                </c:pt>
                <c:pt idx="73">
                  <c:v>UHC</c:v>
                </c:pt>
                <c:pt idx="74">
                  <c:v>GEO</c:v>
                </c:pt>
                <c:pt idx="75">
                  <c:v>ADD</c:v>
                </c:pt>
                <c:pt idx="76">
                  <c:v>LIN</c:v>
                </c:pt>
                <c:pt idx="77">
                  <c:v>NOR</c:v>
                </c:pt>
                <c:pt idx="78">
                  <c:v>GGH</c:v>
                </c:pt>
                <c:pt idx="79">
                  <c:v>SCA</c:v>
                </c:pt>
                <c:pt idx="80">
                  <c:v>BAS</c:v>
                </c:pt>
                <c:pt idx="81">
                  <c:v>WES</c:v>
                </c:pt>
                <c:pt idx="82">
                  <c:v>GWY</c:v>
                </c:pt>
                <c:pt idx="83">
                  <c:v>HRI</c:v>
                </c:pt>
                <c:pt idx="84">
                  <c:v>NPH</c:v>
                </c:pt>
                <c:pt idx="85">
                  <c:v>CLW</c:v>
                </c:pt>
                <c:pt idx="86">
                  <c:v>RAD</c:v>
                </c:pt>
                <c:pt idx="87">
                  <c:v>WYB</c:v>
                </c:pt>
                <c:pt idx="88">
                  <c:v>WDH</c:v>
                </c:pt>
                <c:pt idx="89">
                  <c:v>STH</c:v>
                </c:pt>
                <c:pt idx="90">
                  <c:v>NMG</c:v>
                </c:pt>
                <c:pt idx="91">
                  <c:v>KTH</c:v>
                </c:pt>
                <c:pt idx="92">
                  <c:v>LGI</c:v>
                </c:pt>
                <c:pt idx="93">
                  <c:v>MRI</c:v>
                </c:pt>
                <c:pt idx="94">
                  <c:v>COC</c:v>
                </c:pt>
                <c:pt idx="95">
                  <c:v>SEH</c:v>
                </c:pt>
                <c:pt idx="96">
                  <c:v>KGH</c:v>
                </c:pt>
                <c:pt idx="97">
                  <c:v>PEH</c:v>
                </c:pt>
                <c:pt idx="98">
                  <c:v>BAT</c:v>
                </c:pt>
                <c:pt idx="99">
                  <c:v>MKH</c:v>
                </c:pt>
                <c:pt idx="100">
                  <c:v>NUN</c:v>
                </c:pt>
                <c:pt idx="101">
                  <c:v>YDH</c:v>
                </c:pt>
                <c:pt idx="102">
                  <c:v>MPH</c:v>
                </c:pt>
                <c:pt idx="103">
                  <c:v>TUN</c:v>
                </c:pt>
                <c:pt idx="104">
                  <c:v>WRG</c:v>
                </c:pt>
                <c:pt idx="105">
                  <c:v>NUH</c:v>
                </c:pt>
                <c:pt idx="106">
                  <c:v>RFH</c:v>
                </c:pt>
                <c:pt idx="107">
                  <c:v>STO</c:v>
                </c:pt>
                <c:pt idx="108">
                  <c:v>RVB</c:v>
                </c:pt>
                <c:pt idx="109">
                  <c:v>DRY</c:v>
                </c:pt>
                <c:pt idx="110">
                  <c:v>SHC</c:v>
                </c:pt>
                <c:pt idx="111">
                  <c:v>LEW</c:v>
                </c:pt>
                <c:pt idx="112">
                  <c:v>WYT</c:v>
                </c:pt>
                <c:pt idx="113">
                  <c:v>DER</c:v>
                </c:pt>
                <c:pt idx="114">
                  <c:v>AIR</c:v>
                </c:pt>
                <c:pt idx="115">
                  <c:v>PLY</c:v>
                </c:pt>
                <c:pt idx="116">
                  <c:v>SMV</c:v>
                </c:pt>
                <c:pt idx="117">
                  <c:v>LDH</c:v>
                </c:pt>
                <c:pt idx="118">
                  <c:v>BED</c:v>
                </c:pt>
                <c:pt idx="119">
                  <c:v>MOR</c:v>
                </c:pt>
                <c:pt idx="120">
                  <c:v>KMH</c:v>
                </c:pt>
                <c:pt idx="121">
                  <c:v>OHM</c:v>
                </c:pt>
                <c:pt idx="122">
                  <c:v>KCH</c:v>
                </c:pt>
                <c:pt idx="123">
                  <c:v>FAZ</c:v>
                </c:pt>
                <c:pt idx="124">
                  <c:v>RSU</c:v>
                </c:pt>
                <c:pt idx="125">
                  <c:v>PMS</c:v>
                </c:pt>
                <c:pt idx="126">
                  <c:v>MAY</c:v>
                </c:pt>
                <c:pt idx="127">
                  <c:v>SAL</c:v>
                </c:pt>
                <c:pt idx="128">
                  <c:v>MAC</c:v>
                </c:pt>
                <c:pt idx="129">
                  <c:v>WHT</c:v>
                </c:pt>
                <c:pt idx="130">
                  <c:v>STR</c:v>
                </c:pt>
                <c:pt idx="131">
                  <c:v>GWE</c:v>
                </c:pt>
                <c:pt idx="132">
                  <c:v>HIL</c:v>
                </c:pt>
                <c:pt idx="133">
                  <c:v>SUN</c:v>
                </c:pt>
                <c:pt idx="134">
                  <c:v>OLD</c:v>
                </c:pt>
                <c:pt idx="135">
                  <c:v>RBE</c:v>
                </c:pt>
                <c:pt idx="136">
                  <c:v>RCH</c:v>
                </c:pt>
                <c:pt idx="137">
                  <c:v>NMH</c:v>
                </c:pt>
                <c:pt idx="138">
                  <c:v>WHH</c:v>
                </c:pt>
                <c:pt idx="139">
                  <c:v>GLO</c:v>
                </c:pt>
                <c:pt idx="140">
                  <c:v>FGH</c:v>
                </c:pt>
                <c:pt idx="141">
                  <c:v>RSS</c:v>
                </c:pt>
                <c:pt idx="142">
                  <c:v>WAT</c:v>
                </c:pt>
                <c:pt idx="143">
                  <c:v>WMU</c:v>
                </c:pt>
                <c:pt idx="144">
                  <c:v>ROT</c:v>
                </c:pt>
                <c:pt idx="145">
                  <c:v>QEQ</c:v>
                </c:pt>
                <c:pt idx="146">
                  <c:v>NCR</c:v>
                </c:pt>
                <c:pt idx="147">
                  <c:v>EBH</c:v>
                </c:pt>
                <c:pt idx="148">
                  <c:v>WDG</c:v>
                </c:pt>
                <c:pt idx="149">
                  <c:v>WHC</c:v>
                </c:pt>
                <c:pt idx="150">
                  <c:v>TLF</c:v>
                </c:pt>
                <c:pt idx="151">
                  <c:v>NOB</c:v>
                </c:pt>
                <c:pt idx="152">
                  <c:v>MDW</c:v>
                </c:pt>
                <c:pt idx="153">
                  <c:v>BRO</c:v>
                </c:pt>
                <c:pt idx="154">
                  <c:v>JPH</c:v>
                </c:pt>
                <c:pt idx="155">
                  <c:v>RUS</c:v>
                </c:pt>
                <c:pt idx="156">
                  <c:v>SCU</c:v>
                </c:pt>
                <c:pt idx="157">
                  <c:v>WAR</c:v>
                </c:pt>
                <c:pt idx="158">
                  <c:v>POW</c:v>
                </c:pt>
                <c:pt idx="159">
                  <c:v>HOR</c:v>
                </c:pt>
                <c:pt idx="160">
                  <c:v>BRT</c:v>
                </c:pt>
                <c:pt idx="161">
                  <c:v>QAP</c:v>
                </c:pt>
                <c:pt idx="162">
                  <c:v>EAL</c:v>
                </c:pt>
                <c:pt idx="163">
                  <c:v>SPH</c:v>
                </c:pt>
                <c:pt idx="164">
                  <c:v>DVH</c:v>
                </c:pt>
                <c:pt idx="165">
                  <c:v>WSH</c:v>
                </c:pt>
                <c:pt idx="166">
                  <c:v>PET</c:v>
                </c:pt>
                <c:pt idx="167">
                  <c:v>GWH</c:v>
                </c:pt>
              </c:strCache>
            </c:strRef>
          </c:cat>
          <c:val>
            <c:numRef>
              <c:f>'BPTq12-2024'!$S$2:$S$174</c:f>
              <c:numCache>
                <c:formatCode>0.00%</c:formatCode>
                <c:ptCount val="173"/>
                <c:pt idx="0">
                  <c:v>8.0000000000000002E-3</c:v>
                </c:pt>
                <c:pt idx="1">
                  <c:v>1.0999999999999999E-2</c:v>
                </c:pt>
                <c:pt idx="2">
                  <c:v>0</c:v>
                </c:pt>
                <c:pt idx="3">
                  <c:v>7.0000000000000001E-3</c:v>
                </c:pt>
                <c:pt idx="4">
                  <c:v>1.2999999999999999E-2</c:v>
                </c:pt>
                <c:pt idx="5">
                  <c:v>0.107</c:v>
                </c:pt>
                <c:pt idx="6">
                  <c:v>0.16700000000000001</c:v>
                </c:pt>
                <c:pt idx="7">
                  <c:v>0.19500000000000001</c:v>
                </c:pt>
                <c:pt idx="8">
                  <c:v>0.20699999999999999</c:v>
                </c:pt>
                <c:pt idx="9">
                  <c:v>0.28599999999999998</c:v>
                </c:pt>
                <c:pt idx="10">
                  <c:v>0.14799999999999999</c:v>
                </c:pt>
                <c:pt idx="11">
                  <c:v>5.3999999999999999E-2</c:v>
                </c:pt>
                <c:pt idx="12">
                  <c:v>0.1</c:v>
                </c:pt>
                <c:pt idx="13">
                  <c:v>7.0000000000000007E-2</c:v>
                </c:pt>
                <c:pt idx="14">
                  <c:v>1.6E-2</c:v>
                </c:pt>
                <c:pt idx="15">
                  <c:v>2.5000000000000001E-2</c:v>
                </c:pt>
                <c:pt idx="16">
                  <c:v>4.2999999999999997E-2</c:v>
                </c:pt>
                <c:pt idx="17">
                  <c:v>7.9000000000000001E-2</c:v>
                </c:pt>
                <c:pt idx="18">
                  <c:v>0.17699999999999999</c:v>
                </c:pt>
                <c:pt idx="19">
                  <c:v>0.189</c:v>
                </c:pt>
                <c:pt idx="20">
                  <c:v>0.14099999999999999</c:v>
                </c:pt>
                <c:pt idx="21">
                  <c:v>0.308</c:v>
                </c:pt>
                <c:pt idx="22">
                  <c:v>0.22700000000000001</c:v>
                </c:pt>
                <c:pt idx="23">
                  <c:v>6.5000000000000002E-2</c:v>
                </c:pt>
                <c:pt idx="24">
                  <c:v>4.2000000000000003E-2</c:v>
                </c:pt>
                <c:pt idx="25">
                  <c:v>0.26500000000000001</c:v>
                </c:pt>
                <c:pt idx="26">
                  <c:v>0.34</c:v>
                </c:pt>
                <c:pt idx="27">
                  <c:v>0.372</c:v>
                </c:pt>
                <c:pt idx="28">
                  <c:v>0.26900000000000002</c:v>
                </c:pt>
                <c:pt idx="29">
                  <c:v>9.4E-2</c:v>
                </c:pt>
                <c:pt idx="30">
                  <c:v>0.27500000000000002</c:v>
                </c:pt>
                <c:pt idx="31">
                  <c:v>0.16</c:v>
                </c:pt>
                <c:pt idx="32">
                  <c:v>0.23899999999999999</c:v>
                </c:pt>
                <c:pt idx="33">
                  <c:v>7.0999999999999994E-2</c:v>
                </c:pt>
                <c:pt idx="34">
                  <c:v>0.375</c:v>
                </c:pt>
                <c:pt idx="35">
                  <c:v>4.0000000000000001E-3</c:v>
                </c:pt>
                <c:pt idx="36">
                  <c:v>0.152</c:v>
                </c:pt>
                <c:pt idx="37">
                  <c:v>0.27700000000000002</c:v>
                </c:pt>
                <c:pt idx="38">
                  <c:v>0.11700000000000001</c:v>
                </c:pt>
                <c:pt idx="39">
                  <c:v>0.14399999999999999</c:v>
                </c:pt>
                <c:pt idx="40">
                  <c:v>6.0999999999999999E-2</c:v>
                </c:pt>
                <c:pt idx="41">
                  <c:v>0.115</c:v>
                </c:pt>
                <c:pt idx="42">
                  <c:v>9.7000000000000003E-2</c:v>
                </c:pt>
                <c:pt idx="43">
                  <c:v>0.109</c:v>
                </c:pt>
                <c:pt idx="44">
                  <c:v>0.30499999999999999</c:v>
                </c:pt>
                <c:pt idx="45">
                  <c:v>0.192</c:v>
                </c:pt>
                <c:pt idx="46">
                  <c:v>7.0999999999999994E-2</c:v>
                </c:pt>
                <c:pt idx="47">
                  <c:v>0.27400000000000002</c:v>
                </c:pt>
                <c:pt idx="48">
                  <c:v>0.107</c:v>
                </c:pt>
                <c:pt idx="49">
                  <c:v>0.20499999999999999</c:v>
                </c:pt>
                <c:pt idx="50">
                  <c:v>2.5000000000000001E-2</c:v>
                </c:pt>
                <c:pt idx="51">
                  <c:v>0.19900000000000001</c:v>
                </c:pt>
                <c:pt idx="52">
                  <c:v>0.09</c:v>
                </c:pt>
                <c:pt idx="53">
                  <c:v>0.216</c:v>
                </c:pt>
                <c:pt idx="54">
                  <c:v>0.193</c:v>
                </c:pt>
                <c:pt idx="55">
                  <c:v>0.104</c:v>
                </c:pt>
                <c:pt idx="56">
                  <c:v>0.219</c:v>
                </c:pt>
                <c:pt idx="57">
                  <c:v>0.189</c:v>
                </c:pt>
                <c:pt idx="58">
                  <c:v>0.113</c:v>
                </c:pt>
                <c:pt idx="59">
                  <c:v>5.8999999999999997E-2</c:v>
                </c:pt>
                <c:pt idx="60">
                  <c:v>0.18</c:v>
                </c:pt>
                <c:pt idx="61">
                  <c:v>5.8000000000000003E-2</c:v>
                </c:pt>
                <c:pt idx="62">
                  <c:v>0.13200000000000001</c:v>
                </c:pt>
                <c:pt idx="63">
                  <c:v>0.42</c:v>
                </c:pt>
                <c:pt idx="64">
                  <c:v>0.32</c:v>
                </c:pt>
                <c:pt idx="65">
                  <c:v>3.4000000000000002E-2</c:v>
                </c:pt>
                <c:pt idx="66">
                  <c:v>0.16600000000000001</c:v>
                </c:pt>
                <c:pt idx="67">
                  <c:v>0.16300000000000001</c:v>
                </c:pt>
                <c:pt idx="68">
                  <c:v>0.223</c:v>
                </c:pt>
                <c:pt idx="69">
                  <c:v>0.42699999999999999</c:v>
                </c:pt>
                <c:pt idx="70">
                  <c:v>0</c:v>
                </c:pt>
                <c:pt idx="71">
                  <c:v>2.7E-2</c:v>
                </c:pt>
                <c:pt idx="72">
                  <c:v>5.5E-2</c:v>
                </c:pt>
                <c:pt idx="73">
                  <c:v>0.127</c:v>
                </c:pt>
                <c:pt idx="74">
                  <c:v>2.4E-2</c:v>
                </c:pt>
                <c:pt idx="75">
                  <c:v>0.105</c:v>
                </c:pt>
                <c:pt idx="76">
                  <c:v>8.0000000000000002E-3</c:v>
                </c:pt>
                <c:pt idx="77">
                  <c:v>0.32100000000000001</c:v>
                </c:pt>
                <c:pt idx="78">
                  <c:v>7.5999999999999998E-2</c:v>
                </c:pt>
                <c:pt idx="79">
                  <c:v>6.0999999999999999E-2</c:v>
                </c:pt>
                <c:pt idx="80">
                  <c:v>0.16</c:v>
                </c:pt>
                <c:pt idx="81">
                  <c:v>0.48399999999999999</c:v>
                </c:pt>
                <c:pt idx="82">
                  <c:v>0.36499999999999999</c:v>
                </c:pt>
                <c:pt idx="83">
                  <c:v>0.13500000000000001</c:v>
                </c:pt>
                <c:pt idx="84">
                  <c:v>0.13900000000000001</c:v>
                </c:pt>
                <c:pt idx="85">
                  <c:v>0.20699999999999999</c:v>
                </c:pt>
                <c:pt idx="86">
                  <c:v>3.9E-2</c:v>
                </c:pt>
                <c:pt idx="87">
                  <c:v>0.13600000000000001</c:v>
                </c:pt>
                <c:pt idx="88">
                  <c:v>1.7000000000000001E-2</c:v>
                </c:pt>
                <c:pt idx="89">
                  <c:v>0.111</c:v>
                </c:pt>
                <c:pt idx="90">
                  <c:v>0.17799999999999999</c:v>
                </c:pt>
                <c:pt idx="91">
                  <c:v>0.184</c:v>
                </c:pt>
                <c:pt idx="92">
                  <c:v>0.30499999999999999</c:v>
                </c:pt>
                <c:pt idx="93">
                  <c:v>0.2</c:v>
                </c:pt>
                <c:pt idx="94">
                  <c:v>9.2999999999999999E-2</c:v>
                </c:pt>
                <c:pt idx="95">
                  <c:v>8.9999999999999993E-3</c:v>
                </c:pt>
                <c:pt idx="96">
                  <c:v>0.16600000000000001</c:v>
                </c:pt>
                <c:pt idx="97">
                  <c:v>0</c:v>
                </c:pt>
                <c:pt idx="98">
                  <c:v>3.5000000000000003E-2</c:v>
                </c:pt>
                <c:pt idx="99">
                  <c:v>0.128</c:v>
                </c:pt>
                <c:pt idx="100">
                  <c:v>0.16300000000000001</c:v>
                </c:pt>
                <c:pt idx="101">
                  <c:v>0.10299999999999999</c:v>
                </c:pt>
                <c:pt idx="102">
                  <c:v>0.126</c:v>
                </c:pt>
                <c:pt idx="103">
                  <c:v>0.191</c:v>
                </c:pt>
                <c:pt idx="104">
                  <c:v>0.23799999999999999</c:v>
                </c:pt>
                <c:pt idx="105">
                  <c:v>9.2999999999999999E-2</c:v>
                </c:pt>
                <c:pt idx="106">
                  <c:v>1.0999999999999999E-2</c:v>
                </c:pt>
                <c:pt idx="107">
                  <c:v>0.504</c:v>
                </c:pt>
                <c:pt idx="108">
                  <c:v>0</c:v>
                </c:pt>
                <c:pt idx="109">
                  <c:v>0.19700000000000001</c:v>
                </c:pt>
                <c:pt idx="110">
                  <c:v>0.19800000000000001</c:v>
                </c:pt>
                <c:pt idx="111">
                  <c:v>0.35699999999999998</c:v>
                </c:pt>
                <c:pt idx="112">
                  <c:v>0.56100000000000005</c:v>
                </c:pt>
                <c:pt idx="113">
                  <c:v>4.9000000000000002E-2</c:v>
                </c:pt>
                <c:pt idx="114">
                  <c:v>6.0000000000000001E-3</c:v>
                </c:pt>
                <c:pt idx="115">
                  <c:v>6.9000000000000006E-2</c:v>
                </c:pt>
                <c:pt idx="116">
                  <c:v>0.18</c:v>
                </c:pt>
                <c:pt idx="117">
                  <c:v>0.107</c:v>
                </c:pt>
                <c:pt idx="118">
                  <c:v>0.39200000000000002</c:v>
                </c:pt>
                <c:pt idx="119">
                  <c:v>0.125</c:v>
                </c:pt>
                <c:pt idx="120">
                  <c:v>4.9000000000000002E-2</c:v>
                </c:pt>
                <c:pt idx="121">
                  <c:v>0.85599999999999998</c:v>
                </c:pt>
                <c:pt idx="122">
                  <c:v>0.42099999999999999</c:v>
                </c:pt>
                <c:pt idx="123">
                  <c:v>0.23699999999999999</c:v>
                </c:pt>
                <c:pt idx="124">
                  <c:v>0.24099999999999999</c:v>
                </c:pt>
                <c:pt idx="125">
                  <c:v>6.7000000000000004E-2</c:v>
                </c:pt>
                <c:pt idx="126">
                  <c:v>0.23400000000000001</c:v>
                </c:pt>
                <c:pt idx="127">
                  <c:v>0.14899999999999999</c:v>
                </c:pt>
                <c:pt idx="128">
                  <c:v>0.109</c:v>
                </c:pt>
                <c:pt idx="129">
                  <c:v>0.29099999999999998</c:v>
                </c:pt>
                <c:pt idx="130">
                  <c:v>5.0000000000000001E-3</c:v>
                </c:pt>
                <c:pt idx="131">
                  <c:v>0.114</c:v>
                </c:pt>
                <c:pt idx="132">
                  <c:v>6.9000000000000006E-2</c:v>
                </c:pt>
                <c:pt idx="133">
                  <c:v>7.2999999999999995E-2</c:v>
                </c:pt>
                <c:pt idx="134">
                  <c:v>5.2999999999999999E-2</c:v>
                </c:pt>
                <c:pt idx="135">
                  <c:v>0.161</c:v>
                </c:pt>
                <c:pt idx="136">
                  <c:v>0.193</c:v>
                </c:pt>
                <c:pt idx="137">
                  <c:v>0.11</c:v>
                </c:pt>
                <c:pt idx="138">
                  <c:v>0.129</c:v>
                </c:pt>
                <c:pt idx="139">
                  <c:v>0.13600000000000001</c:v>
                </c:pt>
                <c:pt idx="140">
                  <c:v>9.1999999999999998E-2</c:v>
                </c:pt>
                <c:pt idx="141">
                  <c:v>0.23599999999999999</c:v>
                </c:pt>
                <c:pt idx="142">
                  <c:v>0.129</c:v>
                </c:pt>
                <c:pt idx="143">
                  <c:v>9.1999999999999998E-2</c:v>
                </c:pt>
                <c:pt idx="144">
                  <c:v>5.3999999999999999E-2</c:v>
                </c:pt>
                <c:pt idx="145">
                  <c:v>5.2999999999999999E-2</c:v>
                </c:pt>
                <c:pt idx="146">
                  <c:v>0.188</c:v>
                </c:pt>
                <c:pt idx="147">
                  <c:v>9.1999999999999998E-2</c:v>
                </c:pt>
                <c:pt idx="148">
                  <c:v>0.20399999999999999</c:v>
                </c:pt>
                <c:pt idx="149">
                  <c:v>0.23</c:v>
                </c:pt>
                <c:pt idx="150">
                  <c:v>0.161</c:v>
                </c:pt>
                <c:pt idx="151">
                  <c:v>0.92900000000000005</c:v>
                </c:pt>
                <c:pt idx="152">
                  <c:v>0.21199999999999999</c:v>
                </c:pt>
                <c:pt idx="153">
                  <c:v>5.0000000000000001E-3</c:v>
                </c:pt>
                <c:pt idx="154">
                  <c:v>0.22800000000000001</c:v>
                </c:pt>
                <c:pt idx="155">
                  <c:v>0.309</c:v>
                </c:pt>
                <c:pt idx="156">
                  <c:v>0</c:v>
                </c:pt>
                <c:pt idx="157">
                  <c:v>0.123</c:v>
                </c:pt>
                <c:pt idx="158">
                  <c:v>0.123</c:v>
                </c:pt>
                <c:pt idx="159">
                  <c:v>3.5999999999999997E-2</c:v>
                </c:pt>
                <c:pt idx="160">
                  <c:v>2.5999999999999999E-2</c:v>
                </c:pt>
                <c:pt idx="161">
                  <c:v>0.14099999999999999</c:v>
                </c:pt>
                <c:pt idx="162">
                  <c:v>5.6000000000000001E-2</c:v>
                </c:pt>
                <c:pt idx="163">
                  <c:v>2.8000000000000001E-2</c:v>
                </c:pt>
                <c:pt idx="164">
                  <c:v>0.41</c:v>
                </c:pt>
                <c:pt idx="165">
                  <c:v>0.106</c:v>
                </c:pt>
                <c:pt idx="166">
                  <c:v>0.92600000000000005</c:v>
                </c:pt>
                <c:pt idx="167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5-D949-84D5-CEA3F10A4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4799359"/>
        <c:axId val="367740399"/>
      </c:barChart>
      <c:catAx>
        <c:axId val="31479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740399"/>
        <c:crosses val="autoZero"/>
        <c:auto val="1"/>
        <c:lblAlgn val="ctr"/>
        <c:lblOffset val="100"/>
        <c:noMultiLvlLbl val="0"/>
      </c:catAx>
      <c:valAx>
        <c:axId val="3677403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79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0</xdr:row>
      <xdr:rowOff>304800</xdr:rowOff>
    </xdr:from>
    <xdr:to>
      <xdr:col>26</xdr:col>
      <xdr:colOff>254000</xdr:colOff>
      <xdr:row>0</xdr:row>
      <xdr:rowOff>4762500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F4C3AB-6546-414B-8FCA-9AFF8947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787400</xdr:colOff>
      <xdr:row>14</xdr:row>
      <xdr:rowOff>165100</xdr:rowOff>
    </xdr:from>
    <xdr:to>
      <xdr:col>26</xdr:col>
      <xdr:colOff>393700</xdr:colOff>
      <xdr:row>41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EF1843-C585-B77B-83D0-B7B6A465F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0</xdr:row>
      <xdr:rowOff>393700</xdr:rowOff>
    </xdr:from>
    <xdr:to>
      <xdr:col>29</xdr:col>
      <xdr:colOff>558800</xdr:colOff>
      <xdr:row>0</xdr:row>
      <xdr:rowOff>4800600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1A41E5-D491-8242-ABDA-BB2961C7B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533400</xdr:colOff>
      <xdr:row>54</xdr:row>
      <xdr:rowOff>76200</xdr:rowOff>
    </xdr:from>
    <xdr:to>
      <xdr:col>42</xdr:col>
      <xdr:colOff>762000</xdr:colOff>
      <xdr:row>85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2B5B8F-E60D-B647-BF94-819F5BF90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165100</xdr:colOff>
      <xdr:row>0</xdr:row>
      <xdr:rowOff>368300</xdr:rowOff>
    </xdr:from>
    <xdr:to>
      <xdr:col>15</xdr:col>
      <xdr:colOff>812800</xdr:colOff>
      <xdr:row>4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4B063E-DD4D-844C-88FF-EBC5E59C1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0.58488</cdr:x>
      <cdr:y>0.3932</cdr:y>
    </cdr:from>
    <cdr:to>
      <cdr:x>0.58697</cdr:x>
      <cdr:y>0.82616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D45D31A-22D0-45A3-5043-75396248602C}"/>
            </a:ext>
          </a:extLst>
        </cdr:cNvPr>
        <cdr:cNvCxnSpPr/>
      </cdr:nvCxnSpPr>
      <cdr:spPr>
        <a:xfrm xmlns:a="http://schemas.openxmlformats.org/drawingml/2006/main" flipH="1" flipV="1">
          <a:off x="5207000" y="2057400"/>
          <a:ext cx="18611" cy="226537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635000</xdr:colOff>
      <xdr:row>12</xdr:row>
      <xdr:rowOff>50800</xdr:rowOff>
    </xdr:from>
    <xdr:to>
      <xdr:col>25</xdr:col>
      <xdr:colOff>406400</xdr:colOff>
      <xdr:row>38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063815-7353-5A47-B635-06111B661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444500</xdr:colOff>
      <xdr:row>5</xdr:row>
      <xdr:rowOff>114300</xdr:rowOff>
    </xdr:from>
    <xdr:to>
      <xdr:col>34</xdr:col>
      <xdr:colOff>95250</xdr:colOff>
      <xdr:row>29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0F7D6F-1108-A2C5-E1BA-DB8253485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0.53274</cdr:x>
      <cdr:y>0.11316</cdr:y>
    </cdr:from>
    <cdr:to>
      <cdr:x>0.53632</cdr:x>
      <cdr:y>0.83684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44F44FC-443E-CC1F-15DB-A95E0EB6B8A3}"/>
            </a:ext>
          </a:extLst>
        </cdr:cNvPr>
        <cdr:cNvCxnSpPr/>
      </cdr:nvCxnSpPr>
      <cdr:spPr>
        <a:xfrm xmlns:a="http://schemas.openxmlformats.org/drawingml/2006/main" flipV="1">
          <a:off x="3771900" y="546100"/>
          <a:ext cx="25400" cy="34925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800100</xdr:colOff>
      <xdr:row>36</xdr:row>
      <xdr:rowOff>152400</xdr:rowOff>
    </xdr:from>
    <xdr:to>
      <xdr:col>30</xdr:col>
      <xdr:colOff>114300</xdr:colOff>
      <xdr:row>68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54E014-8936-850A-8444-33703733C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533400</xdr:colOff>
      <xdr:row>46</xdr:row>
      <xdr:rowOff>76200</xdr:rowOff>
    </xdr:from>
    <xdr:to>
      <xdr:col>42</xdr:col>
      <xdr:colOff>762000</xdr:colOff>
      <xdr:row>77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374E56-8AD8-0B44-B200-155EC8ACA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0.55592</cdr:x>
      <cdr:y>0.08748</cdr:y>
    </cdr:from>
    <cdr:to>
      <cdr:x>0.557</cdr:x>
      <cdr:y>0.85487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D45D31A-22D0-45A3-5043-75396248602C}"/>
            </a:ext>
          </a:extLst>
        </cdr:cNvPr>
        <cdr:cNvCxnSpPr/>
      </cdr:nvCxnSpPr>
      <cdr:spPr>
        <a:xfrm xmlns:a="http://schemas.openxmlformats.org/drawingml/2006/main" flipH="1" flipV="1">
          <a:off x="6502400" y="558800"/>
          <a:ext cx="12700" cy="49022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C6D196-214B-9547-A1A4-1E4C9B4E5EDD}" name="Table1" displayName="Table1" ref="A1:XFD3" totalsRowShown="0">
  <autoFilter ref="A1:XFD3" xr:uid="{7FC6D196-214B-9547-A1A4-1E4C9B4E5EDD}"/>
  <tableColumns count="16384">
    <tableColumn id="1" xr3:uid="{CC3C96E7-AF45-764F-B2B7-CE828E96924C}" name="Column1"/>
    <tableColumn id="2" xr3:uid="{D5552436-7B53-BA44-B283-1AB9CAAB1470}" name="Column2"/>
    <tableColumn id="3" xr3:uid="{2F1406C1-3C01-8649-97AF-7051FD33B2B9}" name="Column3"/>
    <tableColumn id="4" xr3:uid="{5567AA15-396A-E74F-A581-7BC369758EDB}" name="Column4"/>
    <tableColumn id="5" xr3:uid="{8064A783-0368-8A45-BB3F-8A02F82313C6}" name="Column5"/>
    <tableColumn id="6" xr3:uid="{9A68F7A4-C300-5748-92A2-1C809AB43793}" name="Column6"/>
    <tableColumn id="7" xr3:uid="{DE05D55B-E3EC-D448-AB69-18E73C53F3B0}" name="Column7"/>
    <tableColumn id="8" xr3:uid="{9C31B00F-5303-9647-92CC-D28D48A77E4E}" name="Column8"/>
    <tableColumn id="9" xr3:uid="{6A78FE6B-2F12-2540-AC97-BBFB339DDDD6}" name="Column9"/>
    <tableColumn id="10" xr3:uid="{1FDA13E9-6A21-574D-BFDD-F09C0579F0C3}" name="Column10"/>
    <tableColumn id="11" xr3:uid="{2A05A535-BB34-D947-B57C-507905168350}" name="Column11"/>
    <tableColumn id="12" xr3:uid="{B22022E9-A3F7-C840-B65F-C2DA5EE1644A}" name="Column12"/>
    <tableColumn id="13" xr3:uid="{5369DDA2-40C0-4F45-9C09-E8C422846CAE}" name="Column13"/>
    <tableColumn id="14" xr3:uid="{25D6C949-B4DB-EF46-96DF-64EEC4656331}" name="Column14"/>
    <tableColumn id="15" xr3:uid="{5DFB5B2A-2764-BB42-B503-A054BA643751}" name="Column15"/>
    <tableColumn id="16" xr3:uid="{F7F35B82-FE15-BA4F-806E-70D6E4D1B7BF}" name="Column16"/>
    <tableColumn id="17" xr3:uid="{7919BCC2-1A67-9D44-A904-F00044C0E2AD}" name="Column17"/>
    <tableColumn id="18" xr3:uid="{3A63B42B-D8BC-234C-999E-68064DB2349A}" name="Column18"/>
    <tableColumn id="19" xr3:uid="{0C2F7B5D-4AC0-CC48-B099-076462265E42}" name="Column19"/>
    <tableColumn id="20" xr3:uid="{38976B45-32C2-444E-AC7F-295031122D8D}" name="Column20"/>
    <tableColumn id="21" xr3:uid="{486369ED-40C4-6842-A459-36B93ED7CAD3}" name="Column21"/>
    <tableColumn id="22" xr3:uid="{9C1F6AB8-EC2F-1D41-BBA3-DA339DB67F72}" name="Column22"/>
    <tableColumn id="23" xr3:uid="{803C91F8-D691-4D4A-8D14-B9F0CDA7CB07}" name="Column23"/>
    <tableColumn id="24" xr3:uid="{310E909A-3FE6-FE4D-BC30-93C1CF8B0CA4}" name="Column24"/>
    <tableColumn id="25" xr3:uid="{EE6F0232-BDAB-2D4A-9954-33EB1F45DB51}" name="Column25"/>
    <tableColumn id="26" xr3:uid="{FDA765E0-BA28-E941-852C-AEDC00886399}" name="Column26"/>
    <tableColumn id="27" xr3:uid="{D28E3003-1B78-7E4D-A73E-AA2B3DCE75EA}" name="Column27"/>
    <tableColumn id="28" xr3:uid="{BB376669-A433-134C-97E1-1F373A399C09}" name="Column28"/>
    <tableColumn id="29" xr3:uid="{8A509285-9B4F-BA4C-824E-9FDAFF2D7E79}" name="Column29"/>
    <tableColumn id="30" xr3:uid="{69D31E2F-B782-0447-8343-24EB102E5C8F}" name="Column30"/>
    <tableColumn id="31" xr3:uid="{1D607000-FC3E-5840-B740-798C1CD0B02F}" name="Column31"/>
    <tableColumn id="32" xr3:uid="{71E1FB62-F03C-404F-8756-569D1A41A50A}" name="Column32"/>
    <tableColumn id="33" xr3:uid="{7E21E5F1-2B02-944C-BD1F-25BCC6BB60E5}" name="Column33"/>
    <tableColumn id="34" xr3:uid="{CF9624CF-05E8-B048-A8D9-35ECC73714A9}" name="Column34"/>
    <tableColumn id="35" xr3:uid="{6F259EBB-F957-4B4E-89C3-2CD3FFDE58D2}" name="Column35"/>
    <tableColumn id="36" xr3:uid="{89456F26-7749-474E-91FA-BE52FB826A6A}" name="Column36"/>
    <tableColumn id="37" xr3:uid="{3F374D40-4F41-5440-884B-EB95AC1B423D}" name="Column37"/>
    <tableColumn id="38" xr3:uid="{5FBF8FAB-A8FE-2649-B292-D662A09A2E9A}" name="Column38"/>
    <tableColumn id="39" xr3:uid="{091490C7-4212-A64E-8A95-85A1D89C4227}" name="Column39"/>
    <tableColumn id="40" xr3:uid="{A4E95F8F-A274-BC4C-8055-454E4FA1B85A}" name="Column40"/>
    <tableColumn id="41" xr3:uid="{12AB2BC1-6118-E34B-815A-0C60F28AE8A3}" name="Column41"/>
    <tableColumn id="42" xr3:uid="{54EE2877-9C9D-AF48-9815-862145E441D8}" name="Column42"/>
    <tableColumn id="43" xr3:uid="{C91409F1-005A-FB43-8CDC-10798E38DC4D}" name="Column43"/>
    <tableColumn id="44" xr3:uid="{B3E36660-3AB1-4D47-9CE3-D16AF6ED8119}" name="Column44"/>
    <tableColumn id="45" xr3:uid="{BEA50ACD-E9E2-934E-A255-577DDD1B29FA}" name="Column45"/>
    <tableColumn id="46" xr3:uid="{1C323D18-2655-6848-9EF3-4045A6B6EEE8}" name="Column46"/>
    <tableColumn id="47" xr3:uid="{D2CFB68E-089C-2545-A807-10D369A75E68}" name="Column47"/>
    <tableColumn id="48" xr3:uid="{6F79B28F-1CE1-1245-8B91-F1366BCF3F3F}" name="Column48"/>
    <tableColumn id="49" xr3:uid="{D0553DEF-7111-BD45-94E9-30C6803EDB92}" name="Column49"/>
    <tableColumn id="50" xr3:uid="{8163FB31-3EEB-D24C-9C42-20ACB68885C9}" name="Column50"/>
    <tableColumn id="51" xr3:uid="{2ADF9E59-D53F-894B-9D00-B3B5F314AFB9}" name="Column51"/>
    <tableColumn id="52" xr3:uid="{43450483-DBD6-F040-AF01-24020689CF3C}" name="Column52"/>
    <tableColumn id="53" xr3:uid="{428449B4-4070-9648-B2CB-A12FF3308097}" name="Column53"/>
    <tableColumn id="54" xr3:uid="{4D37F6B0-32D8-7747-A4D3-4D68F302C4B9}" name="Column54"/>
    <tableColumn id="55" xr3:uid="{319BA95C-AE3D-4541-A087-CB9ACDC42104}" name="Column55"/>
    <tableColumn id="56" xr3:uid="{D5ECB7C3-5A9B-BF45-ACD9-D2A88F4999B7}" name="Column56"/>
    <tableColumn id="57" xr3:uid="{43176A5D-EADA-704D-98C9-669D1294F1AF}" name="Column57"/>
    <tableColumn id="58" xr3:uid="{8AD9C054-CCDD-2347-8F9C-59F0B951D17A}" name="Column58"/>
    <tableColumn id="59" xr3:uid="{E02FF7BC-AF5F-3447-9847-0045953BF6DC}" name="Column59"/>
    <tableColumn id="60" xr3:uid="{98FBCBB1-1EE6-4A4B-ABE0-29FAE776CCBC}" name="Column60"/>
    <tableColumn id="61" xr3:uid="{1624CD6A-E0EF-A648-B462-FC95B875F19E}" name="Column61"/>
    <tableColumn id="62" xr3:uid="{48663C94-2CCF-6145-A44A-9A9B8A9178CE}" name="Column62"/>
    <tableColumn id="63" xr3:uid="{0ECDB693-C19B-6640-9F23-B95EE7B2B440}" name="Column63"/>
    <tableColumn id="64" xr3:uid="{5DCB0B75-2307-C646-8C9D-8BFD9626709C}" name="Column64"/>
    <tableColumn id="65" xr3:uid="{0B53D77B-EDCB-694F-B3E3-C68F3A2C3CB3}" name="Column65"/>
    <tableColumn id="66" xr3:uid="{1D1FFD3A-63D3-6849-83DD-3FD0162D3047}" name="Column66"/>
    <tableColumn id="67" xr3:uid="{E5B09936-39BD-3947-BE5A-E8185D2732E0}" name="Column67"/>
    <tableColumn id="68" xr3:uid="{E66B94DC-FC78-4944-8BF0-5739231D476F}" name="Column68"/>
    <tableColumn id="69" xr3:uid="{AC9F81A0-36B5-4842-BED7-8C103FE981B9}" name="Column69"/>
    <tableColumn id="70" xr3:uid="{4114EB8F-6D20-394B-8B79-D6077E44C30E}" name="Column70"/>
    <tableColumn id="71" xr3:uid="{0EC14463-4072-A948-AAF9-3D622BEDB07E}" name="Column71"/>
    <tableColumn id="72" xr3:uid="{866782BA-5E07-9B42-8D4E-5960DC7B3CF4}" name="Column72"/>
    <tableColumn id="73" xr3:uid="{F61155BD-7032-214F-80DE-6DB762CEDB22}" name="Column73"/>
    <tableColumn id="74" xr3:uid="{8DDC82DC-1046-3940-AD5B-27D352A52851}" name="Column74"/>
    <tableColumn id="75" xr3:uid="{2816F74F-5621-3245-9847-00093057D236}" name="Column75"/>
    <tableColumn id="76" xr3:uid="{7A4C2896-2FF1-8242-92E5-5E1AB2310F1C}" name="Column76"/>
    <tableColumn id="77" xr3:uid="{CE841A24-DA78-3449-81B0-DDBF137015BD}" name="Column77"/>
    <tableColumn id="78" xr3:uid="{12433695-8FCB-D948-A2E0-9D2D3632DD08}" name="Column78"/>
    <tableColumn id="79" xr3:uid="{DC4F6628-CB12-3649-9A03-5A06D618A43C}" name="Column79"/>
    <tableColumn id="80" xr3:uid="{0586F15D-251D-0749-AE92-18CCB1734351}" name="Column80"/>
    <tableColumn id="81" xr3:uid="{3983BD81-52D6-C745-B651-349C43DF97B9}" name="Column81"/>
    <tableColumn id="82" xr3:uid="{A440FF72-FF3A-9C49-8776-EF0013955A2E}" name="Column82"/>
    <tableColumn id="83" xr3:uid="{F3797B7D-EBE2-C94E-9547-DC361AA77570}" name="Column83"/>
    <tableColumn id="84" xr3:uid="{DA5AFCF5-43D2-8E49-81CC-6B7D51F78C6A}" name="Column84"/>
    <tableColumn id="85" xr3:uid="{DCBF1E3E-7007-AB40-8E59-D9030165CEA8}" name="Column85"/>
    <tableColumn id="86" xr3:uid="{FAA0948A-E153-D642-9C42-1B83D57B861C}" name="Column86"/>
    <tableColumn id="87" xr3:uid="{1FF38C46-B86E-6C43-B363-5801BBD463E7}" name="Column87"/>
    <tableColumn id="88" xr3:uid="{BF274D41-CF4F-004B-B99F-4680EBE8CE25}" name="Column88"/>
    <tableColumn id="89" xr3:uid="{6F4232BF-8050-F641-B840-C7A8E5104985}" name="Column89"/>
    <tableColumn id="90" xr3:uid="{7E86D6F0-2090-7541-9F66-EAEB6AA11879}" name="Column90"/>
    <tableColumn id="91" xr3:uid="{2642341C-F98E-064E-8B63-F403E8360ABB}" name="Column91"/>
    <tableColumn id="92" xr3:uid="{C27790CC-5D9A-A442-B99F-4AB84C9F0C68}" name="Column92"/>
    <tableColumn id="93" xr3:uid="{6EC5B7E4-C1CF-294E-9C03-0E2925E847B4}" name="Column93"/>
    <tableColumn id="94" xr3:uid="{BB14742D-9E05-2843-AF76-F62B94C743DD}" name="Column94"/>
    <tableColumn id="95" xr3:uid="{8842B432-4CA5-CC49-9AFD-9A6BD00052DD}" name="Column95"/>
    <tableColumn id="96" xr3:uid="{BC511D6C-DAF3-744B-B757-FC1A7DEBAA73}" name="Column96"/>
    <tableColumn id="97" xr3:uid="{6CDC3B30-D8B5-8745-A8D1-2D332B29D911}" name="Column97"/>
    <tableColumn id="98" xr3:uid="{7004EAFE-B48A-C149-A284-81B9690BC1F6}" name="Column98"/>
    <tableColumn id="99" xr3:uid="{E00ACAFB-CC02-5F47-9FB9-DAB44BAA4D38}" name="Column99"/>
    <tableColumn id="100" xr3:uid="{25F4AA11-084D-344C-B17B-238513109E88}" name="Column100"/>
    <tableColumn id="101" xr3:uid="{8A98E8A5-5365-624B-A4C1-A2CEC9FE3C17}" name="Column101"/>
    <tableColumn id="102" xr3:uid="{4F91E3BF-8A08-1D4B-BE63-D367FC927EC3}" name="Column102"/>
    <tableColumn id="103" xr3:uid="{F35C1DD4-0F52-834D-A5EB-B2B85E4B2C56}" name="Column103"/>
    <tableColumn id="104" xr3:uid="{309DD4D8-A32F-1648-9503-126D1883727C}" name="Column104"/>
    <tableColumn id="105" xr3:uid="{958E1A4D-CF5B-724C-AA6F-D43DF87844E1}" name="Column105"/>
    <tableColumn id="106" xr3:uid="{9631C434-3048-3B48-B953-2E42A5EC6653}" name="Column106"/>
    <tableColumn id="107" xr3:uid="{991A628E-5097-D548-A15F-0A6CA4C27EA7}" name="Column107"/>
    <tableColumn id="108" xr3:uid="{4F04B682-E672-4D45-A380-146FEF23232A}" name="Column108"/>
    <tableColumn id="109" xr3:uid="{2DBEBF24-16C7-9244-BADC-0E8ABEA43670}" name="Column109"/>
    <tableColumn id="110" xr3:uid="{6BED0C78-166E-C64E-803A-D89AF30E912E}" name="Column110"/>
    <tableColumn id="111" xr3:uid="{02B9275A-06E9-C047-ACF6-E59D00F781D4}" name="Column111"/>
    <tableColumn id="112" xr3:uid="{D513872B-4582-A74B-B3D4-AB48FBB4E53D}" name="Column112"/>
    <tableColumn id="113" xr3:uid="{BD642E62-B870-E545-89A7-92687D0BCC19}" name="Column113"/>
    <tableColumn id="114" xr3:uid="{5E4315E9-6B0F-3E4D-A717-84CC7AB40360}" name="Column114"/>
    <tableColumn id="115" xr3:uid="{58A5F9DE-B004-374C-961B-F586143F14CA}" name="Column115"/>
    <tableColumn id="116" xr3:uid="{27E7B9E3-D500-2845-91F1-8CE8B532DA0D}" name="Column116"/>
    <tableColumn id="117" xr3:uid="{57FA7597-D229-DF45-AE81-DEEE8A493CCE}" name="Column117"/>
    <tableColumn id="118" xr3:uid="{B3C4EA96-3AB6-604F-8C92-BAAB82C85547}" name="Column118"/>
    <tableColumn id="119" xr3:uid="{BF5A2256-51F1-C94C-8017-BAD5CE225B12}" name="Column119"/>
    <tableColumn id="120" xr3:uid="{FB34D272-550B-194A-B9EC-C8FBD0082C54}" name="Column120"/>
    <tableColumn id="121" xr3:uid="{B4ADCF31-152A-3F45-84E0-15D5D59263B7}" name="Column121"/>
    <tableColumn id="122" xr3:uid="{EEE76B95-B0B8-6349-BEFF-D27DE364D711}" name="Column122"/>
    <tableColumn id="123" xr3:uid="{8E309DA4-82BA-4149-9872-4CA491D24E7F}" name="Column123"/>
    <tableColumn id="124" xr3:uid="{03F1EB62-E20E-504E-93CC-566F88D10EAF}" name="Column124"/>
    <tableColumn id="125" xr3:uid="{20586BC7-E72A-984A-834E-8BF5E338F5D0}" name="Column125"/>
    <tableColumn id="126" xr3:uid="{E9C4E60C-7C7F-164E-8DAD-88140E3536F1}" name="Column126"/>
    <tableColumn id="127" xr3:uid="{5C575959-189D-764F-A7D4-DC95350F9F29}" name="Column127"/>
    <tableColumn id="128" xr3:uid="{411D5E87-06E1-664B-ACA2-248143BCD500}" name="Column128"/>
    <tableColumn id="129" xr3:uid="{1D754620-71B9-7A4A-B0E6-E0A6818C3E90}" name="Column129"/>
    <tableColumn id="130" xr3:uid="{8643E67F-C477-514A-9B68-C41CCE1F3A85}" name="Column130"/>
    <tableColumn id="131" xr3:uid="{0C0B7140-2ADE-074C-8DE2-21629640419F}" name="Column131"/>
    <tableColumn id="132" xr3:uid="{C939141A-71AA-654F-8084-2B25A58C2C82}" name="Column132"/>
    <tableColumn id="133" xr3:uid="{CD5A312E-4A9D-CD45-B6B2-5EF7F01819CA}" name="Column133"/>
    <tableColumn id="134" xr3:uid="{68042509-BE91-684D-A557-5B98DCE939AA}" name="Column134"/>
    <tableColumn id="135" xr3:uid="{5F64CD66-6AB9-DE4F-87F7-A6F1BF267D0D}" name="Column135"/>
    <tableColumn id="136" xr3:uid="{8037D452-4ABA-B04E-B807-B006A65B2B1E}" name="Column136"/>
    <tableColumn id="137" xr3:uid="{3E9E544A-E3F8-6E4C-8514-7081CC04D192}" name="Column137"/>
    <tableColumn id="138" xr3:uid="{30D61E4F-A20A-9842-8069-0D8748FFC91E}" name="Column138"/>
    <tableColumn id="139" xr3:uid="{320EBA0E-767B-4D4C-9EDF-B8E03830370B}" name="Column139"/>
    <tableColumn id="140" xr3:uid="{211524C4-F5AF-FA46-8A6B-EE0BE56D1341}" name="Column140"/>
    <tableColumn id="141" xr3:uid="{9675CB11-36E8-F74F-9650-16C5675AF988}" name="Column141"/>
    <tableColumn id="142" xr3:uid="{20DFFD58-1969-8645-8B10-450EC8A9BB2C}" name="Column142"/>
    <tableColumn id="143" xr3:uid="{BBA58A49-ECC4-A040-A456-A9DCA16534E1}" name="Column143"/>
    <tableColumn id="144" xr3:uid="{BDE05029-4C01-0242-A2D5-7F30D730D7A6}" name="Column144"/>
    <tableColumn id="145" xr3:uid="{DC70DB89-0464-454C-9AB7-C01771488066}" name="Column145"/>
    <tableColumn id="146" xr3:uid="{F1906EBA-ED86-3946-AA01-B1C208333528}" name="Column146"/>
    <tableColumn id="147" xr3:uid="{785DC39B-0D2B-7C42-8E2D-E77DEF73D5FE}" name="Column147"/>
    <tableColumn id="148" xr3:uid="{A860C548-2DC0-5844-90D6-45AD6602BD62}" name="Column148"/>
    <tableColumn id="149" xr3:uid="{058E8BE8-0606-7B45-BCC6-58A3FE612F1D}" name="Column149"/>
    <tableColumn id="150" xr3:uid="{6EEF2C1B-04B9-F949-8C20-6C8BBC1DEC0E}" name="Column150"/>
    <tableColumn id="151" xr3:uid="{D7D7DCC2-5879-0E45-BD3B-2D34FCEB939A}" name="Column151"/>
    <tableColumn id="152" xr3:uid="{1750F3E9-AB77-1B44-B6ED-9E03253631C9}" name="Column152"/>
    <tableColumn id="153" xr3:uid="{DC6AE999-75A6-4E4F-BC4F-FB90D03FB73C}" name="Column153"/>
    <tableColumn id="154" xr3:uid="{165C041D-F4F1-874D-AF51-6D5D6C1C5F04}" name="Column154"/>
    <tableColumn id="155" xr3:uid="{A8AE63AD-43DE-114A-A06C-2AC4A7189E14}" name="Column155"/>
    <tableColumn id="156" xr3:uid="{091108BC-DF2B-DD4E-8691-53D0E0A3C1E5}" name="Column156"/>
    <tableColumn id="157" xr3:uid="{D08DCBEB-4E82-FE4A-A939-5F2836B0C10D}" name="Column157"/>
    <tableColumn id="158" xr3:uid="{9B17D2F6-E6E3-294D-9A4E-B120D8E7AA88}" name="Column158"/>
    <tableColumn id="159" xr3:uid="{3A6E1CAF-60E6-2B40-9C79-61C3DAD3B146}" name="Column159"/>
    <tableColumn id="160" xr3:uid="{B3A88F98-BE2F-EB41-9C14-C3422A6693C8}" name="Column160"/>
    <tableColumn id="161" xr3:uid="{4294F2E0-02F2-4F4F-86EB-3F5E4161A7E1}" name="Column161"/>
    <tableColumn id="162" xr3:uid="{49BDED8B-4E24-0A45-87FA-73055957E1FD}" name="Column162"/>
    <tableColumn id="163" xr3:uid="{5988C2ED-4F73-9B4E-9E2C-DBE263AC8532}" name="Column163"/>
    <tableColumn id="164" xr3:uid="{04704F53-7C5E-E941-BB51-6E2078A09070}" name="Column164"/>
    <tableColumn id="165" xr3:uid="{F70A0338-CDA3-F140-B96C-7B88D2C71763}" name="Column165"/>
    <tableColumn id="166" xr3:uid="{262E3B87-2E35-A04C-B86C-9C0A0AD50CF6}" name="Column166"/>
    <tableColumn id="167" xr3:uid="{25C2A7DD-9242-F84A-9B71-D775D125D0F8}" name="Column167"/>
    <tableColumn id="168" xr3:uid="{CA0DFD1C-C0B7-6743-AE2C-9BAC4653A76B}" name="Column168"/>
    <tableColumn id="169" xr3:uid="{03596F94-0419-1D4C-901A-E5236AED954C}" name="Column169"/>
    <tableColumn id="170" xr3:uid="{3A5C6F67-D1EA-F64E-9027-A759AC930B45}" name="Column170"/>
    <tableColumn id="171" xr3:uid="{EA8FCD3B-84D8-254C-8A2E-B7798B7F7B1D}" name="Column171"/>
    <tableColumn id="172" xr3:uid="{9790A8ED-04F0-2843-AEC9-EB024BBD9F6A}" name="Column172"/>
    <tableColumn id="173" xr3:uid="{589C559B-8259-6345-BB61-D205D75292DF}" name="Column173"/>
    <tableColumn id="174" xr3:uid="{8AAB1394-DBC0-F347-8876-457ECB3F9468}" name="Column174"/>
    <tableColumn id="175" xr3:uid="{9C8CFC4E-FA40-8F41-85F8-972FE0D8D0EB}" name="Column175"/>
    <tableColumn id="176" xr3:uid="{8398ED4B-E9C7-1740-B759-46AB9EC08E05}" name="Column176"/>
    <tableColumn id="177" xr3:uid="{5AEBD083-57CF-8D4D-AA29-1C42FE298E24}" name="Column177"/>
    <tableColumn id="178" xr3:uid="{EC223393-9004-4946-9C8B-6C82462D5121}" name="Column178"/>
    <tableColumn id="179" xr3:uid="{96A9F187-76B4-2A44-85A6-4BF40A80CCE7}" name="Column179"/>
    <tableColumn id="180" xr3:uid="{06B09737-B19A-FA4A-ACAC-3C474BCC1A37}" name="Column180"/>
    <tableColumn id="181" xr3:uid="{8CAFCDE0-B25B-5E4E-80DF-2D440D54B553}" name="Column181"/>
    <tableColumn id="182" xr3:uid="{E4C25950-EA62-8143-89A1-E567FE068196}" name="Column182"/>
    <tableColumn id="183" xr3:uid="{76BE2137-2B89-C244-B2B4-65BCD5C2B503}" name="Column183"/>
    <tableColumn id="184" xr3:uid="{E2646150-08D3-D74A-AB51-18CEFFB4546E}" name="Column184"/>
    <tableColumn id="185" xr3:uid="{968F0745-7029-7A46-ABC9-C0BE19055D70}" name="Column185"/>
    <tableColumn id="186" xr3:uid="{5B16C0BE-FCC7-FE44-A0D1-4884F423EEF0}" name="Column186"/>
    <tableColumn id="187" xr3:uid="{8E5060C7-FCF9-3B40-A530-7808D1306860}" name="Column187"/>
    <tableColumn id="188" xr3:uid="{E2F9222B-65CD-7C4F-9153-E36731B4FDA0}" name="Column188"/>
    <tableColumn id="189" xr3:uid="{E91AFB88-CB6F-6A4D-A784-F88866F95844}" name="Column189"/>
    <tableColumn id="190" xr3:uid="{CDE21DD9-6C2C-1F48-911C-6A46B1D68466}" name="Column190"/>
    <tableColumn id="191" xr3:uid="{B6D9E8FA-B9B0-4149-B8F2-15FF3FD58F08}" name="Column191"/>
    <tableColumn id="192" xr3:uid="{3C58A7FC-B5FD-C746-9CF7-82AEFBC23ACE}" name="Column192"/>
    <tableColumn id="193" xr3:uid="{F2AAF84C-A99E-1440-A7A7-C88011852037}" name="Column193"/>
    <tableColumn id="194" xr3:uid="{20171116-9CDD-884B-B2BE-E7A15D046147}" name="Column194"/>
    <tableColumn id="195" xr3:uid="{539CD1A3-405A-C94D-AFE5-428E3046EEC3}" name="Column195"/>
    <tableColumn id="196" xr3:uid="{E3928CFF-26F3-E74F-AF4E-BBDA5793604F}" name="Column196"/>
    <tableColumn id="197" xr3:uid="{40B0C968-7178-FE4C-AB6D-374F4B027A81}" name="Column197"/>
    <tableColumn id="198" xr3:uid="{1E9731DE-A64F-D74F-8056-FBE0066E281A}" name="Column198"/>
    <tableColumn id="199" xr3:uid="{43FF8345-8C66-5A4C-9B8B-9075052DCC10}" name="Column199"/>
    <tableColumn id="200" xr3:uid="{3342BBAB-A7B2-AF49-AEB3-E781EC162D17}" name="Column200"/>
    <tableColumn id="201" xr3:uid="{5A8B97FE-999B-2C4D-AC36-6ED22A9D4355}" name="Column201"/>
    <tableColumn id="202" xr3:uid="{4F8C9B8A-111A-3343-8D9D-14C2DEB1D3BC}" name="Column202"/>
    <tableColumn id="203" xr3:uid="{195DD0D8-9879-5D4D-85B1-DED907C9EAB1}" name="Column203"/>
    <tableColumn id="204" xr3:uid="{1847C581-EC30-4240-B99B-6302AE7349F5}" name="Column204"/>
    <tableColumn id="205" xr3:uid="{499F306B-B417-7447-A446-E63CCADE2113}" name="Column205"/>
    <tableColumn id="206" xr3:uid="{C1888ABD-067B-B844-824B-EE5450893658}" name="Column206"/>
    <tableColumn id="207" xr3:uid="{A4E60ACD-F915-FE4C-9265-F3604C8B54BB}" name="Column207"/>
    <tableColumn id="208" xr3:uid="{FAFD07B1-7C9C-F744-9B8C-DEF274561AFB}" name="Column208"/>
    <tableColumn id="209" xr3:uid="{A93F84B2-DD45-F441-AC0F-9FF3BFB3B66E}" name="Column209"/>
    <tableColumn id="210" xr3:uid="{B17AAA18-EA04-AC42-BD4D-6FB540EFADFB}" name="Column210"/>
    <tableColumn id="211" xr3:uid="{D564D9F5-1320-0645-868F-AFD738442412}" name="Column211"/>
    <tableColumn id="212" xr3:uid="{6FC12A47-5721-B74D-B6DF-B73FE27A5698}" name="Column212"/>
    <tableColumn id="213" xr3:uid="{1C450942-8059-C943-A65D-796BA1F6EE39}" name="Column213"/>
    <tableColumn id="214" xr3:uid="{210298F9-7F37-E940-88A3-784E34AEFB26}" name="Column214"/>
    <tableColumn id="215" xr3:uid="{5F1888DE-3B6E-6945-8EAB-3DED9F758335}" name="Column215"/>
    <tableColumn id="216" xr3:uid="{CB6C27A9-6322-9B4A-9726-257F7BED83CC}" name="Column216"/>
    <tableColumn id="217" xr3:uid="{49615A84-7886-4541-BD11-059122FCE0CA}" name="Column217"/>
    <tableColumn id="218" xr3:uid="{1CB9B155-7893-8A4B-BCC9-2D836B989D3A}" name="Column218"/>
    <tableColumn id="219" xr3:uid="{7A756BE5-41E8-B344-832E-CE7BC5ECEBE5}" name="Column219"/>
    <tableColumn id="220" xr3:uid="{189D9E43-45F8-1E49-A995-43926785B912}" name="Column220"/>
    <tableColumn id="221" xr3:uid="{3D6711FB-BA9A-E346-9E2E-6358B956905F}" name="Column221"/>
    <tableColumn id="222" xr3:uid="{7A677D67-398D-6E4C-AA90-3C54836D56D6}" name="Column222"/>
    <tableColumn id="223" xr3:uid="{04A35E66-A58A-2C46-90DC-6E03578167FB}" name="Column223"/>
    <tableColumn id="224" xr3:uid="{4C7037A7-FF71-184A-81A1-B7C277C0B034}" name="Column224"/>
    <tableColumn id="225" xr3:uid="{75D686DB-6986-F540-9307-FE4032713C17}" name="Column225"/>
    <tableColumn id="226" xr3:uid="{CC285CC6-0547-604C-8AF7-D0C6D2721C06}" name="Column226"/>
    <tableColumn id="227" xr3:uid="{918A5367-8874-DE4D-A4E4-8250F4EA2E06}" name="Column227"/>
    <tableColumn id="228" xr3:uid="{EEBF615C-C408-A640-B527-73FF541C24C9}" name="Column228"/>
    <tableColumn id="229" xr3:uid="{0E6B8BA7-8F50-F94E-A058-47F08C45D6E1}" name="Column229"/>
    <tableColumn id="230" xr3:uid="{AD17FACA-E665-D54D-AD5E-8C8838B5BA1E}" name="Column230"/>
    <tableColumn id="231" xr3:uid="{7FD33C68-6661-3A4A-A3C9-AA5DE93F5AE5}" name="Column231"/>
    <tableColumn id="232" xr3:uid="{03F502A9-A928-6E41-B187-4109399FE9C5}" name="Column232"/>
    <tableColumn id="233" xr3:uid="{6BEB7A0E-F968-5540-A5EF-0AFE282E3760}" name="Column233"/>
    <tableColumn id="234" xr3:uid="{D932CF1B-C6D1-1345-80D4-0334F2377346}" name="Column234"/>
    <tableColumn id="235" xr3:uid="{2453BA4A-0175-554D-AE93-C90326399258}" name="Column235"/>
    <tableColumn id="236" xr3:uid="{7C3B25D5-EA62-BA46-A457-4DE675FAAC9F}" name="Column236"/>
    <tableColumn id="237" xr3:uid="{EF821B6C-6F04-A344-98D1-0EECF6DA9375}" name="Column237"/>
    <tableColumn id="238" xr3:uid="{E5AFBB6C-2159-D940-8736-0A6741CC160B}" name="Column238"/>
    <tableColumn id="239" xr3:uid="{E413B75D-F16E-AE47-BFB9-DE6999D8BA3C}" name="Column239"/>
    <tableColumn id="240" xr3:uid="{00235051-00C6-4B4E-B157-0148BCF39C5F}" name="Column240"/>
    <tableColumn id="241" xr3:uid="{176BC9EF-40CA-CA4D-9556-2B1A01229E5C}" name="Column241"/>
    <tableColumn id="242" xr3:uid="{2125B6AC-4E37-DD4E-8C03-E8E2EB176DC8}" name="Column242"/>
    <tableColumn id="243" xr3:uid="{34B4AA25-3DD8-D741-A2E9-7E85B1456038}" name="Column243"/>
    <tableColumn id="244" xr3:uid="{87FF9052-21BA-BE4F-948B-DB6DEA1FAFE6}" name="Column244"/>
    <tableColumn id="245" xr3:uid="{18BE2307-3F35-B14F-99CC-0B6E5AF75F26}" name="Column245"/>
    <tableColumn id="246" xr3:uid="{9AF5996B-2C1E-2544-9585-5CE92E21360E}" name="Column246"/>
    <tableColumn id="247" xr3:uid="{E05CA54A-893C-B442-9B8C-50CC630A1C83}" name="Column247"/>
    <tableColumn id="248" xr3:uid="{96D195B5-B49F-854D-A9FE-476793AC3026}" name="Column248"/>
    <tableColumn id="249" xr3:uid="{E54AB07D-517F-444B-988E-236B1AB10091}" name="Column249"/>
    <tableColumn id="250" xr3:uid="{711A873A-5ECF-8C41-B66C-DD9910E78C2A}" name="Column250"/>
    <tableColumn id="251" xr3:uid="{A2D421F7-648C-4F4D-8B14-11DD029FA69E}" name="Column251"/>
    <tableColumn id="252" xr3:uid="{E11A4B5C-D59E-584B-94A6-C5617960CCCB}" name="Column252"/>
    <tableColumn id="253" xr3:uid="{C3B38023-5D24-0A41-ADBC-B980FD4B0DEF}" name="Column253"/>
    <tableColumn id="254" xr3:uid="{A2DFE5D3-403E-9A48-85C9-AB9726A8208D}" name="Column254"/>
    <tableColumn id="255" xr3:uid="{BDA0C8C7-C238-704D-A9AA-805A306C6CE0}" name="Column255"/>
    <tableColumn id="256" xr3:uid="{3044446F-877A-B24D-87D0-BA088931E1BF}" name="Column256"/>
    <tableColumn id="257" xr3:uid="{E8AF2C5F-A416-DC41-BB06-4BF6A07AD4BE}" name="Column257"/>
    <tableColumn id="258" xr3:uid="{942E0647-F861-AC46-A918-3B48E825A55D}" name="Column258"/>
    <tableColumn id="259" xr3:uid="{2245AF88-B3EA-C04B-B973-1DA75A36CA4E}" name="Column259"/>
    <tableColumn id="260" xr3:uid="{9A44CD2D-D800-2348-BD82-356FFA56C1AE}" name="Column260"/>
    <tableColumn id="261" xr3:uid="{9492E89C-C83E-3E4C-8EBA-D3429CEA360B}" name="Column261"/>
    <tableColumn id="262" xr3:uid="{6A16D81B-6B08-6746-8638-FE4590779EB4}" name="Column262"/>
    <tableColumn id="263" xr3:uid="{06E6666C-E9FF-B84E-8569-DC0814FFA7DF}" name="Column263"/>
    <tableColumn id="264" xr3:uid="{A459444A-EF50-3A45-96A0-BDDBA95D1999}" name="Column264"/>
    <tableColumn id="265" xr3:uid="{5DDEA69C-9008-BB4D-B1E8-1C04F4355C3E}" name="Column265"/>
    <tableColumn id="266" xr3:uid="{DE80305A-D65F-A045-9CF9-6C593214EF2F}" name="Column266"/>
    <tableColumn id="267" xr3:uid="{7907FAC4-8268-214A-973D-F88CF34D10AD}" name="Column267"/>
    <tableColumn id="268" xr3:uid="{20068A03-745C-774A-AB1D-9B20B4A9B072}" name="Column268"/>
    <tableColumn id="269" xr3:uid="{6627F0FF-B726-144F-8AD2-F920111255C9}" name="Column269"/>
    <tableColumn id="270" xr3:uid="{0841539E-0CB8-174A-9CB3-3711BA378B9E}" name="Column270"/>
    <tableColumn id="271" xr3:uid="{3292E79E-9865-3543-B12C-8687B1A8B857}" name="Column271"/>
    <tableColumn id="272" xr3:uid="{71215B92-A4A8-EB4E-B789-F036EB3699E7}" name="Column272"/>
    <tableColumn id="273" xr3:uid="{F2634648-547D-D443-A2FC-31BACA29D9F0}" name="Column273"/>
    <tableColumn id="274" xr3:uid="{39792A4F-5A51-594E-AB87-8232956D3E5F}" name="Column274"/>
    <tableColumn id="275" xr3:uid="{8156CDBA-E993-DF41-9CA3-16AF22957A94}" name="Column275"/>
    <tableColumn id="276" xr3:uid="{30B9412B-92B5-6B48-9956-139B8AF34169}" name="Column276"/>
    <tableColumn id="277" xr3:uid="{0323EBBF-25A8-474B-9CFB-F5AC77D02610}" name="Column277"/>
    <tableColumn id="278" xr3:uid="{156180EE-AB4C-6244-8B6F-33C1730BCE92}" name="Column278"/>
    <tableColumn id="279" xr3:uid="{199712D4-F111-884B-87B1-F767E0E59063}" name="Column279"/>
    <tableColumn id="280" xr3:uid="{7CC0596C-3842-A244-8F66-704140F2E6CD}" name="Column280"/>
    <tableColumn id="281" xr3:uid="{4E23233C-7822-0F48-AE08-F233329B6B4D}" name="Column281"/>
    <tableColumn id="282" xr3:uid="{F70AD255-7262-854D-A2A2-A478A6CB6831}" name="Column282"/>
    <tableColumn id="283" xr3:uid="{2969735B-3DEB-4B42-95DE-5B8F84C32AEE}" name="Column283"/>
    <tableColumn id="284" xr3:uid="{6305F390-4CD7-CA45-AC0D-0AAABBAFB1A4}" name="Column284"/>
    <tableColumn id="285" xr3:uid="{F093D059-64FB-094B-AF9C-93AFD7D8DFA8}" name="Column285"/>
    <tableColumn id="286" xr3:uid="{AEFA38D4-2544-2448-A475-3DCC951FD528}" name="Column286"/>
    <tableColumn id="287" xr3:uid="{DCD53FBF-EB33-5E4B-8FEC-CD7A0BD7F969}" name="Column287"/>
    <tableColumn id="288" xr3:uid="{401C42E1-0D0C-604D-9A3B-2B354AF5BBB3}" name="Column288"/>
    <tableColumn id="289" xr3:uid="{CA058934-21F4-6647-916B-6AAB27294BCB}" name="Column289"/>
    <tableColumn id="290" xr3:uid="{22F95451-1814-5847-88C3-104974AE69E7}" name="Column290"/>
    <tableColumn id="291" xr3:uid="{D622F76B-DE20-814D-BCAF-22105733000F}" name="Column291"/>
    <tableColumn id="292" xr3:uid="{E8268AB7-AA64-D046-B2C2-C0B609F5BB92}" name="Column292"/>
    <tableColumn id="293" xr3:uid="{C95ACBE7-0FBF-CE4A-9D48-9D90EC6E9123}" name="Column293"/>
    <tableColumn id="294" xr3:uid="{1D206E2B-3732-A849-9F9D-5B4F4699DAB5}" name="Column294"/>
    <tableColumn id="295" xr3:uid="{868A952B-10C7-2B4C-AF64-ECDC085980C0}" name="Column295"/>
    <tableColumn id="296" xr3:uid="{EC4170F2-98D0-D946-8DB9-0A62FE7A6ACE}" name="Column296"/>
    <tableColumn id="297" xr3:uid="{6F2EF0DD-15C6-D848-B4A3-D663F7DA449C}" name="Column297"/>
    <tableColumn id="298" xr3:uid="{A98D30E7-EFC4-4F43-9AA6-9F3CB4B65F15}" name="Column298"/>
    <tableColumn id="299" xr3:uid="{86904168-B227-1743-B123-EDFB8E13E293}" name="Column299"/>
    <tableColumn id="300" xr3:uid="{E9DC07BA-330C-5F40-B07B-FA867B3537C4}" name="Column300"/>
    <tableColumn id="301" xr3:uid="{8BBDDF75-6BFD-D741-A3CC-0DE7A770A8ED}" name="Column301"/>
    <tableColumn id="302" xr3:uid="{28D583A7-77BF-F242-83F8-E6518874F9DE}" name="Column302"/>
    <tableColumn id="303" xr3:uid="{DC272BC2-1DC7-2148-96A5-DB3197EEA0CF}" name="Column303"/>
    <tableColumn id="304" xr3:uid="{E1F33351-29E7-834B-B6C3-2684DAC1F625}" name="Column304"/>
    <tableColumn id="305" xr3:uid="{1B1213A0-F9B4-B94B-B018-58A67039544F}" name="Column305"/>
    <tableColumn id="306" xr3:uid="{9C135741-9296-264C-8703-F202592F0020}" name="Column306"/>
    <tableColumn id="307" xr3:uid="{5A5FB128-4B66-134C-B174-465D8082BAB8}" name="Column307"/>
    <tableColumn id="308" xr3:uid="{F03157EE-65BA-024A-9314-56F83253DDB4}" name="Column308"/>
    <tableColumn id="309" xr3:uid="{618E9BD5-E0B1-D54B-84AA-22980BBBFAA3}" name="Column309"/>
    <tableColumn id="310" xr3:uid="{DAF3A759-2DCC-814B-ABC8-FE94D38AEF7A}" name="Column310"/>
    <tableColumn id="311" xr3:uid="{0B15F03C-D9B6-C049-8CED-C83391568335}" name="Column311"/>
    <tableColumn id="312" xr3:uid="{28076598-4A7A-2C48-BE0E-48EB7CCF3525}" name="Column312"/>
    <tableColumn id="313" xr3:uid="{FE9EC51E-7557-8E41-9710-282317DBDCF9}" name="Column313"/>
    <tableColumn id="314" xr3:uid="{08A4C3D9-5193-2B48-BAAF-607F6874B24D}" name="Column314"/>
    <tableColumn id="315" xr3:uid="{5013BF22-74FD-C147-811B-4392773B8256}" name="Column315"/>
    <tableColumn id="316" xr3:uid="{18BB3EA0-EC24-9040-881E-8E0528570DFA}" name="Column316"/>
    <tableColumn id="317" xr3:uid="{DC86A3DF-058B-5D4C-BDCF-0491D9A9FAD9}" name="Column317"/>
    <tableColumn id="318" xr3:uid="{A4967974-1CC0-7943-A7BD-798FFBA1C0CD}" name="Column318"/>
    <tableColumn id="319" xr3:uid="{4DCEE586-6DCD-134C-AC59-36C806B3D214}" name="Column319"/>
    <tableColumn id="320" xr3:uid="{D9E3E256-818F-9347-9D72-98429CFE2C5D}" name="Column320"/>
    <tableColumn id="321" xr3:uid="{29B7C981-A486-A642-AD62-7043F1DC01E3}" name="Column321"/>
    <tableColumn id="322" xr3:uid="{9AA6E4B4-F088-9544-8756-BA650BB19F8A}" name="Column322"/>
    <tableColumn id="323" xr3:uid="{1948C902-631F-4148-BBB8-1D6A9CB05876}" name="Column323"/>
    <tableColumn id="324" xr3:uid="{E8F4D74B-914D-BC40-9D89-EBC29BCA22B6}" name="Column324"/>
    <tableColumn id="325" xr3:uid="{1C8DF8DA-097D-4E4E-936A-4F29EAEEA8E5}" name="Column325"/>
    <tableColumn id="326" xr3:uid="{CAD1EB67-39AB-ED4D-BD70-267576FD182D}" name="Column326"/>
    <tableColumn id="327" xr3:uid="{EB619B59-531B-2F4F-BB5D-E404F83DCF26}" name="Column327"/>
    <tableColumn id="328" xr3:uid="{DAC8D7CD-4F4E-CD46-BD2E-E4F387CDBD7D}" name="Column328"/>
    <tableColumn id="329" xr3:uid="{17D8E2F9-784F-3246-A8FB-DE2DC4A4C7C2}" name="Column329"/>
    <tableColumn id="330" xr3:uid="{37E834AD-6969-6F45-B638-7E55341FCE9A}" name="Column330"/>
    <tableColumn id="331" xr3:uid="{86FF2C47-8C29-4B40-88C7-78ED333D406E}" name="Column331"/>
    <tableColumn id="332" xr3:uid="{7999FD6C-6562-984A-A912-13DAA15D557B}" name="Column332"/>
    <tableColumn id="333" xr3:uid="{A98D3916-CB0F-0448-94CC-FDEDFA704BB9}" name="Column333"/>
    <tableColumn id="334" xr3:uid="{A189B993-BD6C-2F4B-894B-2437F69CE3F9}" name="Column334"/>
    <tableColumn id="335" xr3:uid="{7CAD0F1F-225B-5943-B177-D07FEB6B0E6F}" name="Column335"/>
    <tableColumn id="336" xr3:uid="{5F077A9E-8DFA-234F-A54D-473E797CC820}" name="Column336"/>
    <tableColumn id="337" xr3:uid="{590F7954-69D8-EE4A-84B8-24D43DCD1CA9}" name="Column337"/>
    <tableColumn id="338" xr3:uid="{2340A3FE-AE42-3E43-9E36-C85B962EA771}" name="Column338"/>
    <tableColumn id="339" xr3:uid="{600150AD-CEA3-A24A-8D1C-D37BD328CAAE}" name="Column339"/>
    <tableColumn id="340" xr3:uid="{42C4B043-B4E8-1644-B9FF-FFAA4519B8DB}" name="Column340"/>
    <tableColumn id="341" xr3:uid="{325F664F-154A-CC43-A249-8D94D0CD0C17}" name="Column341"/>
    <tableColumn id="342" xr3:uid="{655EB331-021D-5946-9D7D-51DE76870F14}" name="Column342"/>
    <tableColumn id="343" xr3:uid="{D50875D8-2AF4-E746-99EF-FAA04CA7370C}" name="Column343"/>
    <tableColumn id="344" xr3:uid="{AF6F13A8-D51D-CD40-8056-D6CE5DB33752}" name="Column344"/>
    <tableColumn id="345" xr3:uid="{DE247C28-78C6-614B-B37F-F161CA9F2381}" name="Column345"/>
    <tableColumn id="346" xr3:uid="{672A9A5E-F6EF-A843-B4EC-7FF50E2C2919}" name="Column346"/>
    <tableColumn id="347" xr3:uid="{71E3CA95-BA6C-E44C-9FC5-1B2F90D6395C}" name="Column347"/>
    <tableColumn id="348" xr3:uid="{8D0E43A4-28F7-9640-8E3D-2F553EE89A4D}" name="Column348"/>
    <tableColumn id="349" xr3:uid="{3C6AE4B6-9D3A-0844-9D5C-A4C190EC2364}" name="Column349"/>
    <tableColumn id="350" xr3:uid="{D21081B2-9FCE-F64F-BE20-A6175FCA99FE}" name="Column350"/>
    <tableColumn id="351" xr3:uid="{74FBC5CC-E625-264A-B92C-CC9E5DAC4289}" name="Column351"/>
    <tableColumn id="352" xr3:uid="{4B32276B-2922-2145-9871-A398EF655A8C}" name="Column352"/>
    <tableColumn id="353" xr3:uid="{00CA62E9-D2F7-A849-AFDA-CEE9E99F564E}" name="Column353"/>
    <tableColumn id="354" xr3:uid="{AA612AF9-1871-B546-8E87-DFA45CE40556}" name="Column354"/>
    <tableColumn id="355" xr3:uid="{B0A4DD74-9050-014F-A743-BBFC9CD75E78}" name="Column355"/>
    <tableColumn id="356" xr3:uid="{7EDF8583-97AD-C544-BB9F-46711EE77F90}" name="Column356"/>
    <tableColumn id="357" xr3:uid="{08E1F95E-05A7-E541-B656-319CEFA1CC79}" name="Column357"/>
    <tableColumn id="358" xr3:uid="{AB57DE92-BC7F-0C4A-99E5-BC84DCE7A379}" name="Column358"/>
    <tableColumn id="359" xr3:uid="{B67BE380-459D-2B4E-BF31-07A88225F76B}" name="Column359"/>
    <tableColumn id="360" xr3:uid="{3FDC6D25-72C7-8D43-AB7D-7F4DD2997D57}" name="Column360"/>
    <tableColumn id="361" xr3:uid="{D3959130-E883-394F-AF89-E09FA55AEB23}" name="Column361"/>
    <tableColumn id="362" xr3:uid="{3BC0E014-C781-4D42-8719-B2D960E480A6}" name="Column362"/>
    <tableColumn id="363" xr3:uid="{44A5287D-A66E-C14E-B640-0884BB1D287C}" name="Column363"/>
    <tableColumn id="364" xr3:uid="{D72E3C2B-36DD-9744-9A47-70E6F654FB15}" name="Column364"/>
    <tableColumn id="365" xr3:uid="{18FF7AC5-F2F5-0946-8582-A3D590C123C8}" name="Column365"/>
    <tableColumn id="366" xr3:uid="{CBAA01F5-13BE-8F46-A549-FC172D8A4EA6}" name="Column366"/>
    <tableColumn id="367" xr3:uid="{9BF6E452-8772-6B45-90AD-AFB4B0B76E93}" name="Column367"/>
    <tableColumn id="368" xr3:uid="{1056BBE1-CD44-704D-BAF2-374C7A5869A4}" name="Column368"/>
    <tableColumn id="369" xr3:uid="{66A2F7DB-F1B7-0647-8966-8B9CC904FC46}" name="Column369"/>
    <tableColumn id="370" xr3:uid="{6D3FBE14-FB91-B844-B7C6-0D4292391907}" name="Column370"/>
    <tableColumn id="371" xr3:uid="{332166DB-DEFF-984D-AE2D-755F2B0372C8}" name="Column371"/>
    <tableColumn id="372" xr3:uid="{F8DF4AEB-E57B-C24A-AD04-2566E26AA6D2}" name="Column372"/>
    <tableColumn id="373" xr3:uid="{08460A3B-E920-AA40-B01C-54F2C80A380A}" name="Column373"/>
    <tableColumn id="374" xr3:uid="{19EE76F6-7594-C14D-A235-7E25FB942214}" name="Column374"/>
    <tableColumn id="375" xr3:uid="{1ABC0F8E-C740-F844-971A-267CE82A4EF7}" name="Column375"/>
    <tableColumn id="376" xr3:uid="{D5696EB5-2618-9540-AC63-CDABDA256FF4}" name="Column376"/>
    <tableColumn id="377" xr3:uid="{8D0AEBA6-C8B9-CF4C-87F4-60D34D8046B2}" name="Column377"/>
    <tableColumn id="378" xr3:uid="{559C7A0D-61F3-4542-89A5-048DE8CF2094}" name="Column378"/>
    <tableColumn id="379" xr3:uid="{F6695686-3BD7-5444-A51F-E2BA8AFE72B6}" name="Column379"/>
    <tableColumn id="380" xr3:uid="{E41E8A0F-2EF9-1C43-8EE2-CFFB3F6297DB}" name="Column380"/>
    <tableColumn id="381" xr3:uid="{62735FE5-E40A-8C4D-A29A-F2256C1FA410}" name="Column381"/>
    <tableColumn id="382" xr3:uid="{A3FF0A25-194E-7F4E-A0E3-BA35762F1BBE}" name="Column382"/>
    <tableColumn id="383" xr3:uid="{0426AFBC-DCA6-3A49-97A4-F30EA2809920}" name="Column383"/>
    <tableColumn id="384" xr3:uid="{CEE8CE1A-0B30-A14B-92AF-E60FF1808215}" name="Column384"/>
    <tableColumn id="385" xr3:uid="{A14ECE39-7856-6E4D-BCA4-98F35056B6A4}" name="Column385"/>
    <tableColumn id="386" xr3:uid="{9D1D8AE8-16D0-4947-89CD-1CCD046A704E}" name="Column386"/>
    <tableColumn id="387" xr3:uid="{5249FF9B-BBBC-BA45-B3E4-89C6BB6DE505}" name="Column387"/>
    <tableColumn id="388" xr3:uid="{1FE70E79-FE3B-1D45-B6A3-C25B122A68AE}" name="Column388"/>
    <tableColumn id="389" xr3:uid="{D187AD22-D964-1343-93EF-0F9251BCBE9C}" name="Column389"/>
    <tableColumn id="390" xr3:uid="{00ADCC49-0092-1047-9CEF-4D6421A4E86C}" name="Column390"/>
    <tableColumn id="391" xr3:uid="{B10642B6-AA46-C34C-BC69-B8FF28E016DD}" name="Column391"/>
    <tableColumn id="392" xr3:uid="{44B96FD5-9AE0-0C41-A307-12ED27D1D367}" name="Column392"/>
    <tableColumn id="393" xr3:uid="{E7A344A8-D5C2-2043-87CD-E23B19B65C3B}" name="Column393"/>
    <tableColumn id="394" xr3:uid="{593BCC4E-7638-7447-B615-9F562266B946}" name="Column394"/>
    <tableColumn id="395" xr3:uid="{405DC9CA-0F51-9E4B-87AB-1756AE40CD06}" name="Column395"/>
    <tableColumn id="396" xr3:uid="{B4E8289C-AFD9-504E-A296-F38627AE9BFC}" name="Column396"/>
    <tableColumn id="397" xr3:uid="{1360ABA9-902C-FE42-BBDA-7A39B1B3A26E}" name="Column397"/>
    <tableColumn id="398" xr3:uid="{272A4E0E-2538-DA4C-A3BB-73B49DA7B5D9}" name="Column398"/>
    <tableColumn id="399" xr3:uid="{9A2E2A07-1718-4141-B299-706257518D2B}" name="Column399"/>
    <tableColumn id="400" xr3:uid="{0510FF81-3FE0-D74E-B75E-E6E0EB11B033}" name="Column400"/>
    <tableColumn id="401" xr3:uid="{C129AC80-FF52-3944-AF68-9C6F647DDDC3}" name="Column401"/>
    <tableColumn id="402" xr3:uid="{FBF5FFA1-34C7-1D42-80E2-6D6457A9111C}" name="Column402"/>
    <tableColumn id="403" xr3:uid="{AEBD7861-E2C7-2D46-B893-0F1C1CA89202}" name="Column403"/>
    <tableColumn id="404" xr3:uid="{21A7DF14-73DD-EE47-90C4-48B8D5776692}" name="Column404"/>
    <tableColumn id="405" xr3:uid="{EFBA676D-C789-5F4B-8AC6-E0AA5848B98E}" name="Column405"/>
    <tableColumn id="406" xr3:uid="{C17835AB-5005-5348-84DC-9A8A2E702A5F}" name="Column406"/>
    <tableColumn id="407" xr3:uid="{873A7431-7F5D-BC4A-AA7D-B02DCBBBFE78}" name="Column407"/>
    <tableColumn id="408" xr3:uid="{B5AF9C66-5843-4947-A7B2-3EB816F42BF8}" name="Column408"/>
    <tableColumn id="409" xr3:uid="{F3D9ECA0-A1E2-A343-9647-6C87CFA8FDCC}" name="Column409"/>
    <tableColumn id="410" xr3:uid="{47FA284A-D345-3C41-B990-7ED669C74BB1}" name="Column410"/>
    <tableColumn id="411" xr3:uid="{180707FA-320A-AF44-A6F5-AC670EC5B4D2}" name="Column411"/>
    <tableColumn id="412" xr3:uid="{BD2C730A-0DFC-E743-B051-A3812F0811A8}" name="Column412"/>
    <tableColumn id="413" xr3:uid="{7F7D45EE-B10D-3748-8623-6958C2EE3FED}" name="Column413"/>
    <tableColumn id="414" xr3:uid="{29FDC70E-C9C0-8B42-8922-FA11402F951C}" name="Column414"/>
    <tableColumn id="415" xr3:uid="{C2E3407C-0D33-2540-9A12-33A46978F948}" name="Column415"/>
    <tableColumn id="416" xr3:uid="{9928065D-FD00-DA44-84C5-624C397F2FCA}" name="Column416"/>
    <tableColumn id="417" xr3:uid="{C726A19D-7366-054E-A90E-C17EFC0C4A4B}" name="Column417"/>
    <tableColumn id="418" xr3:uid="{49C208E0-F92B-1A4D-A162-ED9A3252F653}" name="Column418"/>
    <tableColumn id="419" xr3:uid="{5CEF2E60-D0FF-0144-A899-B94FDA8C3F71}" name="Column419"/>
    <tableColumn id="420" xr3:uid="{ED004BD7-3148-1245-AF06-2C526D6C6EAB}" name="Column420"/>
    <tableColumn id="421" xr3:uid="{6A3288EA-36E9-A448-9153-FD7416B5653E}" name="Column421"/>
    <tableColumn id="422" xr3:uid="{03B9C2E7-B7D1-774B-970C-12FC5DB78B69}" name="Column422"/>
    <tableColumn id="423" xr3:uid="{3364133A-17A5-364C-8ED1-B413F21656F9}" name="Column423"/>
    <tableColumn id="424" xr3:uid="{7706A2CC-4B8B-2D47-ABB4-E8BF5111EA14}" name="Column424"/>
    <tableColumn id="425" xr3:uid="{31091572-80B7-9645-8A50-DDB976D6FFDC}" name="Column425"/>
    <tableColumn id="426" xr3:uid="{EE87C0D2-0206-964F-B0B0-FBB5D963F56D}" name="Column426"/>
    <tableColumn id="427" xr3:uid="{D0A2406F-ABEF-5043-8D1F-F0DFDC9FDD07}" name="Column427"/>
    <tableColumn id="428" xr3:uid="{EF5368E3-827F-7A44-981B-56F5EFC8266D}" name="Column428"/>
    <tableColumn id="429" xr3:uid="{A8080401-B8D9-5C49-881D-5C5765A15BFA}" name="Column429"/>
    <tableColumn id="430" xr3:uid="{36A60B46-9282-C242-8C2B-C7F05746F8C4}" name="Column430"/>
    <tableColumn id="431" xr3:uid="{5B04AAD7-6327-844E-9DE3-B1EEFBA675A6}" name="Column431"/>
    <tableColumn id="432" xr3:uid="{93EE7C3D-7716-6B4E-9CA5-D7AB4A1FE53F}" name="Column432"/>
    <tableColumn id="433" xr3:uid="{74BF2537-E06E-C74E-9E86-D341F3A6CF14}" name="Column433"/>
    <tableColumn id="434" xr3:uid="{196B9B65-3F84-C044-90DA-7DCDE6A3DA5C}" name="Column434"/>
    <tableColumn id="435" xr3:uid="{A8176B63-E4E6-B54B-972F-F31E7C81EA42}" name="Column435"/>
    <tableColumn id="436" xr3:uid="{09E125F2-6E9C-B14A-9088-F10F4D3646E3}" name="Column436"/>
    <tableColumn id="437" xr3:uid="{34E3E879-5F70-8246-9C28-99065B81D8E7}" name="Column437"/>
    <tableColumn id="438" xr3:uid="{5A304991-C430-9245-A842-35867B0B9613}" name="Column438"/>
    <tableColumn id="439" xr3:uid="{2F11D220-9F0F-EB4F-9119-9C64E0ABDBA1}" name="Column439"/>
    <tableColumn id="440" xr3:uid="{268CDC24-91C0-124D-A99D-3E854F7FA99D}" name="Column440"/>
    <tableColumn id="441" xr3:uid="{C0CBE6AB-6652-0548-AE39-27C0E4BCAD39}" name="Column441"/>
    <tableColumn id="442" xr3:uid="{F39A9081-31BF-354F-8361-AF8DFD6A2497}" name="Column442"/>
    <tableColumn id="443" xr3:uid="{9C3736BC-8883-244B-85EC-CDD489D30AB5}" name="Column443"/>
    <tableColumn id="444" xr3:uid="{65623733-3381-784D-A936-8E76C6A383C2}" name="Column444"/>
    <tableColumn id="445" xr3:uid="{24AC41DF-514F-7641-BA48-A8AE8D470A7F}" name="Column445"/>
    <tableColumn id="446" xr3:uid="{DD8AA207-4938-C848-8BF3-EB17D8C92AF6}" name="Column446"/>
    <tableColumn id="447" xr3:uid="{6CD432F2-C306-F644-92CF-D0157F2F51C5}" name="Column447"/>
    <tableColumn id="448" xr3:uid="{29369A23-89DF-9A42-AD4E-DB3B805E2A4F}" name="Column448"/>
    <tableColumn id="449" xr3:uid="{28C30E13-3E90-524D-B6BA-5113920FA2D7}" name="Column449"/>
    <tableColumn id="450" xr3:uid="{51DDEBAB-07CA-2744-8089-D64EEB3AE4D4}" name="Column450"/>
    <tableColumn id="451" xr3:uid="{86034A19-5D11-E943-8D9A-ECD5DA043760}" name="Column451"/>
    <tableColumn id="452" xr3:uid="{DFD31D72-AD54-264A-8675-E8688AA2FB58}" name="Column452"/>
    <tableColumn id="453" xr3:uid="{328D94D6-FBFF-0541-8D44-A9C8B6EC9B1B}" name="Column453"/>
    <tableColumn id="454" xr3:uid="{D034CB3D-A837-5845-9C59-7FCA5D122CE6}" name="Column454"/>
    <tableColumn id="455" xr3:uid="{DADA1781-4CC1-1948-8208-0210F1120657}" name="Column455"/>
    <tableColumn id="456" xr3:uid="{E5AC871E-6D20-F144-936A-9A86B7A615A6}" name="Column456"/>
    <tableColumn id="457" xr3:uid="{402A2D1C-3AE6-D749-BB61-9C92390C7292}" name="Column457"/>
    <tableColumn id="458" xr3:uid="{B7D82282-63BA-DE4D-83DC-33A4E6BD8690}" name="Column458"/>
    <tableColumn id="459" xr3:uid="{522316EC-7C80-1746-8EB8-70ED84296428}" name="Column459"/>
    <tableColumn id="460" xr3:uid="{51B1AA8C-E60A-5542-8923-5F7542C77048}" name="Column460"/>
    <tableColumn id="461" xr3:uid="{782FF9C4-40A7-F94F-B045-99FB3490C639}" name="Column461"/>
    <tableColumn id="462" xr3:uid="{C6C933E1-8F8E-1945-AC7C-AEF6574C3F3D}" name="Column462"/>
    <tableColumn id="463" xr3:uid="{34F5E950-6692-0A4A-8A3A-154126AA12CB}" name="Column463"/>
    <tableColumn id="464" xr3:uid="{4371EA5A-9730-2242-B3CE-431FB79138EE}" name="Column464"/>
    <tableColumn id="465" xr3:uid="{787E2A42-6986-ED4A-941B-23491DD0D082}" name="Column465"/>
    <tableColumn id="466" xr3:uid="{46A5EA4E-10A9-2841-B899-CBD54C5447B0}" name="Column466"/>
    <tableColumn id="467" xr3:uid="{C91DD4F6-F2A6-B54A-A56C-DDC61C403656}" name="Column467"/>
    <tableColumn id="468" xr3:uid="{E364D23D-C762-9D48-9862-361625A5EA92}" name="Column468"/>
    <tableColumn id="469" xr3:uid="{E975A909-A80B-C94D-A092-F54075100B41}" name="Column469"/>
    <tableColumn id="470" xr3:uid="{099334D3-2D86-D54B-8D49-BC9775069E48}" name="Column470"/>
    <tableColumn id="471" xr3:uid="{97460B8D-C2DA-FA4E-8ED5-E3D2F88E3FB8}" name="Column471"/>
    <tableColumn id="472" xr3:uid="{D02BE6E2-0540-3C46-A233-F5F17A893162}" name="Column472"/>
    <tableColumn id="473" xr3:uid="{548781E2-B613-264A-B669-5549A8426411}" name="Column473"/>
    <tableColumn id="474" xr3:uid="{E8537A5C-FBF6-064D-BBA6-44EC996B2003}" name="Column474"/>
    <tableColumn id="475" xr3:uid="{B9485137-7CE9-3F4A-BBED-3E776B077EDD}" name="Column475"/>
    <tableColumn id="476" xr3:uid="{F73B06AD-2F12-B741-B212-EEC8FCB330CD}" name="Column476"/>
    <tableColumn id="477" xr3:uid="{5B51D739-AF53-EF49-A7D4-A7BFD9B790B7}" name="Column477"/>
    <tableColumn id="478" xr3:uid="{D529EB06-A757-8A42-9F88-CD8EE74E5E32}" name="Column478"/>
    <tableColumn id="479" xr3:uid="{63764A81-0AFC-4D49-9B0B-0E1944490225}" name="Column479"/>
    <tableColumn id="480" xr3:uid="{8F0353C5-FAC3-3943-B8D0-7CCFC19887AF}" name="Column480"/>
    <tableColumn id="481" xr3:uid="{253A685D-31AB-CD4D-BC6F-F83730555A31}" name="Column481"/>
    <tableColumn id="482" xr3:uid="{3823977B-119F-A040-AC40-239250AAAC36}" name="Column482"/>
    <tableColumn id="483" xr3:uid="{789EEE51-4EBE-C243-8A74-BA549A62515A}" name="Column483"/>
    <tableColumn id="484" xr3:uid="{75FD5140-2792-434A-931F-76E1A8D1ED9F}" name="Column484"/>
    <tableColumn id="485" xr3:uid="{0228EF0F-7C4E-1C40-AE28-99430484BBEF}" name="Column485"/>
    <tableColumn id="486" xr3:uid="{9214F46F-117D-3C4D-A256-B8E580B045F2}" name="Column486"/>
    <tableColumn id="487" xr3:uid="{91E88DC4-29A2-354E-A262-C7FED5A23028}" name="Column487"/>
    <tableColumn id="488" xr3:uid="{AB9F7C2E-EBC9-7F41-B9AB-EED936245193}" name="Column488"/>
    <tableColumn id="489" xr3:uid="{A59F91EE-B558-FA4D-870E-E49FF5744E01}" name="Column489"/>
    <tableColumn id="490" xr3:uid="{38275F12-9725-5742-9835-D1E6F6B0CA75}" name="Column490"/>
    <tableColumn id="491" xr3:uid="{B4F3F7D7-5C58-6C49-AC65-BED58C16DD22}" name="Column491"/>
    <tableColumn id="492" xr3:uid="{CB357F48-F5A5-2D4F-BCC1-3F84D4DF5681}" name="Column492"/>
    <tableColumn id="493" xr3:uid="{40A2661A-DFBB-6143-A5C2-BAFFB688030F}" name="Column493"/>
    <tableColumn id="494" xr3:uid="{8F069375-4C37-D948-8D31-2D3B2F5203FC}" name="Column494"/>
    <tableColumn id="495" xr3:uid="{8F758F48-379A-5346-B2A6-9443B9A12667}" name="Column495"/>
    <tableColumn id="496" xr3:uid="{78F8F26F-4D51-FF47-ABC0-71286535BBF3}" name="Column496"/>
    <tableColumn id="497" xr3:uid="{5664657D-94FD-8346-AE26-0FA1AB353F34}" name="Column497"/>
    <tableColumn id="498" xr3:uid="{2FE03D1B-E82B-6344-8F72-253AC5853243}" name="Column498"/>
    <tableColumn id="499" xr3:uid="{1BB25A16-69A4-5D4D-83A4-A24921900564}" name="Column499"/>
    <tableColumn id="500" xr3:uid="{E4A62A20-EA49-C141-9FA0-68AE32D144C5}" name="Column500"/>
    <tableColumn id="501" xr3:uid="{BD3D3212-C838-264A-91CB-B88DE48DB3DF}" name="Column501"/>
    <tableColumn id="502" xr3:uid="{BCE8CE01-FA26-494C-A035-0E6D4E1B0662}" name="Column502"/>
    <tableColumn id="503" xr3:uid="{2C221A03-FE2A-9443-AD9A-5119641DE8A7}" name="Column503"/>
    <tableColumn id="504" xr3:uid="{282139C9-2FC3-F448-B37A-F7881591108C}" name="Column504"/>
    <tableColumn id="505" xr3:uid="{F0BBCADE-71A5-1844-9BCC-0086C5056FF9}" name="Column505"/>
    <tableColumn id="506" xr3:uid="{068D0008-E3EB-B440-8F6D-3F4F61B0BF98}" name="Column506"/>
    <tableColumn id="507" xr3:uid="{7FF4AA52-C49D-F541-A020-7C63D42C1787}" name="Column507"/>
    <tableColumn id="508" xr3:uid="{A0229EEA-BFAF-7F4B-950F-3798077EB77B}" name="Column508"/>
    <tableColumn id="509" xr3:uid="{AB4FCC68-9354-694A-8856-E74A9726192F}" name="Column509"/>
    <tableColumn id="510" xr3:uid="{9FAD606F-57F2-0A42-BB58-2A006E843F2C}" name="Column510"/>
    <tableColumn id="511" xr3:uid="{309EE4F1-036A-DB43-922C-B48A8C8D6453}" name="Column511"/>
    <tableColumn id="512" xr3:uid="{5779B289-F0E6-7944-A799-3344A4BD24A4}" name="Column512"/>
    <tableColumn id="513" xr3:uid="{F2433C52-2584-3A4F-AD24-A17AA836E9E9}" name="Column513"/>
    <tableColumn id="514" xr3:uid="{400EE0E0-F01F-7B48-998F-4A83D1FF0950}" name="Column514"/>
    <tableColumn id="515" xr3:uid="{55D06240-77F2-5C42-B9FF-188A65BA599C}" name="Column515"/>
    <tableColumn id="516" xr3:uid="{8A27746B-3AB3-A749-B65F-F6F6953EE066}" name="Column516"/>
    <tableColumn id="517" xr3:uid="{FEB940A9-4F23-9143-88FF-5847B527C9E7}" name="Column517"/>
    <tableColumn id="518" xr3:uid="{4D55CF84-A608-3D4F-A792-44438B9F308D}" name="Column518"/>
    <tableColumn id="519" xr3:uid="{99D594E9-8C53-784C-B861-E9FF6734BA02}" name="Column519"/>
    <tableColumn id="520" xr3:uid="{49E3B850-86DB-2C45-879E-254F3D689409}" name="Column520"/>
    <tableColumn id="521" xr3:uid="{4D6367E7-8AAE-A14F-97A2-26669ABAD039}" name="Column521"/>
    <tableColumn id="522" xr3:uid="{42B0FBCF-0A87-6D44-8591-0D791A240192}" name="Column522"/>
    <tableColumn id="523" xr3:uid="{B6FFAE17-71A7-1240-B228-64D279DBF099}" name="Column523"/>
    <tableColumn id="524" xr3:uid="{FEB9B888-8F71-4242-AA8D-92186B18B4D1}" name="Column524"/>
    <tableColumn id="525" xr3:uid="{D7AB7F00-D1DD-0644-B21B-2ED869B650CC}" name="Column525"/>
    <tableColumn id="526" xr3:uid="{5E021D76-B743-3444-8186-E4C77019B08D}" name="Column526"/>
    <tableColumn id="527" xr3:uid="{D790D0AA-EDDF-3443-B940-A50FEEC30561}" name="Column527"/>
    <tableColumn id="528" xr3:uid="{05302845-A31A-2F43-AD6E-3D12F3F8A724}" name="Column528"/>
    <tableColumn id="529" xr3:uid="{8E4B4586-AB96-5D41-96AB-0EFF13F2C505}" name="Column529"/>
    <tableColumn id="530" xr3:uid="{3EAC1EE1-50A2-7345-B61F-02787CE05625}" name="Column530"/>
    <tableColumn id="531" xr3:uid="{6AE92512-8AE7-834A-96D4-63E01D9ACD50}" name="Column531"/>
    <tableColumn id="532" xr3:uid="{CE282D2A-88BD-F548-AD66-F77919F9995D}" name="Column532"/>
    <tableColumn id="533" xr3:uid="{8956FB97-E566-6045-A843-F2D353CA5167}" name="Column533"/>
    <tableColumn id="534" xr3:uid="{183609A4-A2FC-EE48-AC07-015CBC29FDF0}" name="Column534"/>
    <tableColumn id="535" xr3:uid="{1824578C-0DCF-404D-8B4D-10DF40EE7015}" name="Column535"/>
    <tableColumn id="536" xr3:uid="{27B22B27-070D-3247-98B0-8078B7CB8CF1}" name="Column536"/>
    <tableColumn id="537" xr3:uid="{EF8F3E5D-253B-DF43-A1F5-0143DB7A9FF6}" name="Column537"/>
    <tableColumn id="538" xr3:uid="{29C7941D-3766-2740-BB6C-58904EFDFAFB}" name="Column538"/>
    <tableColumn id="539" xr3:uid="{5E2320A3-A0BF-B349-92D3-AC254BA6FDD4}" name="Column539"/>
    <tableColumn id="540" xr3:uid="{D0F3A5E0-65ED-2A47-8885-04CCB6655A24}" name="Column540"/>
    <tableColumn id="541" xr3:uid="{99A7F295-1580-2548-9CD1-AEBEAE99E028}" name="Column541"/>
    <tableColumn id="542" xr3:uid="{894F043F-0CFD-D24B-8D10-7F0D5A631A66}" name="Column542"/>
    <tableColumn id="543" xr3:uid="{44202749-5859-5242-A128-242D105B2C62}" name="Column543"/>
    <tableColumn id="544" xr3:uid="{4FCFCC1B-BFE7-F840-973C-8BA052806828}" name="Column544"/>
    <tableColumn id="545" xr3:uid="{8C29486E-66D8-BA40-ACAD-00C49BC1C677}" name="Column545"/>
    <tableColumn id="546" xr3:uid="{6556A176-E4C8-4447-9529-5F653CF53DCF}" name="Column546"/>
    <tableColumn id="547" xr3:uid="{730D2461-5FAA-DC43-914D-AE9D652C12E9}" name="Column547"/>
    <tableColumn id="548" xr3:uid="{9FB0DDF0-67FD-0F49-A020-F8EBA180B8D2}" name="Column548"/>
    <tableColumn id="549" xr3:uid="{75700899-136B-1144-AD13-2A6FEAC6D78F}" name="Column549"/>
    <tableColumn id="550" xr3:uid="{51BCEB91-0667-2344-8030-0D2BA237FEDB}" name="Column550"/>
    <tableColumn id="551" xr3:uid="{AEE12570-AA9B-A54B-BA1F-49B15829DB8A}" name="Column551"/>
    <tableColumn id="552" xr3:uid="{45E2A0D1-F3B4-1049-9A67-71D8FAC465FA}" name="Column552"/>
    <tableColumn id="553" xr3:uid="{84B1DBC2-2C6E-6C43-9794-D97B4A3EE245}" name="Column553"/>
    <tableColumn id="554" xr3:uid="{D6731D33-C2B8-9147-8195-E752D24E2D78}" name="Column554"/>
    <tableColumn id="555" xr3:uid="{F7D59539-7E06-5647-8D7C-4F2BE10F63BE}" name="Column555"/>
    <tableColumn id="556" xr3:uid="{F6ABFDFA-D1B1-6A4A-808D-6DC62F9BE0B7}" name="Column556"/>
    <tableColumn id="557" xr3:uid="{5F1E1FFE-F0F6-184E-8742-83B152251FBF}" name="Column557"/>
    <tableColumn id="558" xr3:uid="{901BAED3-7115-0842-BC65-F2680314FA60}" name="Column558"/>
    <tableColumn id="559" xr3:uid="{2DAAC0B6-5EC0-0749-9C11-D3161A66BFDC}" name="Column559"/>
    <tableColumn id="560" xr3:uid="{399680B9-C6DB-5542-808A-F7F9F55350E4}" name="Column560"/>
    <tableColumn id="561" xr3:uid="{A717080A-8A76-6846-8BD5-BA0EB69C17AD}" name="Column561"/>
    <tableColumn id="562" xr3:uid="{1F4BB85A-A418-0C43-ACE6-65F73C5B3BE9}" name="Column562"/>
    <tableColumn id="563" xr3:uid="{35B9839A-A83B-BC43-AFF5-93904115FCA6}" name="Column563"/>
    <tableColumn id="564" xr3:uid="{DDB45920-EBFF-A545-8330-830DB367A16F}" name="Column564"/>
    <tableColumn id="565" xr3:uid="{CA5C9304-EC91-8845-9D63-6389259E297D}" name="Column565"/>
    <tableColumn id="566" xr3:uid="{BD81B1FD-0AC8-A94A-93D3-B06685D03C82}" name="Column566"/>
    <tableColumn id="567" xr3:uid="{65164AEC-411F-E946-B365-F6E6DD4090E7}" name="Column567"/>
    <tableColumn id="568" xr3:uid="{E3CAC873-F5CD-DD4C-98CB-6A95FC2D4227}" name="Column568"/>
    <tableColumn id="569" xr3:uid="{A7B1CCAD-EC87-644A-83F6-EAC398E76703}" name="Column569"/>
    <tableColumn id="570" xr3:uid="{F469D364-B9F9-8A4D-856F-1F14D6F90C75}" name="Column570"/>
    <tableColumn id="571" xr3:uid="{69F41775-66E3-4145-BF1B-6C811E8155D2}" name="Column571"/>
    <tableColumn id="572" xr3:uid="{B9C41149-1604-D24E-B222-AC0823173597}" name="Column572"/>
    <tableColumn id="573" xr3:uid="{A158F0DB-1D6A-E848-A575-05ECE3B368DD}" name="Column573"/>
    <tableColumn id="574" xr3:uid="{1F320194-DE2E-FF49-97FE-9164237E3E05}" name="Column574"/>
    <tableColumn id="575" xr3:uid="{F25FF1D7-7C96-0C48-A95B-B4679BD4876D}" name="Column575"/>
    <tableColumn id="576" xr3:uid="{7868FA99-0CC4-2F4F-82BA-1ADFC27A94CC}" name="Column576"/>
    <tableColumn id="577" xr3:uid="{105B7C4E-60BB-6848-8D84-BD12A8B75BD9}" name="Column577"/>
    <tableColumn id="578" xr3:uid="{C85515AB-7BCD-2F40-A2B4-8EEBCF590849}" name="Column578"/>
    <tableColumn id="579" xr3:uid="{7616F0F3-4BBE-0F46-A01B-65F3C2F65C39}" name="Column579"/>
    <tableColumn id="580" xr3:uid="{1564E59A-20B0-8B4C-826D-14FC1252D897}" name="Column580"/>
    <tableColumn id="581" xr3:uid="{A18A21FA-921B-8E4E-8604-32D63B1CC47D}" name="Column581"/>
    <tableColumn id="582" xr3:uid="{01C7D754-EA0D-A24C-8A4E-ED4346499CE2}" name="Column582"/>
    <tableColumn id="583" xr3:uid="{AC57AF10-CCF0-AC46-A1A9-775030374F00}" name="Column583"/>
    <tableColumn id="584" xr3:uid="{447EE98B-3C77-8C4C-BED2-F863EE98674B}" name="Column584"/>
    <tableColumn id="585" xr3:uid="{EC9A1336-B60E-5443-8977-9A708DE11187}" name="Column585"/>
    <tableColumn id="586" xr3:uid="{F128110B-B0AE-474E-A964-5DB6F7789D32}" name="Column586"/>
    <tableColumn id="587" xr3:uid="{6B458581-9BDB-9144-872F-1E3835248AF2}" name="Column587"/>
    <tableColumn id="588" xr3:uid="{68293FE4-B397-4D44-ADD3-74845719ABCC}" name="Column588"/>
    <tableColumn id="589" xr3:uid="{2E9B8C2D-2918-A04C-9826-BB0A7E80870B}" name="Column589"/>
    <tableColumn id="590" xr3:uid="{6C205C9B-6530-3745-8CF8-7519F2439C3F}" name="Column590"/>
    <tableColumn id="591" xr3:uid="{C0D6DAAB-F96A-CB47-93A3-A7C015C24CBA}" name="Column591"/>
    <tableColumn id="592" xr3:uid="{D039A1B5-AEB2-6B4B-863F-3732E86C86A6}" name="Column592"/>
    <tableColumn id="593" xr3:uid="{29ED06BB-955B-6948-A53C-5A5296F5A6A1}" name="Column593"/>
    <tableColumn id="594" xr3:uid="{D36A72D6-130A-F349-BF3A-E5EC70C85988}" name="Column594"/>
    <tableColumn id="595" xr3:uid="{A0675718-E0CC-A04F-B77C-9274A806E075}" name="Column595"/>
    <tableColumn id="596" xr3:uid="{69DE5DFF-232B-8842-97E7-670E4276B086}" name="Column596"/>
    <tableColumn id="597" xr3:uid="{3EE12974-EAF2-0D47-A6CD-95EF3B2C493D}" name="Column597"/>
    <tableColumn id="598" xr3:uid="{8277D496-FCCD-7C42-8945-F7E675437474}" name="Column598"/>
    <tableColumn id="599" xr3:uid="{ED51DC27-2A7F-454B-BF71-DD50317C9011}" name="Column599"/>
    <tableColumn id="600" xr3:uid="{997DB5DD-092C-CC4E-9D7A-2328BC52D707}" name="Column600"/>
    <tableColumn id="601" xr3:uid="{7E652491-DD27-4D46-AD3E-CEDDE998BF26}" name="Column601"/>
    <tableColumn id="602" xr3:uid="{92589796-DC9A-9240-8D66-826C0E69C20D}" name="Column602"/>
    <tableColumn id="603" xr3:uid="{BA6CC040-2E8E-954B-B1C4-FBB219540EF3}" name="Column603"/>
    <tableColumn id="604" xr3:uid="{CF6C3E3B-C1D6-7445-A140-D3B2882F6EB4}" name="Column604"/>
    <tableColumn id="605" xr3:uid="{CD5C06DC-BBC9-E642-8756-94A4FE510331}" name="Column605"/>
    <tableColumn id="606" xr3:uid="{20E34DBA-4DA3-D643-BE76-16855EB852DB}" name="Column606"/>
    <tableColumn id="607" xr3:uid="{BEB67BE5-412E-EE44-9CAC-E1FCB5673F77}" name="Column607"/>
    <tableColumn id="608" xr3:uid="{24B4BAD6-D8F7-E14B-A9EE-E644F2267C86}" name="Column608"/>
    <tableColumn id="609" xr3:uid="{A4CF7062-93B8-7A42-9E0C-496A3BF2315D}" name="Column609"/>
    <tableColumn id="610" xr3:uid="{40D2F778-A3AF-5946-A57F-3D96E5ABBB59}" name="Column610"/>
    <tableColumn id="611" xr3:uid="{D810F580-DFA6-A545-95EE-9E98FF89C1A6}" name="Column611"/>
    <tableColumn id="612" xr3:uid="{4872C933-5B52-EB47-809A-F2E9A03BCD8A}" name="Column612"/>
    <tableColumn id="613" xr3:uid="{DF35B05C-2D91-404F-814C-A80490192F1A}" name="Column613"/>
    <tableColumn id="614" xr3:uid="{79BE2A33-94F6-BA4A-9119-CDE010BCB9F1}" name="Column614"/>
    <tableColumn id="615" xr3:uid="{1368203D-21C2-5247-9164-17E4CE9C9CCF}" name="Column615"/>
    <tableColumn id="616" xr3:uid="{42606CCF-4739-964A-8014-AB61C822A4E4}" name="Column616"/>
    <tableColumn id="617" xr3:uid="{D10152F9-4BD8-4048-A8E1-4777A6F9F238}" name="Column617"/>
    <tableColumn id="618" xr3:uid="{DBC4E9F0-C17A-094C-B338-773E0D56C088}" name="Column618"/>
    <tableColumn id="619" xr3:uid="{7865FBBC-A48B-7F42-9714-F45A6FF4B52A}" name="Column619"/>
    <tableColumn id="620" xr3:uid="{23FEAE06-B847-054D-B063-515AEE6E4B8C}" name="Column620"/>
    <tableColumn id="621" xr3:uid="{4EB703FD-F963-E346-A153-C966E705C60B}" name="Column621"/>
    <tableColumn id="622" xr3:uid="{C8F0F6FC-EEE0-2745-8BA1-52C249BE556F}" name="Column622"/>
    <tableColumn id="623" xr3:uid="{F0079988-710C-A54F-BCE3-DDA77A5EF798}" name="Column623"/>
    <tableColumn id="624" xr3:uid="{3DDBDA5C-0DC3-884E-8948-0528C900BE0F}" name="Column624"/>
    <tableColumn id="625" xr3:uid="{077CA626-04F5-6248-BF0A-C3EA11844849}" name="Column625"/>
    <tableColumn id="626" xr3:uid="{41EF7D8F-2BDC-F34B-856E-3FC50FCBF786}" name="Column626"/>
    <tableColumn id="627" xr3:uid="{69555894-D724-1148-B61B-64692FE6E309}" name="Column627"/>
    <tableColumn id="628" xr3:uid="{C9DC2E3F-86C1-BC4C-927B-4150F2475E72}" name="Column628"/>
    <tableColumn id="629" xr3:uid="{AC8995A5-3588-B84F-8377-52AFF91C4B81}" name="Column629"/>
    <tableColumn id="630" xr3:uid="{EDCC4042-E8F9-8244-BED8-CBCDE95FED29}" name="Column630"/>
    <tableColumn id="631" xr3:uid="{E64BF922-D3AC-CF4E-80FB-F3519045D0A7}" name="Column631"/>
    <tableColumn id="632" xr3:uid="{5D3BE899-CFA6-3A41-BE80-99D2BD5F1EB7}" name="Column632"/>
    <tableColumn id="633" xr3:uid="{3C3E5EB6-2A84-9C42-9233-F5491932FAE8}" name="Column633"/>
    <tableColumn id="634" xr3:uid="{05DB8DC8-311A-D746-B7A7-97751B54E9C4}" name="Column634"/>
    <tableColumn id="635" xr3:uid="{18A09A19-F81C-3148-AE85-5BBE11ADCA24}" name="Column635"/>
    <tableColumn id="636" xr3:uid="{8AF0E47B-E161-6A48-A184-909AFC79B57D}" name="Column636"/>
    <tableColumn id="637" xr3:uid="{5D03BDB9-2243-7246-BE73-F001928A5D9A}" name="Column637"/>
    <tableColumn id="638" xr3:uid="{B994194D-9B7F-044F-BDE5-F28DEAA50155}" name="Column638"/>
    <tableColumn id="639" xr3:uid="{F8E28532-9069-414B-85CF-5E94E8F4B16F}" name="Column639"/>
    <tableColumn id="640" xr3:uid="{438F9FB3-F2A5-024D-93AE-4BC6EE1DDBAB}" name="Column640"/>
    <tableColumn id="641" xr3:uid="{3C3AE42B-AA1A-254D-9077-96ACA8577E49}" name="Column641"/>
    <tableColumn id="642" xr3:uid="{387399C0-4B5A-4B43-A008-61BF63F6F51F}" name="Column642"/>
    <tableColumn id="643" xr3:uid="{C10701A0-AD4A-F14D-A8B1-310C0F225D51}" name="Column643"/>
    <tableColumn id="644" xr3:uid="{73FFE468-613E-5543-B0A5-4ED7190555EE}" name="Column644"/>
    <tableColumn id="645" xr3:uid="{04FD8E73-50C8-E041-B851-4942B20D85B9}" name="Column645"/>
    <tableColumn id="646" xr3:uid="{AA5B3731-C551-9444-9206-5C0F9BAD2052}" name="Column646"/>
    <tableColumn id="647" xr3:uid="{D335CC31-D4B7-A849-8845-86ECB993B86C}" name="Column647"/>
    <tableColumn id="648" xr3:uid="{0055C2A2-1A3A-264A-BE44-4A1934DE96B2}" name="Column648"/>
    <tableColumn id="649" xr3:uid="{05029B7B-C74C-4E49-96EF-FB88A08473F7}" name="Column649"/>
    <tableColumn id="650" xr3:uid="{70FE8F23-234A-C843-A15C-ECECE4BF4797}" name="Column650"/>
    <tableColumn id="651" xr3:uid="{7CA0FDDF-4E9D-3943-AA5F-1897F25DD1A4}" name="Column651"/>
    <tableColumn id="652" xr3:uid="{1102A8D4-9697-D24B-8D9F-B98550ABDD4A}" name="Column652"/>
    <tableColumn id="653" xr3:uid="{AEF84E55-9A9F-3E40-8B36-FEAD5E97B6EA}" name="Column653"/>
    <tableColumn id="654" xr3:uid="{7F8AAE22-F46B-5A4F-9D58-2A2C1C643312}" name="Column654"/>
    <tableColumn id="655" xr3:uid="{C12756FB-39F5-824F-B062-8A57FE85E180}" name="Column655"/>
    <tableColumn id="656" xr3:uid="{0A9FA2F6-78CE-974C-84F3-C543559ED311}" name="Column656"/>
    <tableColumn id="657" xr3:uid="{EAFE8694-CDA9-4E4E-90A7-1DF5B6C7E856}" name="Column657"/>
    <tableColumn id="658" xr3:uid="{B901D1AD-ADDD-CA4D-89D8-ECA86391C7D2}" name="Column658"/>
    <tableColumn id="659" xr3:uid="{0A006DAB-6D22-FA4A-83E5-F97A3FD9C937}" name="Column659"/>
    <tableColumn id="660" xr3:uid="{A4B8D954-332F-5C47-8A9B-1B5DE250FC92}" name="Column660"/>
    <tableColumn id="661" xr3:uid="{BBDD15D6-3B86-1D4B-ACE4-06233681C7EA}" name="Column661"/>
    <tableColumn id="662" xr3:uid="{28D84B90-0410-6B42-A141-FD95B95CF367}" name="Column662"/>
    <tableColumn id="663" xr3:uid="{2E6F9B77-5D3B-1D4C-B763-632E2D94EB87}" name="Column663"/>
    <tableColumn id="664" xr3:uid="{27BB42E4-9193-3D41-B64D-1030B7248936}" name="Column664"/>
    <tableColumn id="665" xr3:uid="{EB146271-A8C5-754B-B613-A45C3BF1830B}" name="Column665"/>
    <tableColumn id="666" xr3:uid="{8FBD2E81-BE9F-4A4A-85FC-AA56D4133151}" name="Column666"/>
    <tableColumn id="667" xr3:uid="{2AAF4EA9-58AA-D445-A2ED-81A9992901BC}" name="Column667"/>
    <tableColumn id="668" xr3:uid="{CB21FDC2-3748-9C4F-8DB7-70ECFDE87064}" name="Column668"/>
    <tableColumn id="669" xr3:uid="{00567DE0-3E07-B547-81B9-4D93C5984F30}" name="Column669"/>
    <tableColumn id="670" xr3:uid="{FBEBF5C3-0CE4-CC4E-93D3-0D2B7B8B13DF}" name="Column670"/>
    <tableColumn id="671" xr3:uid="{9BE99C43-81CA-684E-A391-A3932AE8D626}" name="Column671"/>
    <tableColumn id="672" xr3:uid="{86271FA3-6503-F142-A191-990CB59F65D0}" name="Column672"/>
    <tableColumn id="673" xr3:uid="{8FF11CCB-BDCB-0040-B2A0-F1B9F7ABA7D3}" name="Column673"/>
    <tableColumn id="674" xr3:uid="{FAD8970E-14E8-D949-92AB-A4F2392DDB4D}" name="Column674"/>
    <tableColumn id="675" xr3:uid="{E5564171-BF2F-0B4E-A70E-7E9D0D4059EF}" name="Column675"/>
    <tableColumn id="676" xr3:uid="{27AD41E1-D56D-DD42-A9F1-8C9566371CC7}" name="Column676"/>
    <tableColumn id="677" xr3:uid="{4B6F4428-5885-EA4D-8F7F-2DA8CED74D60}" name="Column677"/>
    <tableColumn id="678" xr3:uid="{D0441AB3-FE26-2345-9F86-2E0296FDC334}" name="Column678"/>
    <tableColumn id="679" xr3:uid="{1DCED2D3-AE52-FB4C-B978-6E730D09BE86}" name="Column679"/>
    <tableColumn id="680" xr3:uid="{685E852D-6E45-2F47-9C03-97291F4B7A8B}" name="Column680"/>
    <tableColumn id="681" xr3:uid="{53767188-2C95-F348-BABB-E0F53FB33626}" name="Column681"/>
    <tableColumn id="682" xr3:uid="{036BC828-2AED-274D-9982-9B8A85B4AB52}" name="Column682"/>
    <tableColumn id="683" xr3:uid="{9886E088-1808-5D41-A58B-520AD1E37DD2}" name="Column683"/>
    <tableColumn id="684" xr3:uid="{3F9C52F2-94CE-DD48-BB23-049E4CDD36EA}" name="Column684"/>
    <tableColumn id="685" xr3:uid="{A6B9ABC3-0E6F-F24A-93B3-DF8A85293F7D}" name="Column685"/>
    <tableColumn id="686" xr3:uid="{9E789779-752F-A44B-ADBE-04C433D2E0C0}" name="Column686"/>
    <tableColumn id="687" xr3:uid="{CC00197C-5FDF-A747-AFD6-BE6D446A5375}" name="Column687"/>
    <tableColumn id="688" xr3:uid="{F5FF6837-4430-984C-9573-46BF305CC831}" name="Column688"/>
    <tableColumn id="689" xr3:uid="{F3D381B1-C5F7-F84A-A34B-5AD1420DF749}" name="Column689"/>
    <tableColumn id="690" xr3:uid="{ED509E41-9EFD-E442-BCFC-D32A079E20EB}" name="Column690"/>
    <tableColumn id="691" xr3:uid="{36DCF03E-C89B-B144-BA34-5C23E508EF77}" name="Column691"/>
    <tableColumn id="692" xr3:uid="{99910FEF-03CF-6641-92CB-9111C03C2A76}" name="Column692"/>
    <tableColumn id="693" xr3:uid="{EDC8F1CB-3E49-7746-B46D-D88A017751A3}" name="Column693"/>
    <tableColumn id="694" xr3:uid="{C15D5E7E-DD9A-3A4A-8915-1EF777015DBB}" name="Column694"/>
    <tableColumn id="695" xr3:uid="{3E30693B-4F53-644C-97BF-BD047E1D69DB}" name="Column695"/>
    <tableColumn id="696" xr3:uid="{0F96472C-CAC4-7E44-871B-86A8BD8FACFD}" name="Column696"/>
    <tableColumn id="697" xr3:uid="{B58F0A44-9A98-4743-BA25-9D89493AC075}" name="Column697"/>
    <tableColumn id="698" xr3:uid="{B671993F-8F0A-EC4A-814D-4236E5731435}" name="Column698"/>
    <tableColumn id="699" xr3:uid="{A7302406-23F5-DC4B-9E3D-D1A878052369}" name="Column699"/>
    <tableColumn id="700" xr3:uid="{24A2EC3A-DC00-7240-94BB-8E15ECB543D7}" name="Column700"/>
    <tableColumn id="701" xr3:uid="{7AA3B9BD-7CFD-0E45-9474-FCC9A7988D22}" name="Column701"/>
    <tableColumn id="702" xr3:uid="{E6DF6C20-A42E-2543-B263-20EB5AC74233}" name="Column702"/>
    <tableColumn id="703" xr3:uid="{0E25D2E3-49F5-2D42-BA3B-0DB0C83E4731}" name="Column703"/>
    <tableColumn id="704" xr3:uid="{1F0C9279-F469-2043-9B4B-B3937208D0D9}" name="Column704"/>
    <tableColumn id="705" xr3:uid="{78D5E242-4F1E-0742-B1AA-3ADE13F690A6}" name="Column705"/>
    <tableColumn id="706" xr3:uid="{F1691353-1E07-DB43-AF6F-714B73EC7241}" name="Column706"/>
    <tableColumn id="707" xr3:uid="{A48E6415-9731-CD4F-96EB-3634CFA3C3A1}" name="Column707"/>
    <tableColumn id="708" xr3:uid="{A3EC7309-F143-CF44-B27C-05A28BB8630B}" name="Column708"/>
    <tableColumn id="709" xr3:uid="{C518F9A2-08A7-294E-A973-0F4A17F8DFBD}" name="Column709"/>
    <tableColumn id="710" xr3:uid="{858DBCCB-C0D0-8A4B-A915-B958C8F7E8AA}" name="Column710"/>
    <tableColumn id="711" xr3:uid="{B3745F18-46D3-4745-9DC3-1CDE5F69C41F}" name="Column711"/>
    <tableColumn id="712" xr3:uid="{8810007E-3986-3B4E-A1F6-81BE3A2B3FEB}" name="Column712"/>
    <tableColumn id="713" xr3:uid="{5F194595-49AC-1744-856C-93BA86D60439}" name="Column713"/>
    <tableColumn id="714" xr3:uid="{7EFD2370-7B68-7A4A-9058-BDE5030091FE}" name="Column714"/>
    <tableColumn id="715" xr3:uid="{92B4408E-BBD5-AC4B-B3BD-7D59F2E49792}" name="Column715"/>
    <tableColumn id="716" xr3:uid="{8B216DFE-AA29-CF41-BE44-FBD47955FDCA}" name="Column716"/>
    <tableColumn id="717" xr3:uid="{D7498B99-657A-9742-B329-9376FDAD896B}" name="Column717"/>
    <tableColumn id="718" xr3:uid="{65A39158-649A-B74B-BF1F-912A93ED7E01}" name="Column718"/>
    <tableColumn id="719" xr3:uid="{1FB9DF2C-0FB7-B245-949A-AD9941B62182}" name="Column719"/>
    <tableColumn id="720" xr3:uid="{DE593E20-9F0A-8C45-BE72-5706BD896F63}" name="Column720"/>
    <tableColumn id="721" xr3:uid="{42EE1785-7A25-6A40-84EC-F4DB66E6446E}" name="Column721"/>
    <tableColumn id="722" xr3:uid="{AFDBA377-20A7-9240-AABA-1C31A0484D82}" name="Column722"/>
    <tableColumn id="723" xr3:uid="{C0965E42-AAB9-9D49-820A-4386F8D67701}" name="Column723"/>
    <tableColumn id="724" xr3:uid="{29756092-4943-9E4E-B6F4-F89E66B9F855}" name="Column724"/>
    <tableColumn id="725" xr3:uid="{2A7C0B0D-92E8-9749-81B1-EA83AF0D8BFE}" name="Column725"/>
    <tableColumn id="726" xr3:uid="{3867B44D-6A44-CA4F-94A6-5E44035D0994}" name="Column726"/>
    <tableColumn id="727" xr3:uid="{8C01AE75-405F-4D49-80BB-1B67D7275C10}" name="Column727"/>
    <tableColumn id="728" xr3:uid="{2FB7B633-3764-A348-96CD-ED53EEADCF32}" name="Column728"/>
    <tableColumn id="729" xr3:uid="{DE45260B-B9A5-3243-9D62-656AC2A36941}" name="Column729"/>
    <tableColumn id="730" xr3:uid="{C2D0D72E-F851-7347-9B3C-DB279E974B7C}" name="Column730"/>
    <tableColumn id="731" xr3:uid="{7CC70B4A-BCB5-F946-A45A-5F5F8E88926C}" name="Column731"/>
    <tableColumn id="732" xr3:uid="{3062FFA8-3280-A34C-A04D-EBF81DCA78EA}" name="Column732"/>
    <tableColumn id="733" xr3:uid="{0B29B79B-94CE-024E-9B61-004D3CBCDF5C}" name="Column733"/>
    <tableColumn id="734" xr3:uid="{427CA8DA-35A5-4C4C-AA71-94919F6E1228}" name="Column734"/>
    <tableColumn id="735" xr3:uid="{A192F195-852F-7648-A39F-CB80CB3BD4F9}" name="Column735"/>
    <tableColumn id="736" xr3:uid="{7A97380E-328E-534C-BB8E-F762F7A177F7}" name="Column736"/>
    <tableColumn id="737" xr3:uid="{561EA5AD-B415-E74D-AFB2-CF5D93F40C24}" name="Column737"/>
    <tableColumn id="738" xr3:uid="{B7E4D8D3-E975-D847-A360-5B9C7F288800}" name="Column738"/>
    <tableColumn id="739" xr3:uid="{AF2DA5F7-C4F6-AE4E-AE54-078BFDC56E41}" name="Column739"/>
    <tableColumn id="740" xr3:uid="{ED2D7390-107E-2F40-A0F3-50B4B513DABB}" name="Column740"/>
    <tableColumn id="741" xr3:uid="{DECE0619-D93C-9549-81B8-738A19C69D7D}" name="Column741"/>
    <tableColumn id="742" xr3:uid="{C61802E8-3D6D-874D-A088-EB9FEADB478B}" name="Column742"/>
    <tableColumn id="743" xr3:uid="{21BDD008-FD40-1E4D-8AE7-78A5FB810199}" name="Column743"/>
    <tableColumn id="744" xr3:uid="{A25F71A5-B8FB-034A-8E83-A7A6C0236236}" name="Column744"/>
    <tableColumn id="745" xr3:uid="{DE905754-38DF-F04C-BCC2-7BCF41FC49CD}" name="Column745"/>
    <tableColumn id="746" xr3:uid="{2A16FD3D-1CB5-9242-90E9-D51C1A96D995}" name="Column746"/>
    <tableColumn id="747" xr3:uid="{FD5E96BB-0904-564F-AEA1-A79EFF726AB4}" name="Column747"/>
    <tableColumn id="748" xr3:uid="{491F99F9-D2A7-5345-BF62-8C2B23FB1697}" name="Column748"/>
    <tableColumn id="749" xr3:uid="{8D4D83C6-E727-1741-B6BD-9BB10217E4D2}" name="Column749"/>
    <tableColumn id="750" xr3:uid="{8E93FE2D-4055-F840-A26D-686882312F08}" name="Column750"/>
    <tableColumn id="751" xr3:uid="{F57C5508-1E35-2B49-B697-6F71B8DD0CA5}" name="Column751"/>
    <tableColumn id="752" xr3:uid="{C1E21DC3-C296-DA48-9AC9-57C99C3D264F}" name="Column752"/>
    <tableColumn id="753" xr3:uid="{81086516-7280-9142-ADBB-2ACBC73F2D31}" name="Column753"/>
    <tableColumn id="754" xr3:uid="{B9761816-B77C-E044-87AA-A98C91993182}" name="Column754"/>
    <tableColumn id="755" xr3:uid="{2DEB52E9-4549-3945-B7E1-2245A2B727F4}" name="Column755"/>
    <tableColumn id="756" xr3:uid="{7858140D-B581-9341-A0DE-89D3983A222E}" name="Column756"/>
    <tableColumn id="757" xr3:uid="{77AA9E7D-DBCD-244A-8F0F-55E6DED6AD9F}" name="Column757"/>
    <tableColumn id="758" xr3:uid="{7FBF8BB9-6A42-254E-B275-813E5ADE113B}" name="Column758"/>
    <tableColumn id="759" xr3:uid="{48D6E56B-D2FC-D64F-B1E2-B838A7A3EB72}" name="Column759"/>
    <tableColumn id="760" xr3:uid="{AF8C0E8F-C7CD-5E4C-9344-EDB74B8C8A1E}" name="Column760"/>
    <tableColumn id="761" xr3:uid="{14B39146-5A10-7445-A0A6-B862875A029F}" name="Column761"/>
    <tableColumn id="762" xr3:uid="{C3EE96B6-BD73-D946-A07A-DF83B3DED6FF}" name="Column762"/>
    <tableColumn id="763" xr3:uid="{FDEFB108-EC06-BD4B-A2FC-A07993ADDA3A}" name="Column763"/>
    <tableColumn id="764" xr3:uid="{768414D6-C631-654D-AF58-56CC5A12E4F9}" name="Column764"/>
    <tableColumn id="765" xr3:uid="{21867D10-0866-AE43-8ED0-B57FF833020D}" name="Column765"/>
    <tableColumn id="766" xr3:uid="{5D0E2B25-2D00-864E-9CE7-0A225AD3C87B}" name="Column766"/>
    <tableColumn id="767" xr3:uid="{31153681-C941-D648-BA43-06BF37C6B606}" name="Column767"/>
    <tableColumn id="768" xr3:uid="{8AC66894-E648-4E40-91A7-55E9B16C283F}" name="Column768"/>
    <tableColumn id="769" xr3:uid="{D9032382-805C-6449-A245-32A2F1CEAD4F}" name="Column769"/>
    <tableColumn id="770" xr3:uid="{B51B2B7A-1958-7249-B87C-4F843167C191}" name="Column770"/>
    <tableColumn id="771" xr3:uid="{0B842E70-3AB7-2A47-9E8D-A4D89C98BCAC}" name="Column771"/>
    <tableColumn id="772" xr3:uid="{4E2C068B-DC21-C544-9CAC-C0CA628F7E35}" name="Column772"/>
    <tableColumn id="773" xr3:uid="{B432E790-49B8-BA4C-B4FA-482626F40494}" name="Column773"/>
    <tableColumn id="774" xr3:uid="{B1F078D0-2D9F-BD45-A090-AE49127CC67A}" name="Column774"/>
    <tableColumn id="775" xr3:uid="{5B0D9E6F-8380-5446-AD43-E7E8D8CF544E}" name="Column775"/>
    <tableColumn id="776" xr3:uid="{F7520E14-3CF6-E845-BE1A-4D83410EDD80}" name="Column776"/>
    <tableColumn id="777" xr3:uid="{DA83DA25-1C73-364E-B02E-A5ECFFBC5257}" name="Column777"/>
    <tableColumn id="778" xr3:uid="{54AB80DD-5649-A44B-A620-4D946A9FE4B7}" name="Column778"/>
    <tableColumn id="779" xr3:uid="{679D1971-47A4-AA4C-8A2D-6135D41F6817}" name="Column779"/>
    <tableColumn id="780" xr3:uid="{5FE914CD-BE72-3349-9052-ECA5EB57B5EC}" name="Column780"/>
    <tableColumn id="781" xr3:uid="{C25920FA-437A-3E4A-93BA-593FC9A2C686}" name="Column781"/>
    <tableColumn id="782" xr3:uid="{7D8545B0-06CF-4641-82CC-1A1DB9ECA0A0}" name="Column782"/>
    <tableColumn id="783" xr3:uid="{63CF0C5A-92AE-1B47-853E-BA68BE586CFD}" name="Column783"/>
    <tableColumn id="784" xr3:uid="{E7713063-4015-404B-9FFA-AC73DD034189}" name="Column784"/>
    <tableColumn id="785" xr3:uid="{D0163357-3C22-614E-A935-8444A1A86327}" name="Column785"/>
    <tableColumn id="786" xr3:uid="{E0004F60-331B-6045-A2EE-3D6DD76D9AB2}" name="Column786"/>
    <tableColumn id="787" xr3:uid="{8BB8361B-CFB5-B549-8A15-995EB0CFFF6C}" name="Column787"/>
    <tableColumn id="788" xr3:uid="{3E5F5867-5318-EA46-B974-F710D40E7061}" name="Column788"/>
    <tableColumn id="789" xr3:uid="{6E57831C-8247-1745-817B-C8725E2C2F2C}" name="Column789"/>
    <tableColumn id="790" xr3:uid="{B1ADE080-59A2-AD4F-B9BE-93DE5AA51951}" name="Column790"/>
    <tableColumn id="791" xr3:uid="{E2882805-EC1F-744A-B0D5-0FC2212F91D3}" name="Column791"/>
    <tableColumn id="792" xr3:uid="{34C5C456-9682-F349-B890-C4D4BF0CF59E}" name="Column792"/>
    <tableColumn id="793" xr3:uid="{81EBD20D-197F-5145-B512-9D21ED9E07B2}" name="Column793"/>
    <tableColumn id="794" xr3:uid="{738DBA4A-B938-D949-AC88-487B592053AD}" name="Column794"/>
    <tableColumn id="795" xr3:uid="{A1C0E078-4059-4141-9A92-85F8D70FEB01}" name="Column795"/>
    <tableColumn id="796" xr3:uid="{3D5466AB-382A-3741-8C74-FE15790BF562}" name="Column796"/>
    <tableColumn id="797" xr3:uid="{F11403A8-FE69-EF4B-BD21-FBEE2AB3CA20}" name="Column797"/>
    <tableColumn id="798" xr3:uid="{F412041A-2E19-F142-9802-D6849AED3EAC}" name="Column798"/>
    <tableColumn id="799" xr3:uid="{CEE54726-F7FD-EB42-AF90-7E2644E7FC02}" name="Column799"/>
    <tableColumn id="800" xr3:uid="{7FD90FB7-2373-7344-AD3D-4998375D1CF1}" name="Column800"/>
    <tableColumn id="801" xr3:uid="{AE4AE467-C5F4-BE4E-BE0D-481E516932B2}" name="Column801"/>
    <tableColumn id="802" xr3:uid="{FEA0821D-D7FA-584B-A421-37404D960CEA}" name="Column802"/>
    <tableColumn id="803" xr3:uid="{DA9FB779-5EAD-A14B-ADC1-1A201D7FF96C}" name="Column803"/>
    <tableColumn id="804" xr3:uid="{24B1E3A7-DC9A-7643-B09A-D72F357650F9}" name="Column804"/>
    <tableColumn id="805" xr3:uid="{F0A978F5-8FF7-2C4F-9E2F-C264FABF9655}" name="Column805"/>
    <tableColumn id="806" xr3:uid="{65EFC6B9-E557-6E43-9DCB-FB58B64BF5E3}" name="Column806"/>
    <tableColumn id="807" xr3:uid="{86C22100-B695-3F42-A1E5-21E4387F12B2}" name="Column807"/>
    <tableColumn id="808" xr3:uid="{968CD47D-41DD-3749-B510-B07471EF2722}" name="Column808"/>
    <tableColumn id="809" xr3:uid="{8C7E761E-73D1-8544-BB7C-002AE7FBBEA9}" name="Column809"/>
    <tableColumn id="810" xr3:uid="{5B719948-D5C5-8740-9F52-B760E087A62B}" name="Column810"/>
    <tableColumn id="811" xr3:uid="{08645355-1EC6-AF4B-BABF-0C3B2E4127B9}" name="Column811"/>
    <tableColumn id="812" xr3:uid="{81CD507D-5A49-4348-B2EF-C3F52B1429F6}" name="Column812"/>
    <tableColumn id="813" xr3:uid="{3ED75509-2E5D-CB43-B77B-F13CFBC704FD}" name="Column813"/>
    <tableColumn id="814" xr3:uid="{4EABB3D7-00C2-8443-B1AE-AE58E7401CD8}" name="Column814"/>
    <tableColumn id="815" xr3:uid="{9E216705-0214-4B45-A79B-4C053CAF9E59}" name="Column815"/>
    <tableColumn id="816" xr3:uid="{A97FFCFF-1ACC-9C46-8376-B12CBA1441D3}" name="Column816"/>
    <tableColumn id="817" xr3:uid="{024B09FE-25C5-7244-BC32-DA879792B29D}" name="Column817"/>
    <tableColumn id="818" xr3:uid="{92BDCE54-2806-044A-8C84-9F09C2BE9DF9}" name="Column818"/>
    <tableColumn id="819" xr3:uid="{5719C8C4-60FB-104D-AF47-5921F1927D3E}" name="Column819"/>
    <tableColumn id="820" xr3:uid="{F70342E0-E7DB-9942-9EC8-4AA0E5534E46}" name="Column820"/>
    <tableColumn id="821" xr3:uid="{600123D8-DAE0-F14B-B830-FB23CA031464}" name="Column821"/>
    <tableColumn id="822" xr3:uid="{9615DD34-5A79-FA46-BB30-C49798FA1D96}" name="Column822"/>
    <tableColumn id="823" xr3:uid="{EB3A58C8-0562-134F-8CF7-BE5DC196AB0E}" name="Column823"/>
    <tableColumn id="824" xr3:uid="{C165D122-B98C-FE4F-A747-A720CF43D7A5}" name="Column824"/>
    <tableColumn id="825" xr3:uid="{F2C587C8-6E83-BC43-904B-801B191BFA45}" name="Column825"/>
    <tableColumn id="826" xr3:uid="{A5A5449A-E4AE-0C47-9727-BE0E249ACCE5}" name="Column826"/>
    <tableColumn id="827" xr3:uid="{ED98B1ED-1653-2F4B-B7C6-3BFC0FAB7BBE}" name="Column827"/>
    <tableColumn id="828" xr3:uid="{312339E6-9C39-0240-AEE7-75AD29461389}" name="Column828"/>
    <tableColumn id="829" xr3:uid="{2E8C0739-A9E7-0D46-8ECA-2D24B5E3302B}" name="Column829"/>
    <tableColumn id="830" xr3:uid="{81D3F6E6-F9AF-7C4E-B82C-FC45387E80D1}" name="Column830"/>
    <tableColumn id="831" xr3:uid="{1BEC7E42-B9DF-5248-AFCE-DC6715705A5F}" name="Column831"/>
    <tableColumn id="832" xr3:uid="{8D1D1A75-7236-B94C-9BF3-21174111A7C5}" name="Column832"/>
    <tableColumn id="833" xr3:uid="{A7EB357F-E2B4-2244-B74C-69D1A01332BB}" name="Column833"/>
    <tableColumn id="834" xr3:uid="{FF47054D-B1D6-DC46-AB0A-6FECA220B0EB}" name="Column834"/>
    <tableColumn id="835" xr3:uid="{D77C924F-46CC-ED46-BA87-A10B76F39A9D}" name="Column835"/>
    <tableColumn id="836" xr3:uid="{FA6899C9-32F8-3248-81D0-64809EFC025D}" name="Column836"/>
    <tableColumn id="837" xr3:uid="{428B65AF-683F-C945-96B5-AA394CC86868}" name="Column837"/>
    <tableColumn id="838" xr3:uid="{C12317C7-10CE-6742-9C32-D93FDD019F90}" name="Column838"/>
    <tableColumn id="839" xr3:uid="{31A0E11A-9D49-CC4A-99A4-DC8CC2AA08DE}" name="Column839"/>
    <tableColumn id="840" xr3:uid="{93E27418-BC47-1849-A410-FAAA4959B480}" name="Column840"/>
    <tableColumn id="841" xr3:uid="{4C130716-548A-3444-9A3D-D91C5DBCA705}" name="Column841"/>
    <tableColumn id="842" xr3:uid="{7323DE3A-74A4-A041-9654-ACCCDC3E86DB}" name="Column842"/>
    <tableColumn id="843" xr3:uid="{EBD8EBAD-6057-8242-865F-2CD330CD8D73}" name="Column843"/>
    <tableColumn id="844" xr3:uid="{1144B6F4-A8E7-A046-AF92-98F566F1E4E7}" name="Column844"/>
    <tableColumn id="845" xr3:uid="{C08A5F60-4868-FB45-8EAD-1AA1233DEECF}" name="Column845"/>
    <tableColumn id="846" xr3:uid="{9D0337F7-F480-6346-9A9D-D0AA0871ADDF}" name="Column846"/>
    <tableColumn id="847" xr3:uid="{34F7927D-057D-3D4A-86F1-ECC7397FB23A}" name="Column847"/>
    <tableColumn id="848" xr3:uid="{8E8B6995-B546-814C-9338-23845972998A}" name="Column848"/>
    <tableColumn id="849" xr3:uid="{FA31D79F-B92E-6642-BADF-27D7D8A9215F}" name="Column849"/>
    <tableColumn id="850" xr3:uid="{978F7AC9-5005-1E42-AE10-0CE6B42FDF45}" name="Column850"/>
    <tableColumn id="851" xr3:uid="{9F4DA811-BACB-5D43-8D9F-75F809EFBFCD}" name="Column851"/>
    <tableColumn id="852" xr3:uid="{505C00F0-2CBE-C24C-B357-AE21FC74F868}" name="Column852"/>
    <tableColumn id="853" xr3:uid="{F60365F7-34BB-0E49-963A-932412EDD150}" name="Column853"/>
    <tableColumn id="854" xr3:uid="{866B0D32-23D1-FF4F-BA10-0AC1AE296CA9}" name="Column854"/>
    <tableColumn id="855" xr3:uid="{1E7EC4B5-BA1B-9747-9D13-2E3735538FEB}" name="Column855"/>
    <tableColumn id="856" xr3:uid="{18B08F11-E4C5-9640-A8C9-22D208EA2568}" name="Column856"/>
    <tableColumn id="857" xr3:uid="{01D0F8C6-D340-CD4F-A7B7-4B3B487EBD7A}" name="Column857"/>
    <tableColumn id="858" xr3:uid="{37C039BF-890E-744F-8803-8EB1A8643C40}" name="Column858"/>
    <tableColumn id="859" xr3:uid="{C6CCCDCC-75F0-3E41-BFA1-DB60E662A450}" name="Column859"/>
    <tableColumn id="860" xr3:uid="{A44BCC03-5B6C-8645-A27D-948DA7F6B6F2}" name="Column860"/>
    <tableColumn id="861" xr3:uid="{F7A35FDA-9DF2-E54F-89F6-996EF9EB2014}" name="Column861"/>
    <tableColumn id="862" xr3:uid="{D37B1ABF-0255-2B47-BF8E-604E250C6756}" name="Column862"/>
    <tableColumn id="863" xr3:uid="{FEF2560E-53FB-D143-8230-C404F9B3CE12}" name="Column863"/>
    <tableColumn id="864" xr3:uid="{9F0BB61C-FFBE-564B-AEB1-68110E2D5026}" name="Column864"/>
    <tableColumn id="865" xr3:uid="{421682F5-9B83-A34F-B0B0-13AFD6D62CF6}" name="Column865"/>
    <tableColumn id="866" xr3:uid="{91E3D40B-7C83-4C4F-B116-3AB467B2FB6C}" name="Column866"/>
    <tableColumn id="867" xr3:uid="{D6CB8E67-3CD7-9049-BE14-71BB29C31670}" name="Column867"/>
    <tableColumn id="868" xr3:uid="{3DE08797-727A-FA4F-B426-4D367D841EC7}" name="Column868"/>
    <tableColumn id="869" xr3:uid="{BD6554A6-78A7-4C4C-A1CC-0243E907C815}" name="Column869"/>
    <tableColumn id="870" xr3:uid="{340CE3DE-7A67-A847-8AE6-497421F864C4}" name="Column870"/>
    <tableColumn id="871" xr3:uid="{F71D5766-3307-D949-9CF2-853884B86E4E}" name="Column871"/>
    <tableColumn id="872" xr3:uid="{0223A7B4-37E9-C14D-B4B1-1CEE4BFEE0A0}" name="Column872"/>
    <tableColumn id="873" xr3:uid="{98E04953-C7CD-0749-AF8C-F47183E38738}" name="Column873"/>
    <tableColumn id="874" xr3:uid="{1C435D63-28EF-1E47-A538-D4545373D520}" name="Column874"/>
    <tableColumn id="875" xr3:uid="{F3A894F9-8E18-154C-8A0C-23EAEBC1D823}" name="Column875"/>
    <tableColumn id="876" xr3:uid="{4A7C23D0-7274-8340-B04F-28B041C75129}" name="Column876"/>
    <tableColumn id="877" xr3:uid="{E3F7C330-2E77-9847-A8A9-A7266B8C54DF}" name="Column877"/>
    <tableColumn id="878" xr3:uid="{C14EF544-E941-4140-AB33-48CD7C767902}" name="Column878"/>
    <tableColumn id="879" xr3:uid="{2ED45E16-1A9A-A743-98C3-3F263B6A62C1}" name="Column879"/>
    <tableColumn id="880" xr3:uid="{C41338E0-E2B9-0F4D-B3C7-07C2B5F75DD9}" name="Column880"/>
    <tableColumn id="881" xr3:uid="{9728FAA9-067D-FC44-9198-B048BAF5BDDA}" name="Column881"/>
    <tableColumn id="882" xr3:uid="{B6240D2D-B94F-8145-837B-2FDE1CCC076F}" name="Column882"/>
    <tableColumn id="883" xr3:uid="{76C19E2A-7F64-5F42-A28E-59E7A93E3678}" name="Column883"/>
    <tableColumn id="884" xr3:uid="{D97C8DC6-8C30-6F4B-9A0A-0F46D0C1E160}" name="Column884"/>
    <tableColumn id="885" xr3:uid="{DEEDE923-BBCC-A84F-BFEB-8CAD4B9731C4}" name="Column885"/>
    <tableColumn id="886" xr3:uid="{5E7BA65B-9390-9C4D-8F65-79F4B3977426}" name="Column886"/>
    <tableColumn id="887" xr3:uid="{77EBDD95-E8A5-F44C-A642-DF412A3F926A}" name="Column887"/>
    <tableColumn id="888" xr3:uid="{49AF85FB-AE9B-744E-B477-ACAD641FF9A1}" name="Column888"/>
    <tableColumn id="889" xr3:uid="{9BBDA3B0-DBE5-BC49-911D-48413D3FF029}" name="Column889"/>
    <tableColumn id="890" xr3:uid="{32D8E03E-D61A-434C-A3AB-9C9BD8D0CE77}" name="Column890"/>
    <tableColumn id="891" xr3:uid="{100A7078-068E-9E4A-8F5D-E3B84904947B}" name="Column891"/>
    <tableColumn id="892" xr3:uid="{2D62395D-311F-654C-A5D1-1598090C00B3}" name="Column892"/>
    <tableColumn id="893" xr3:uid="{C7E3B36B-439B-2341-A1DF-D9145DD77C12}" name="Column893"/>
    <tableColumn id="894" xr3:uid="{208F455F-E291-F84B-A30C-DBD9DEB68E82}" name="Column894"/>
    <tableColumn id="895" xr3:uid="{335F7735-3F28-3C41-A41B-A0AE2868F5B3}" name="Column895"/>
    <tableColumn id="896" xr3:uid="{81470E6C-C3C6-1D4C-843D-3C23F7C65DBE}" name="Column896"/>
    <tableColumn id="897" xr3:uid="{F0CBC4AA-9438-3A49-A35A-F629E232149B}" name="Column897"/>
    <tableColumn id="898" xr3:uid="{64E05479-C673-F24E-81AB-6161D7D4B8BC}" name="Column898"/>
    <tableColumn id="899" xr3:uid="{169BC242-4E9C-AA42-8E34-A9B727F75753}" name="Column899"/>
    <tableColumn id="900" xr3:uid="{AD3E57AF-3F7C-8D42-AA48-F46CEF1F4A16}" name="Column900"/>
    <tableColumn id="901" xr3:uid="{33C8E2C7-FDB6-A947-9682-622AFC135B40}" name="Column901"/>
    <tableColumn id="902" xr3:uid="{7F797441-84A0-7C42-BD43-B7E2561FC70A}" name="Column902"/>
    <tableColumn id="903" xr3:uid="{07C1E910-D1F9-9945-BD40-E6DFE4C27D91}" name="Column903"/>
    <tableColumn id="904" xr3:uid="{D8156104-9694-A547-9105-9D9940FC9A7A}" name="Column904"/>
    <tableColumn id="905" xr3:uid="{DD9E77FC-356F-8E45-80B3-AAB049E7D810}" name="Column905"/>
    <tableColumn id="906" xr3:uid="{CCE218F5-2AC5-394D-AC2A-7C74EF5784DE}" name="Column906"/>
    <tableColumn id="907" xr3:uid="{89CEA30B-3702-0747-8065-D9D171251933}" name="Column907"/>
    <tableColumn id="908" xr3:uid="{E2291BA1-B21A-A944-A03D-F44A31D5DA8F}" name="Column908"/>
    <tableColumn id="909" xr3:uid="{981A0AFA-3209-AE49-8936-B70CCEFA90CA}" name="Column909"/>
    <tableColumn id="910" xr3:uid="{F8A2C67C-8B25-1A4A-A826-8C72022BF7FF}" name="Column910"/>
    <tableColumn id="911" xr3:uid="{667EA4AD-6F70-D64D-8687-E8FAAD645C87}" name="Column911"/>
    <tableColumn id="912" xr3:uid="{F63BDACA-B21C-9649-AC3E-D7A0AF611433}" name="Column912"/>
    <tableColumn id="913" xr3:uid="{63CF972D-E0CB-3E4B-BBCF-A3256C8B6778}" name="Column913"/>
    <tableColumn id="914" xr3:uid="{1AE1C95B-37BA-184C-A8FA-74986F42FC47}" name="Column914"/>
    <tableColumn id="915" xr3:uid="{100BB15C-8048-664A-B810-EF71ECCB2569}" name="Column915"/>
    <tableColumn id="916" xr3:uid="{59122DCB-4A4A-7944-A4CB-53E8FCA69E8D}" name="Column916"/>
    <tableColumn id="917" xr3:uid="{FB07E3F9-E215-884F-88BF-D232BBCB7BE8}" name="Column917"/>
    <tableColumn id="918" xr3:uid="{E1858EC0-381A-044A-8403-5E87FD2171E8}" name="Column918"/>
    <tableColumn id="919" xr3:uid="{08310D8B-F269-DA44-9876-54ABD5525C22}" name="Column919"/>
    <tableColumn id="920" xr3:uid="{3AD929C1-9637-5E48-83B7-BCCAE8ADAFB1}" name="Column920"/>
    <tableColumn id="921" xr3:uid="{0A853388-B507-FE48-888E-433CA35CBD67}" name="Column921"/>
    <tableColumn id="922" xr3:uid="{A28C8FE9-9859-F544-9DFE-94A19E0D99B1}" name="Column922"/>
    <tableColumn id="923" xr3:uid="{33E70EE0-9D43-7545-850F-C40AFC7C2E76}" name="Column923"/>
    <tableColumn id="924" xr3:uid="{D2C13539-AD89-F048-ADEF-96B128DA96A9}" name="Column924"/>
    <tableColumn id="925" xr3:uid="{4C896630-4CD7-9346-AEC7-D658A19016C3}" name="Column925"/>
    <tableColumn id="926" xr3:uid="{95457ECA-9365-FE46-AD4F-6EDC3BD2A971}" name="Column926"/>
    <tableColumn id="927" xr3:uid="{230187B3-1E76-154A-86B0-31DA9ADBDDEB}" name="Column927"/>
    <tableColumn id="928" xr3:uid="{6C31FA9A-1F80-9643-9751-A70946283843}" name="Column928"/>
    <tableColumn id="929" xr3:uid="{60CE7CC7-D134-5C47-8666-2D170A287BD1}" name="Column929"/>
    <tableColumn id="930" xr3:uid="{12C57E79-0A3B-184F-933F-0298A2B91E15}" name="Column930"/>
    <tableColumn id="931" xr3:uid="{19B607EA-1F8E-2044-B9C4-86C8B48C18FD}" name="Column931"/>
    <tableColumn id="932" xr3:uid="{1DED9BF2-9D6C-4C49-B7BA-619B194E96BE}" name="Column932"/>
    <tableColumn id="933" xr3:uid="{F55DC28E-D108-7848-8A3A-73847F80FC75}" name="Column933"/>
    <tableColumn id="934" xr3:uid="{85D121FA-9A1B-974D-A1C1-3762C9CC6F26}" name="Column934"/>
    <tableColumn id="935" xr3:uid="{70B9250E-FF3B-9645-9CB1-72C2CB21F43B}" name="Column935"/>
    <tableColumn id="936" xr3:uid="{31E68821-4745-7743-9771-31E4B08EEC01}" name="Column936"/>
    <tableColumn id="937" xr3:uid="{C03A90EC-9243-E343-A7C1-0FD00B5692BC}" name="Column937"/>
    <tableColumn id="938" xr3:uid="{CFEF03A6-4D56-0C45-9EAC-D236CA7968B4}" name="Column938"/>
    <tableColumn id="939" xr3:uid="{56C27F83-E9A0-4C43-8C63-168358AD2227}" name="Column939"/>
    <tableColumn id="940" xr3:uid="{DBCA0080-B584-804B-90FD-EDE50039BE5C}" name="Column940"/>
    <tableColumn id="941" xr3:uid="{DD6124BD-7927-C243-ADC3-4F970C59D6AB}" name="Column941"/>
    <tableColumn id="942" xr3:uid="{C8D20ACF-5FAC-0045-A589-421F4D26AC62}" name="Column942"/>
    <tableColumn id="943" xr3:uid="{29E04FF2-0A2D-C644-B7DE-12049AFE8A9B}" name="Column943"/>
    <tableColumn id="944" xr3:uid="{0294C68A-D3A5-1C40-91BC-41BECD5872FC}" name="Column944"/>
    <tableColumn id="945" xr3:uid="{E464BB83-0396-3C4C-9360-D56612F2EBE1}" name="Column945"/>
    <tableColumn id="946" xr3:uid="{F3470B2C-8DC8-4043-9B74-FEA297463114}" name="Column946"/>
    <tableColumn id="947" xr3:uid="{11CA52FA-8607-A74F-81F4-E790D40BCCCF}" name="Column947"/>
    <tableColumn id="948" xr3:uid="{A4809981-9E73-F845-9988-F5628D1950F5}" name="Column948"/>
    <tableColumn id="949" xr3:uid="{4FFF44D9-252D-E749-B097-99463765CB7C}" name="Column949"/>
    <tableColumn id="950" xr3:uid="{E5DCF272-405B-7242-BDDA-BD8A44BAE785}" name="Column950"/>
    <tableColumn id="951" xr3:uid="{6CE4D6CD-E08D-FA44-A467-83FC697972AA}" name="Column951"/>
    <tableColumn id="952" xr3:uid="{1D7BFCFE-D4B6-E740-A16D-7C5A0FA7F404}" name="Column952"/>
    <tableColumn id="953" xr3:uid="{0ED4DC72-22CA-6548-8950-1525380628E8}" name="Column953"/>
    <tableColumn id="954" xr3:uid="{3CFF8252-6F2B-354F-AA16-56D43311883E}" name="Column954"/>
    <tableColumn id="955" xr3:uid="{CF36DA1C-2AAE-A142-A05D-6A40CA3CE325}" name="Column955"/>
    <tableColumn id="956" xr3:uid="{4C3BF2C7-EFB7-F141-AA93-406DC22A3A7C}" name="Column956"/>
    <tableColumn id="957" xr3:uid="{6877680B-82D3-EF4B-9FC6-DD49FBCC8753}" name="Column957"/>
    <tableColumn id="958" xr3:uid="{63FA12D3-36FE-564D-8D8C-729C52BCD43A}" name="Column958"/>
    <tableColumn id="959" xr3:uid="{ED657C82-0C8C-F54D-9FFF-BAD6BA88F7D6}" name="Column959"/>
    <tableColumn id="960" xr3:uid="{1D421258-34BB-9045-842B-AF546BECC913}" name="Column960"/>
    <tableColumn id="961" xr3:uid="{472DB628-0FB0-B84F-B329-3B35636AB99B}" name="Column961"/>
    <tableColumn id="962" xr3:uid="{540EB291-83F3-354A-B4D7-A7C35EC9092A}" name="Column962"/>
    <tableColumn id="963" xr3:uid="{27ACC9D3-A337-2D49-8E95-CCD49EB89874}" name="Column963"/>
    <tableColumn id="964" xr3:uid="{1C03FDCC-0E0B-914E-B5D8-AB70025A77ED}" name="Column964"/>
    <tableColumn id="965" xr3:uid="{E2CFBF95-923A-0E43-83E4-C4BBDCCB7A31}" name="Column965"/>
    <tableColumn id="966" xr3:uid="{A9B319E1-70C1-1F4A-8841-91FB5FEBB65D}" name="Column966"/>
    <tableColumn id="967" xr3:uid="{391ADEAE-5F22-C54D-848B-508DAF467BC0}" name="Column967"/>
    <tableColumn id="968" xr3:uid="{1038B247-C02E-0B42-B20D-FA40DF121FB1}" name="Column968"/>
    <tableColumn id="969" xr3:uid="{4CAB493C-C8C9-3F43-A5BC-EB6D800B8DDD}" name="Column969"/>
    <tableColumn id="970" xr3:uid="{8963CAA6-FF96-3143-B7D1-47C2BCADE872}" name="Column970"/>
    <tableColumn id="971" xr3:uid="{D0C08586-01E0-3047-B44F-E996DDB17AAA}" name="Column971"/>
    <tableColumn id="972" xr3:uid="{57A87D57-74F3-CD4F-AF3A-122B49DE6554}" name="Column972"/>
    <tableColumn id="973" xr3:uid="{B775E15D-4E4D-1447-9418-2D090913B0B2}" name="Column973"/>
    <tableColumn id="974" xr3:uid="{EA62A432-4622-3C4E-81E6-E68FBBD5E2AA}" name="Column974"/>
    <tableColumn id="975" xr3:uid="{1939DAAA-8748-F64C-ACAA-E9F8B9BCFB0A}" name="Column975"/>
    <tableColumn id="976" xr3:uid="{992BCDE9-C301-164A-9F9B-FD5DD64639E9}" name="Column976"/>
    <tableColumn id="977" xr3:uid="{240C20FC-F881-0D4F-B3E0-4240963FE3D8}" name="Column977"/>
    <tableColumn id="978" xr3:uid="{D51330A4-30DD-3846-BD01-137217D015B3}" name="Column978"/>
    <tableColumn id="979" xr3:uid="{40090554-8622-1649-8925-3E0CBD4DDDDA}" name="Column979"/>
    <tableColumn id="980" xr3:uid="{28120FF8-C82C-AB40-AFD6-DDFF4FB234BA}" name="Column980"/>
    <tableColumn id="981" xr3:uid="{21BF1538-5847-6A4B-B078-2B47E5A99ADA}" name="Column981"/>
    <tableColumn id="982" xr3:uid="{62026C13-19A7-0B4E-9D65-D863138F8317}" name="Column982"/>
    <tableColumn id="983" xr3:uid="{80FECCA5-5A4C-6A4F-BCE8-DA5E0C7D4EB6}" name="Column983"/>
    <tableColumn id="984" xr3:uid="{A433A2AD-5332-DF43-997A-BCBC467FFC14}" name="Column984"/>
    <tableColumn id="985" xr3:uid="{068116F7-BA97-B249-A1F9-A7FA70A3BE20}" name="Column985"/>
    <tableColumn id="986" xr3:uid="{BD9BDD2D-5B8A-C846-ADF6-63916A090760}" name="Column986"/>
    <tableColumn id="987" xr3:uid="{A93CA69C-CF99-6B49-9D24-88AD9F26B263}" name="Column987"/>
    <tableColumn id="988" xr3:uid="{AFC0DF9B-D339-D143-8D3B-F66C57C89DDC}" name="Column988"/>
    <tableColumn id="989" xr3:uid="{18BC61DB-0A46-D940-8EE1-3A53FEB45F08}" name="Column989"/>
    <tableColumn id="990" xr3:uid="{18838A15-0C6B-574B-8680-B402F520DCCB}" name="Column990"/>
    <tableColumn id="991" xr3:uid="{CF17CE3F-9CEA-DB4B-A523-8A7632A51D7F}" name="Column991"/>
    <tableColumn id="992" xr3:uid="{36726764-854D-3B44-87CE-8F5FF80A0306}" name="Column992"/>
    <tableColumn id="993" xr3:uid="{94923600-E586-624D-AA3C-79E6BD87EAC7}" name="Column993"/>
    <tableColumn id="994" xr3:uid="{A5BBF989-06AB-F442-A251-DC90DDC9C9BC}" name="Column994"/>
    <tableColumn id="995" xr3:uid="{97B76F4F-8A77-BC46-AB32-DC4BD56C5944}" name="Column995"/>
    <tableColumn id="996" xr3:uid="{733B5440-E54C-C84C-9289-5A4F766FE7F0}" name="Column996"/>
    <tableColumn id="997" xr3:uid="{A859E5C8-19E4-8A4C-90BA-5E1B7C645EC0}" name="Column997"/>
    <tableColumn id="998" xr3:uid="{22A99B5B-BFFB-194E-89C3-34E340C8F122}" name="Column998"/>
    <tableColumn id="999" xr3:uid="{A1125DA1-328F-FD44-95B9-E1E1DA29F255}" name="Column999"/>
    <tableColumn id="1000" xr3:uid="{D2782B24-5AAF-914C-8484-EA8FE7181948}" name="Column1000"/>
    <tableColumn id="1001" xr3:uid="{F2A23505-E93D-824B-8CB6-BF9486B191C5}" name="Column1001"/>
    <tableColumn id="1002" xr3:uid="{461651C0-CE59-A446-9E91-BFA32A47BA4B}" name="Column1002"/>
    <tableColumn id="1003" xr3:uid="{691D3170-5401-7542-9BB3-B8599C8AD6EF}" name="Column1003"/>
    <tableColumn id="1004" xr3:uid="{EAD81367-0532-C54E-8351-546518864DE6}" name="Column1004"/>
    <tableColumn id="1005" xr3:uid="{CB3113C6-EB39-4B46-943C-BF56C1E87C3D}" name="Column1005"/>
    <tableColumn id="1006" xr3:uid="{AB0C2CAC-281D-2C46-9D27-04E90EFFB8B3}" name="Column1006"/>
    <tableColumn id="1007" xr3:uid="{94FE06C0-2D14-5048-B693-D08317889B95}" name="Column1007"/>
    <tableColumn id="1008" xr3:uid="{E2F5A13A-B616-3841-9B5B-AF5AA80D1238}" name="Column1008"/>
    <tableColumn id="1009" xr3:uid="{39F4E004-B345-8145-BDFC-A2C586E67440}" name="Column1009"/>
    <tableColumn id="1010" xr3:uid="{89744D97-8589-6247-9DBE-1B83F8E578EC}" name="Column1010"/>
    <tableColumn id="1011" xr3:uid="{745CC962-EF18-7949-8B79-E775F7F316B3}" name="Column1011"/>
    <tableColumn id="1012" xr3:uid="{F957CC7C-672A-3B46-8712-896A505B7222}" name="Column1012"/>
    <tableColumn id="1013" xr3:uid="{F3556B71-317B-0E43-BC3D-24FEFBFC3827}" name="Column1013"/>
    <tableColumn id="1014" xr3:uid="{DC8A0F46-DBB6-0441-A3E4-252FE3845791}" name="Column1014"/>
    <tableColumn id="1015" xr3:uid="{78755B9F-4B86-CF4B-9E19-9C4DCAAA10CA}" name="Column1015"/>
    <tableColumn id="1016" xr3:uid="{F86350F6-7D81-4342-A5E1-91DEC9E549AE}" name="Column1016"/>
    <tableColumn id="1017" xr3:uid="{A09D2574-5180-5A44-8E09-6AB0AD44FC02}" name="Column1017"/>
    <tableColumn id="1018" xr3:uid="{8C1EE022-AEDA-6947-8C5D-B30B174F4AE7}" name="Column1018"/>
    <tableColumn id="1019" xr3:uid="{FD6DE555-87ED-9048-93A8-364713DC83A8}" name="Column1019"/>
    <tableColumn id="1020" xr3:uid="{7EB1D743-37A6-A44B-A291-849A53B5E3FA}" name="Column1020"/>
    <tableColumn id="1021" xr3:uid="{04D79FC0-B14E-9242-9FA0-14B99BE68E21}" name="Column1021"/>
    <tableColumn id="1022" xr3:uid="{62B282B1-6C70-7045-9F4B-42A475F9EB01}" name="Column1022"/>
    <tableColumn id="1023" xr3:uid="{95B7D1FB-EB67-9544-B3B3-B3B3858716D1}" name="Column1023"/>
    <tableColumn id="1024" xr3:uid="{3B1BBA93-13DB-2A43-BA9D-9B1473A7FC81}" name="Column1024"/>
    <tableColumn id="1025" xr3:uid="{13D86C01-EB41-F842-B5FA-8B7CD8A64F7A}" name="Column1025"/>
    <tableColumn id="1026" xr3:uid="{C4DE054A-ACB7-0A4A-B3DC-D34042FC0C4E}" name="Column1026"/>
    <tableColumn id="1027" xr3:uid="{F4D8353F-CC14-5345-B90F-9E55328FDB61}" name="Column1027"/>
    <tableColumn id="1028" xr3:uid="{BFD7EB07-7F34-D948-B7B7-01A83B02F7CC}" name="Column1028"/>
    <tableColumn id="1029" xr3:uid="{E6B4375E-D3DC-6748-9942-84EB15161D4C}" name="Column1029"/>
    <tableColumn id="1030" xr3:uid="{6098282A-3E7E-0548-A353-A3FBE0F4FE0E}" name="Column1030"/>
    <tableColumn id="1031" xr3:uid="{131BF60D-9903-4748-80BB-2A54650CD3DE}" name="Column1031"/>
    <tableColumn id="1032" xr3:uid="{2690C6DA-FE50-CA45-9174-17D2CFFDBED9}" name="Column1032"/>
    <tableColumn id="1033" xr3:uid="{DB102654-BCC7-C54A-B8D8-00174C9B70C4}" name="Column1033"/>
    <tableColumn id="1034" xr3:uid="{581C88CB-0897-4E48-AB53-B12C06E6CCC4}" name="Column1034"/>
    <tableColumn id="1035" xr3:uid="{37736CA0-8F14-C04F-A1A7-BB61CCC3791D}" name="Column1035"/>
    <tableColumn id="1036" xr3:uid="{091E1547-225D-FE42-BD7F-A8C21B40D38B}" name="Column1036"/>
    <tableColumn id="1037" xr3:uid="{E7D8AA32-8238-5C46-BB39-4D3825643280}" name="Column1037"/>
    <tableColumn id="1038" xr3:uid="{D504C89E-C8ED-7E41-B6C8-BBDE1C4E7AC2}" name="Column1038"/>
    <tableColumn id="1039" xr3:uid="{D45C6B77-94D0-E34E-9223-8B6DA4A7FF26}" name="Column1039"/>
    <tableColumn id="1040" xr3:uid="{8D90D82A-CD07-6D4B-834C-1C7694F0E298}" name="Column1040"/>
    <tableColumn id="1041" xr3:uid="{11E1D054-E561-5149-9572-5FFC5D5C6D68}" name="Column1041"/>
    <tableColumn id="1042" xr3:uid="{902F5ED0-3D71-8745-8083-DE08A3D4A912}" name="Column1042"/>
    <tableColumn id="1043" xr3:uid="{0DE8DAA1-1BC7-6F42-B6B7-85E391D75106}" name="Column1043"/>
    <tableColumn id="1044" xr3:uid="{C7C7B059-CD88-2B49-83A4-9B287D3E4608}" name="Column1044"/>
    <tableColumn id="1045" xr3:uid="{C5912C5B-5CC5-DC49-8058-8F01D07DCB6A}" name="Column1045"/>
    <tableColumn id="1046" xr3:uid="{02818CF4-6D0D-2549-97CB-3F04096CDF33}" name="Column1046"/>
    <tableColumn id="1047" xr3:uid="{BDDF4A8B-69AD-3047-B1F6-12ECBCB5B1CD}" name="Column1047"/>
    <tableColumn id="1048" xr3:uid="{4CA0835D-9ED6-AF43-98B4-BC1D17DC4C55}" name="Column1048"/>
    <tableColumn id="1049" xr3:uid="{34CF2A2B-BF77-CB41-A1E8-0C5F784FFEDB}" name="Column1049"/>
    <tableColumn id="1050" xr3:uid="{34A62464-1A73-B54E-A3DE-9A4CA37B37F1}" name="Column1050"/>
    <tableColumn id="1051" xr3:uid="{33EA7171-9E0E-5344-9777-BD73278375D8}" name="Column1051"/>
    <tableColumn id="1052" xr3:uid="{D83A0EE1-87A7-4342-B350-EC7744BAC1D1}" name="Column1052"/>
    <tableColumn id="1053" xr3:uid="{80C1FAB1-7EE1-6C4D-8D9D-E2E3A55109EF}" name="Column1053"/>
    <tableColumn id="1054" xr3:uid="{61FA9FA1-2691-8244-A8BE-1C07F663F2F5}" name="Column1054"/>
    <tableColumn id="1055" xr3:uid="{A9245FA7-E342-AE42-93B8-9978A095FFAD}" name="Column1055"/>
    <tableColumn id="1056" xr3:uid="{1EA72158-1AA2-B04B-B3E5-F4419E3CD4FD}" name="Column1056"/>
    <tableColumn id="1057" xr3:uid="{F91CECDA-176D-574E-A68B-D487FC546C00}" name="Column1057"/>
    <tableColumn id="1058" xr3:uid="{5636FF4A-BAD3-3345-9D41-105AB737C0EC}" name="Column1058"/>
    <tableColumn id="1059" xr3:uid="{9FAB72B6-019B-D94A-B67F-1533A64EAAD9}" name="Column1059"/>
    <tableColumn id="1060" xr3:uid="{06B1999B-B065-0E43-A67A-1489991920AD}" name="Column1060"/>
    <tableColumn id="1061" xr3:uid="{913FA487-EA50-AD43-98C4-F1C13AFC40C3}" name="Column1061"/>
    <tableColumn id="1062" xr3:uid="{7B43638D-5F4B-BC48-A1C2-35BBCB9B9528}" name="Column1062"/>
    <tableColumn id="1063" xr3:uid="{5698DAA7-AE6E-914E-85D2-CDA351C0D6E7}" name="Column1063"/>
    <tableColumn id="1064" xr3:uid="{3A91531D-3716-3048-8F74-9EE86E159D88}" name="Column1064"/>
    <tableColumn id="1065" xr3:uid="{179E7F1D-AFBD-7D42-AF45-F40C243C2EFC}" name="Column1065"/>
    <tableColumn id="1066" xr3:uid="{DA68B566-2171-0B48-A3C8-BF068309E44D}" name="Column1066"/>
    <tableColumn id="1067" xr3:uid="{38548AC3-E21F-AC44-96D0-0D513ABAAB6F}" name="Column1067"/>
    <tableColumn id="1068" xr3:uid="{05D0E791-C98C-DF43-A7C4-545E8CBAE9AB}" name="Column1068"/>
    <tableColumn id="1069" xr3:uid="{35E650E9-91B3-914C-B487-2A87A52680AA}" name="Column1069"/>
    <tableColumn id="1070" xr3:uid="{B134FD8D-0162-6E48-B5FB-6FF87717513D}" name="Column1070"/>
    <tableColumn id="1071" xr3:uid="{2FC02A71-E83D-AD42-97E5-315CF8336F5A}" name="Column1071"/>
    <tableColumn id="1072" xr3:uid="{848F6BA9-E5E5-CB47-91A0-C6ECB64344BB}" name="Column1072"/>
    <tableColumn id="1073" xr3:uid="{5EDB830E-BD7D-AD43-AD77-8B416B7D10CE}" name="Column1073"/>
    <tableColumn id="1074" xr3:uid="{821B4975-4738-FE4F-9DDA-33B8120F17D6}" name="Column1074"/>
    <tableColumn id="1075" xr3:uid="{F0388477-A73C-B949-A7EB-AA78C66E4C94}" name="Column1075"/>
    <tableColumn id="1076" xr3:uid="{5D651E89-EB83-1B44-8D4E-FF6D9DFC6004}" name="Column1076"/>
    <tableColumn id="1077" xr3:uid="{630B7581-2DE8-274D-BCEA-5778AE0CBEA9}" name="Column1077"/>
    <tableColumn id="1078" xr3:uid="{F6BD26BB-D927-E645-A372-374EB8382EF2}" name="Column1078"/>
    <tableColumn id="1079" xr3:uid="{3F567621-1D8E-4F49-A61F-63AE8ECF7B8C}" name="Column1079"/>
    <tableColumn id="1080" xr3:uid="{9B4332D0-6820-0C46-A922-F71B74C9A37B}" name="Column1080"/>
    <tableColumn id="1081" xr3:uid="{5828ACD4-88F2-BC49-B451-3FCA711BEA0A}" name="Column1081"/>
    <tableColumn id="1082" xr3:uid="{B7E43290-CFCD-734B-8F18-FE3FBBBDE826}" name="Column1082"/>
    <tableColumn id="1083" xr3:uid="{4554312F-8DE8-384C-B64D-63B80BF962B1}" name="Column1083"/>
    <tableColumn id="1084" xr3:uid="{46C1FC5B-9391-494E-B792-AECE61E1AFAE}" name="Column1084"/>
    <tableColumn id="1085" xr3:uid="{9B666C09-A6AA-FE49-BEC9-20700DBB441E}" name="Column1085"/>
    <tableColumn id="1086" xr3:uid="{F599669B-D196-3B45-ACC3-E5386DE95755}" name="Column1086"/>
    <tableColumn id="1087" xr3:uid="{E46E42F7-51CF-A44F-9F99-7D70A8291996}" name="Column1087"/>
    <tableColumn id="1088" xr3:uid="{159C4FA0-BE59-1A46-AD5D-AA2B0DDCED6F}" name="Column1088"/>
    <tableColumn id="1089" xr3:uid="{FCCBC789-FC30-4345-A567-3A4263482B95}" name="Column1089"/>
    <tableColumn id="1090" xr3:uid="{0638F7BE-1118-6C41-B3F5-13B56D903F54}" name="Column1090"/>
    <tableColumn id="1091" xr3:uid="{0541E7A2-1195-AB4C-9F22-213C302EA50D}" name="Column1091"/>
    <tableColumn id="1092" xr3:uid="{24A44FC7-8EAC-D247-970D-F496E87D5AC9}" name="Column1092"/>
    <tableColumn id="1093" xr3:uid="{54D56F10-5640-3A4D-8D76-60AA742C0D9F}" name="Column1093"/>
    <tableColumn id="1094" xr3:uid="{7083A84F-3EBB-1241-875D-C3EBF8DF8BE5}" name="Column1094"/>
    <tableColumn id="1095" xr3:uid="{D86017AF-577C-5444-973F-1D1A3ADA7E69}" name="Column1095"/>
    <tableColumn id="1096" xr3:uid="{E942E14F-8BC3-334E-A09D-F0853BC4B0D2}" name="Column1096"/>
    <tableColumn id="1097" xr3:uid="{DE882E0B-BDA3-D741-B7B3-68C4FA9AFDC9}" name="Column1097"/>
    <tableColumn id="1098" xr3:uid="{F1385244-4DF5-334F-B99C-504CBB74F575}" name="Column1098"/>
    <tableColumn id="1099" xr3:uid="{214BCB6A-6847-5343-A540-F1859C6425A9}" name="Column1099"/>
    <tableColumn id="1100" xr3:uid="{75F789A6-E1C4-2749-853C-883B05897F33}" name="Column1100"/>
    <tableColumn id="1101" xr3:uid="{D046E980-BB0A-E747-9084-7F28D3B13A1F}" name="Column1101"/>
    <tableColumn id="1102" xr3:uid="{7778EAE9-F535-CB4B-A8B6-A7C5E94AD392}" name="Column1102"/>
    <tableColumn id="1103" xr3:uid="{B3375E63-EC30-854A-8E07-ED12E0720718}" name="Column1103"/>
    <tableColumn id="1104" xr3:uid="{619FB7C9-D030-8D46-B3A7-5F2B9EC216DA}" name="Column1104"/>
    <tableColumn id="1105" xr3:uid="{725D65B9-74A4-614C-A545-3A2C4A084C09}" name="Column1105"/>
    <tableColumn id="1106" xr3:uid="{B58A4CE4-B376-924A-8FC3-1EDCBE80A925}" name="Column1106"/>
    <tableColumn id="1107" xr3:uid="{8BB2FE5B-7920-C942-9EFE-FA56C6708857}" name="Column1107"/>
    <tableColumn id="1108" xr3:uid="{C341F23E-C509-BE46-B6FA-10DD618324F9}" name="Column1108"/>
    <tableColumn id="1109" xr3:uid="{99C7E0EF-4CA1-7A49-9A60-13A940E958A0}" name="Column1109"/>
    <tableColumn id="1110" xr3:uid="{F8F091D2-5EA2-5045-B23D-9AF5B5230D15}" name="Column1110"/>
    <tableColumn id="1111" xr3:uid="{D4AE79FD-A316-9C4A-81F6-C092526BCF53}" name="Column1111"/>
    <tableColumn id="1112" xr3:uid="{65D4754F-EF68-194E-8B80-7F871D7D64E1}" name="Column1112"/>
    <tableColumn id="1113" xr3:uid="{0363BCF5-F14B-5F4B-8CD1-89ACEC60438D}" name="Column1113"/>
    <tableColumn id="1114" xr3:uid="{0837C7FB-0C78-924E-9AF1-39E39BA71A77}" name="Column1114"/>
    <tableColumn id="1115" xr3:uid="{05981C1E-4135-A54E-BF5C-1837666F292B}" name="Column1115"/>
    <tableColumn id="1116" xr3:uid="{8C3E96CC-5351-274E-81D1-728866F8A96D}" name="Column1116"/>
    <tableColumn id="1117" xr3:uid="{B7DB45D0-74D6-3D42-A8EE-516C9C05F142}" name="Column1117"/>
    <tableColumn id="1118" xr3:uid="{67730E75-ADF5-4545-8F77-EE4F7BFF018C}" name="Column1118"/>
    <tableColumn id="1119" xr3:uid="{4698FF88-DCAF-4F48-BD7D-5E5B1930190D}" name="Column1119"/>
    <tableColumn id="1120" xr3:uid="{D6588DCB-8942-774C-BFBC-3169BDEB443D}" name="Column1120"/>
    <tableColumn id="1121" xr3:uid="{B8DA1FD3-B460-2A4A-AE58-6962A2182BF7}" name="Column1121"/>
    <tableColumn id="1122" xr3:uid="{6EF1F913-37F5-B14B-BD1C-20A2AB6C7F51}" name="Column1122"/>
    <tableColumn id="1123" xr3:uid="{11B7D237-4600-0A40-84FE-7B36F1E6D59C}" name="Column1123"/>
    <tableColumn id="1124" xr3:uid="{645C17C0-40B0-714C-8060-9FEA74324EE6}" name="Column1124"/>
    <tableColumn id="1125" xr3:uid="{D0C79719-3AEA-CF45-B4ED-14616A5BFD97}" name="Column1125"/>
    <tableColumn id="1126" xr3:uid="{A27F9D90-BF47-944F-A3A2-21AA6060EE95}" name="Column1126"/>
    <tableColumn id="1127" xr3:uid="{FBF016B9-7075-6D4A-9319-5E05AD2DFFF1}" name="Column1127"/>
    <tableColumn id="1128" xr3:uid="{A6EA66A4-F900-D14D-9219-CD7E840F25B7}" name="Column1128"/>
    <tableColumn id="1129" xr3:uid="{7E552071-E0C5-6645-9D05-F18FE78FA2B9}" name="Column1129"/>
    <tableColumn id="1130" xr3:uid="{90C774BB-43F8-404A-80C8-1C941C6E5D88}" name="Column1130"/>
    <tableColumn id="1131" xr3:uid="{3E0D816C-C292-8B42-B243-CD3552AAE1FA}" name="Column1131"/>
    <tableColumn id="1132" xr3:uid="{18337DC4-5F70-A947-A3A3-13BAF38DD448}" name="Column1132"/>
    <tableColumn id="1133" xr3:uid="{751291B3-E2FB-3E4B-9ABF-535841DA6582}" name="Column1133"/>
    <tableColumn id="1134" xr3:uid="{3BE1CA63-F866-8C4E-81BF-DFEB84FA8818}" name="Column1134"/>
    <tableColumn id="1135" xr3:uid="{E9426655-BB78-E847-807F-A07B183C92CE}" name="Column1135"/>
    <tableColumn id="1136" xr3:uid="{49FDAE04-9555-8542-9D04-ED9591822F38}" name="Column1136"/>
    <tableColumn id="1137" xr3:uid="{AD6916E8-0164-9A4E-841A-F857F0EC1586}" name="Column1137"/>
    <tableColumn id="1138" xr3:uid="{4D8A77B7-0A70-B644-A647-B2A923532514}" name="Column1138"/>
    <tableColumn id="1139" xr3:uid="{5917C3F4-A0BC-C44C-ADBF-2F738A1D25AD}" name="Column1139"/>
    <tableColumn id="1140" xr3:uid="{A04E5765-A7F5-2D41-A9CC-F198DB2F0E05}" name="Column1140"/>
    <tableColumn id="1141" xr3:uid="{152D34E3-72DE-854F-9C95-D628E08A001A}" name="Column1141"/>
    <tableColumn id="1142" xr3:uid="{4164C9B6-CED1-1E43-9196-AF4313B29082}" name="Column1142"/>
    <tableColumn id="1143" xr3:uid="{3BCF23D1-160F-E54C-912D-0900D380A846}" name="Column1143"/>
    <tableColumn id="1144" xr3:uid="{96D4D996-6B59-EE49-A5C2-9181473539DB}" name="Column1144"/>
    <tableColumn id="1145" xr3:uid="{29615E91-EE4B-2D40-B649-DBE694D24079}" name="Column1145"/>
    <tableColumn id="1146" xr3:uid="{F0EBB697-A985-2940-AE6B-AC15F0E355F9}" name="Column1146"/>
    <tableColumn id="1147" xr3:uid="{3EC69743-8159-FA46-AF5A-2173C947FE08}" name="Column1147"/>
    <tableColumn id="1148" xr3:uid="{BE71E917-5DAE-964D-858E-1DAA6CF5E315}" name="Column1148"/>
    <tableColumn id="1149" xr3:uid="{85BA3CD8-074B-204E-B284-20A0164BD1C7}" name="Column1149"/>
    <tableColumn id="1150" xr3:uid="{490C563F-7DD3-824F-80AC-08BE7048C2FE}" name="Column1150"/>
    <tableColumn id="1151" xr3:uid="{50BAD917-2796-1F49-80AA-9D47DC88A149}" name="Column1151"/>
    <tableColumn id="1152" xr3:uid="{04608196-F272-504D-8180-01D104ADC6B4}" name="Column1152"/>
    <tableColumn id="1153" xr3:uid="{BB949E3A-F63E-9C45-8553-CFD65C77BD96}" name="Column1153"/>
    <tableColumn id="1154" xr3:uid="{68844326-2FC5-C246-8730-ACB05C4F1F78}" name="Column1154"/>
    <tableColumn id="1155" xr3:uid="{6E61F9E5-A0F8-BF4E-AA9A-5E143D5FCE50}" name="Column1155"/>
    <tableColumn id="1156" xr3:uid="{EFF8DD34-E532-334D-B499-592E086896B7}" name="Column1156"/>
    <tableColumn id="1157" xr3:uid="{7F457768-D1F4-5C40-A8D1-0279A22066D5}" name="Column1157"/>
    <tableColumn id="1158" xr3:uid="{3151D6D3-CD4E-D846-85D8-40D4978EF582}" name="Column1158"/>
    <tableColumn id="1159" xr3:uid="{0404E703-3C10-1A47-92CC-55946BA589D4}" name="Column1159"/>
    <tableColumn id="1160" xr3:uid="{BCCDDE96-1934-864C-9307-5E279CAE6B3C}" name="Column1160"/>
    <tableColumn id="1161" xr3:uid="{9A44A749-6559-5544-B81E-660B50B329B9}" name="Column1161"/>
    <tableColumn id="1162" xr3:uid="{1A728BCD-11AC-2744-B604-27362856CBF9}" name="Column1162"/>
    <tableColumn id="1163" xr3:uid="{967716A6-A5FD-6D46-94DA-419BB4418A3D}" name="Column1163"/>
    <tableColumn id="1164" xr3:uid="{D86A6901-891A-1444-8031-0FB7C55889CF}" name="Column1164"/>
    <tableColumn id="1165" xr3:uid="{CD5DE6C3-7FB9-6941-AA86-E523739D239E}" name="Column1165"/>
    <tableColumn id="1166" xr3:uid="{901ACFDD-E7C2-8144-B9EF-52FB6E5140F5}" name="Column1166"/>
    <tableColumn id="1167" xr3:uid="{13F00C03-DC98-4A49-9342-4270304CC1D0}" name="Column1167"/>
    <tableColumn id="1168" xr3:uid="{C395729B-72B7-914E-8758-EFB0C1601887}" name="Column1168"/>
    <tableColumn id="1169" xr3:uid="{A1EC7EA1-3A39-0347-8432-96EFC33CF18D}" name="Column1169"/>
    <tableColumn id="1170" xr3:uid="{707E21B7-7DAF-F246-AFB7-F9AA5B4C2B01}" name="Column1170"/>
    <tableColumn id="1171" xr3:uid="{49261D5F-F6A4-BB4F-AEEA-E8768A03A052}" name="Column1171"/>
    <tableColumn id="1172" xr3:uid="{E09573B3-5A89-E94D-B48E-33FF00F0C1D6}" name="Column1172"/>
    <tableColumn id="1173" xr3:uid="{0F606BD9-E614-5E4E-B645-F402FC1DC34C}" name="Column1173"/>
    <tableColumn id="1174" xr3:uid="{CE999B45-3B5E-B44B-BEED-483AF7F6160F}" name="Column1174"/>
    <tableColumn id="1175" xr3:uid="{98FF2F40-130E-AC41-A335-7D8D3089F0D1}" name="Column1175"/>
    <tableColumn id="1176" xr3:uid="{412030C2-E625-C045-8517-25A4D0DAA0AA}" name="Column1176"/>
    <tableColumn id="1177" xr3:uid="{881BB4B6-E680-784C-9E60-4DA65961DE6F}" name="Column1177"/>
    <tableColumn id="1178" xr3:uid="{593E1EFC-E9C6-FD40-B275-1E480373704F}" name="Column1178"/>
    <tableColumn id="1179" xr3:uid="{D01269AD-A578-5D42-AB48-F41E6FEDEA25}" name="Column1179"/>
    <tableColumn id="1180" xr3:uid="{D6AA65C2-F0C1-9945-AB07-80C444914B9B}" name="Column1180"/>
    <tableColumn id="1181" xr3:uid="{46B819D2-218E-D944-A128-299A03FCA9AF}" name="Column1181"/>
    <tableColumn id="1182" xr3:uid="{8BE41C01-0718-B247-8677-390057E59F3B}" name="Column1182"/>
    <tableColumn id="1183" xr3:uid="{9D4DF40E-2C0A-D245-9533-7E21DB8A4EE1}" name="Column1183"/>
    <tableColumn id="1184" xr3:uid="{0C4301A1-C408-874D-B68C-59D26015706B}" name="Column1184"/>
    <tableColumn id="1185" xr3:uid="{BD1EC4B0-F75E-5049-A998-1B2BA4FF6398}" name="Column1185"/>
    <tableColumn id="1186" xr3:uid="{DA169662-2A2C-B049-8686-BA1D6591301E}" name="Column1186"/>
    <tableColumn id="1187" xr3:uid="{F7620CC2-15C5-9A46-89C3-300386282D83}" name="Column1187"/>
    <tableColumn id="1188" xr3:uid="{1A51B338-3B7F-5743-B937-9D97E77ED895}" name="Column1188"/>
    <tableColumn id="1189" xr3:uid="{737660FA-C27C-6D46-BD4C-3BE7480D01B9}" name="Column1189"/>
    <tableColumn id="1190" xr3:uid="{0C1B8A8A-DF24-554D-8668-BD5F8692CE2C}" name="Column1190"/>
    <tableColumn id="1191" xr3:uid="{AECBBF8A-9B69-3546-A549-BFC4A24DC6D7}" name="Column1191"/>
    <tableColumn id="1192" xr3:uid="{3AD86988-9437-EB49-BED4-B98B876F1909}" name="Column1192"/>
    <tableColumn id="1193" xr3:uid="{8E2D5AE5-7C1C-804C-8C7C-6E659E3AA23D}" name="Column1193"/>
    <tableColumn id="1194" xr3:uid="{076A3694-EE48-2942-8A6A-D5B29733884E}" name="Column1194"/>
    <tableColumn id="1195" xr3:uid="{D747ABC5-C4B5-5941-98F5-7EB8363DF796}" name="Column1195"/>
    <tableColumn id="1196" xr3:uid="{2147998A-B81D-5C4C-87FB-B074AAEAF1F9}" name="Column1196"/>
    <tableColumn id="1197" xr3:uid="{3794A2F4-3545-0346-92F2-9C365FE68FC1}" name="Column1197"/>
    <tableColumn id="1198" xr3:uid="{CBDA2035-8FE8-F54F-8AF6-23A6330EE7BB}" name="Column1198"/>
    <tableColumn id="1199" xr3:uid="{BF9238F5-1283-5240-8CF1-8261AC3B09D1}" name="Column1199"/>
    <tableColumn id="1200" xr3:uid="{B60C695E-409D-F241-8D48-07260F6E4704}" name="Column1200"/>
    <tableColumn id="1201" xr3:uid="{376D244D-5EA5-F449-8087-F2FCBBB31D9A}" name="Column1201"/>
    <tableColumn id="1202" xr3:uid="{66EF8EBA-6ECA-2649-93EB-2AAC062F5EA7}" name="Column1202"/>
    <tableColumn id="1203" xr3:uid="{7E81347E-E4B8-2D4A-B481-8E1F465572E3}" name="Column1203"/>
    <tableColumn id="1204" xr3:uid="{4D8506F7-47FB-9C47-93E5-5970F3936EE1}" name="Column1204"/>
    <tableColumn id="1205" xr3:uid="{BE9E2339-F2B0-9540-B005-7AF1DA8AD88F}" name="Column1205"/>
    <tableColumn id="1206" xr3:uid="{4FCE8BD4-A82F-2147-B547-1879514572A9}" name="Column1206"/>
    <tableColumn id="1207" xr3:uid="{5739E860-0418-8A4C-8D71-AA61B20B9DFC}" name="Column1207"/>
    <tableColumn id="1208" xr3:uid="{5C8ACCC8-6B1F-3445-8DA4-C4CB672394D3}" name="Column1208"/>
    <tableColumn id="1209" xr3:uid="{B84DA9D8-D911-B548-86CD-C8141017BB49}" name="Column1209"/>
    <tableColumn id="1210" xr3:uid="{4ACCD1D1-6BD3-A44D-A02C-8060384C64DF}" name="Column1210"/>
    <tableColumn id="1211" xr3:uid="{A611DF26-E29C-EB4D-AB44-D73D1EE1E974}" name="Column1211"/>
    <tableColumn id="1212" xr3:uid="{A4C67D30-CC36-284C-A223-98662728A528}" name="Column1212"/>
    <tableColumn id="1213" xr3:uid="{1EF4D162-5F90-5F47-9622-3CDB15EE8ED7}" name="Column1213"/>
    <tableColumn id="1214" xr3:uid="{797CAFE0-A8A9-2A43-8E3B-B00F7F4E56CA}" name="Column1214"/>
    <tableColumn id="1215" xr3:uid="{1F0E2A6E-7B09-E041-A63A-AB813B00CD0F}" name="Column1215"/>
    <tableColumn id="1216" xr3:uid="{B5E7564D-27B9-BD46-BE47-2A4211140486}" name="Column1216"/>
    <tableColumn id="1217" xr3:uid="{E311F9A7-CD64-854D-ABB5-E551ABC1DCC7}" name="Column1217"/>
    <tableColumn id="1218" xr3:uid="{0BA1E4A5-7AA3-A54C-8551-BC32C9A084DE}" name="Column1218"/>
    <tableColumn id="1219" xr3:uid="{575E1E6C-513B-2A47-B024-8C4FEBF9B6E3}" name="Column1219"/>
    <tableColumn id="1220" xr3:uid="{67583E54-EEA0-0A49-BFA8-307230189C2B}" name="Column1220"/>
    <tableColumn id="1221" xr3:uid="{D678395F-DB5C-F346-BFF7-0B44626B3ACC}" name="Column1221"/>
    <tableColumn id="1222" xr3:uid="{C16256F2-03B7-E047-A421-025CB95304B6}" name="Column1222"/>
    <tableColumn id="1223" xr3:uid="{E8C8DE80-F904-424B-8758-BD3B8FD8B86F}" name="Column1223"/>
    <tableColumn id="1224" xr3:uid="{FD1AD513-CDCE-3147-88D4-4D98AD10EEE3}" name="Column1224"/>
    <tableColumn id="1225" xr3:uid="{7C8BF525-4830-4C49-9C9B-4773FD8AC61C}" name="Column1225"/>
    <tableColumn id="1226" xr3:uid="{C6802BA8-7CE9-9644-B500-8577AEC31124}" name="Column1226"/>
    <tableColumn id="1227" xr3:uid="{521FC65E-12AC-6741-ADC6-D92A98A281A9}" name="Column1227"/>
    <tableColumn id="1228" xr3:uid="{042514C4-FA29-7543-87F5-45246642A08E}" name="Column1228"/>
    <tableColumn id="1229" xr3:uid="{8732F214-0269-704E-91E3-03AF9F4F09D1}" name="Column1229"/>
    <tableColumn id="1230" xr3:uid="{DCEB7DB5-6F34-4546-8972-3CF45FE32325}" name="Column1230"/>
    <tableColumn id="1231" xr3:uid="{3974914B-4FE1-6E4B-8DA2-451EAB94311B}" name="Column1231"/>
    <tableColumn id="1232" xr3:uid="{51CCF105-DCF5-774A-8B2B-F05823ABBA65}" name="Column1232"/>
    <tableColumn id="1233" xr3:uid="{E7A61D27-EF37-D349-AB01-7B11BE53554E}" name="Column1233"/>
    <tableColumn id="1234" xr3:uid="{725853A9-77BD-E84E-B18F-99C0725C75CE}" name="Column1234"/>
    <tableColumn id="1235" xr3:uid="{DEDF2187-CB12-A649-9C25-B58DEBFB9666}" name="Column1235"/>
    <tableColumn id="1236" xr3:uid="{0E22D32A-A44C-484D-A1A0-77C8751751E2}" name="Column1236"/>
    <tableColumn id="1237" xr3:uid="{7752EA22-A27F-DF44-B13E-D904D0BADF62}" name="Column1237"/>
    <tableColumn id="1238" xr3:uid="{58255F2B-0957-0748-99A0-265081D5CDE8}" name="Column1238"/>
    <tableColumn id="1239" xr3:uid="{291061E4-E4D8-424C-9602-048B87E69266}" name="Column1239"/>
    <tableColumn id="1240" xr3:uid="{5FE95E67-77B9-2F4F-8517-A2E0B7A42D7B}" name="Column1240"/>
    <tableColumn id="1241" xr3:uid="{E693BB4B-83C6-DE4E-AC03-61F06A7D7FCA}" name="Column1241"/>
    <tableColumn id="1242" xr3:uid="{B9EDDB48-815D-104C-959B-91BA51C37CE3}" name="Column1242"/>
    <tableColumn id="1243" xr3:uid="{026F145B-DADF-C843-BF95-A42365E8ED4E}" name="Column1243"/>
    <tableColumn id="1244" xr3:uid="{F5147E7F-1EAE-084B-89D2-ECF6BC0FE5AD}" name="Column1244"/>
    <tableColumn id="1245" xr3:uid="{EBFF5859-E8C8-0C4B-8794-C8D0F090F563}" name="Column1245"/>
    <tableColumn id="1246" xr3:uid="{64CF64AF-62BB-F141-A1F9-3FC43C3ABC32}" name="Column1246"/>
    <tableColumn id="1247" xr3:uid="{53EA5117-3810-124D-97FE-0D49B4DD6190}" name="Column1247"/>
    <tableColumn id="1248" xr3:uid="{95C29CA9-FDD4-974B-B365-C6589721B0DA}" name="Column1248"/>
    <tableColumn id="1249" xr3:uid="{C9FA3175-67F0-9E46-B196-DF41B662E097}" name="Column1249"/>
    <tableColumn id="1250" xr3:uid="{2427E8B7-0035-4D44-B345-41D470210654}" name="Column1250"/>
    <tableColumn id="1251" xr3:uid="{9011050A-6EB1-FA45-A471-679D5E969AE7}" name="Column1251"/>
    <tableColumn id="1252" xr3:uid="{938F38C8-ED55-0B48-B14F-456588B5AA2B}" name="Column1252"/>
    <tableColumn id="1253" xr3:uid="{071ED01D-1000-6141-83E3-675266CD2C31}" name="Column1253"/>
    <tableColumn id="1254" xr3:uid="{4DAA75DF-8782-AE42-95D8-91BFC0F6A008}" name="Column1254"/>
    <tableColumn id="1255" xr3:uid="{DCD083D4-31B4-CC45-A556-22E91FDE9F00}" name="Column1255"/>
    <tableColumn id="1256" xr3:uid="{A492D673-A03C-4744-BDB2-C28F2CFF63EC}" name="Column1256"/>
    <tableColumn id="1257" xr3:uid="{068860AA-CC66-1349-ACB8-37005B06F4A0}" name="Column1257"/>
    <tableColumn id="1258" xr3:uid="{3817405D-3A00-2245-BDCE-F9CD5CD4380B}" name="Column1258"/>
    <tableColumn id="1259" xr3:uid="{B61240F5-2444-1B40-9434-B2B21C0A0722}" name="Column1259"/>
    <tableColumn id="1260" xr3:uid="{6FD7B0EA-351A-5E48-990C-A3267BBF1190}" name="Column1260"/>
    <tableColumn id="1261" xr3:uid="{62A233ED-5662-C447-99B0-81F9FC5DB64D}" name="Column1261"/>
    <tableColumn id="1262" xr3:uid="{81CD592C-590B-8E42-B1C7-C95B251727A2}" name="Column1262"/>
    <tableColumn id="1263" xr3:uid="{56402865-05DA-EE46-ABDA-D8358A155B17}" name="Column1263"/>
    <tableColumn id="1264" xr3:uid="{7F59B00A-3AFA-4C48-AA14-3DEA44144233}" name="Column1264"/>
    <tableColumn id="1265" xr3:uid="{6BAA6AB4-91A5-994E-A3E7-F8BA00C20C1E}" name="Column1265"/>
    <tableColumn id="1266" xr3:uid="{7133A022-EFD0-4F46-8F3F-19602B694C30}" name="Column1266"/>
    <tableColumn id="1267" xr3:uid="{3BED75CA-BF20-F641-A266-54D4BDF15196}" name="Column1267"/>
    <tableColumn id="1268" xr3:uid="{683EF816-8A74-6B4D-A4D4-107235DDC58A}" name="Column1268"/>
    <tableColumn id="1269" xr3:uid="{6457E4EB-FCC7-6744-93B8-58CD7D3DEA34}" name="Column1269"/>
    <tableColumn id="1270" xr3:uid="{BA50B239-76E5-364C-8F9A-D5C5BBE9B19A}" name="Column1270"/>
    <tableColumn id="1271" xr3:uid="{880AFACF-3E99-4D4B-B9A3-D7523E25E52B}" name="Column1271"/>
    <tableColumn id="1272" xr3:uid="{1D86DD1B-C53E-CA47-AC80-A74757DE5C35}" name="Column1272"/>
    <tableColumn id="1273" xr3:uid="{A261A02D-9E5D-FE44-BAD1-B989D0BF2E0D}" name="Column1273"/>
    <tableColumn id="1274" xr3:uid="{5FB33FE8-E3AE-A144-A39C-336ED3355E7D}" name="Column1274"/>
    <tableColumn id="1275" xr3:uid="{F557AF6F-CA24-7649-BEBB-A667E9A4697B}" name="Column1275"/>
    <tableColumn id="1276" xr3:uid="{D64C683C-2427-1546-A46D-C39FEAE45A9B}" name="Column1276"/>
    <tableColumn id="1277" xr3:uid="{1F223D66-65F5-4545-8D6B-AE4F0FEE0F64}" name="Column1277"/>
    <tableColumn id="1278" xr3:uid="{900A9E6B-57EA-3B40-8916-A71D4BDE7BC7}" name="Column1278"/>
    <tableColumn id="1279" xr3:uid="{7D81C281-07B6-1E45-8173-11D22FAAFEEA}" name="Column1279"/>
    <tableColumn id="1280" xr3:uid="{2C2FD3F5-218F-2A43-B6C0-A04C3AF8BBA3}" name="Column1280"/>
    <tableColumn id="1281" xr3:uid="{F975D479-C392-5443-A001-90443A310C2A}" name="Column1281"/>
    <tableColumn id="1282" xr3:uid="{0413CDEC-D450-744F-A5B1-2E8DD9DCCAEB}" name="Column1282"/>
    <tableColumn id="1283" xr3:uid="{1C828A63-F0AE-D04F-A7D8-9D59E74AF671}" name="Column1283"/>
    <tableColumn id="1284" xr3:uid="{D1AAC512-4BEE-7E4A-B094-3DDD4DD9733E}" name="Column1284"/>
    <tableColumn id="1285" xr3:uid="{5D2501DD-8EDF-CF46-976E-E8E7EB457EE8}" name="Column1285"/>
    <tableColumn id="1286" xr3:uid="{4352AAA9-3970-664B-9BF9-6B0B22A73E9D}" name="Column1286"/>
    <tableColumn id="1287" xr3:uid="{9DF58C99-D0E4-0D47-83B1-337D1D3340E6}" name="Column1287"/>
    <tableColumn id="1288" xr3:uid="{9AE17B54-9CAF-AB45-9213-5DE50E5EBA81}" name="Column1288"/>
    <tableColumn id="1289" xr3:uid="{06D94002-11EC-C645-9928-DFAE4E053832}" name="Column1289"/>
    <tableColumn id="1290" xr3:uid="{D35C57E6-ED1E-474A-BC33-DFDB5F1AAF31}" name="Column1290"/>
    <tableColumn id="1291" xr3:uid="{5BE83C41-663E-FE48-8E74-2E84C3B47663}" name="Column1291"/>
    <tableColumn id="1292" xr3:uid="{7D5C9B3C-FD59-474E-93B4-B16517071C9D}" name="Column1292"/>
    <tableColumn id="1293" xr3:uid="{F1012B45-BE11-6749-9299-DA1BF0791FA7}" name="Column1293"/>
    <tableColumn id="1294" xr3:uid="{AAAECA2D-F6BF-F54B-AEA8-1EA4A0469219}" name="Column1294"/>
    <tableColumn id="1295" xr3:uid="{BBBD9E3E-18E9-BC4E-8BAF-DE7859DDEAA8}" name="Column1295"/>
    <tableColumn id="1296" xr3:uid="{AC608046-8DEC-2A47-9279-44C815C36FCB}" name="Column1296"/>
    <tableColumn id="1297" xr3:uid="{6658033C-FE58-AC4F-87D5-C0ED42F0FB86}" name="Column1297"/>
    <tableColumn id="1298" xr3:uid="{B0CAAE92-3201-8944-8FC3-9733CDE7A0E1}" name="Column1298"/>
    <tableColumn id="1299" xr3:uid="{F5B816B1-F7E2-624B-99C2-96F7B38EBDD9}" name="Column1299"/>
    <tableColumn id="1300" xr3:uid="{88D490E9-C2E4-6D4C-B1A9-A09F596514F9}" name="Column1300"/>
    <tableColumn id="1301" xr3:uid="{7A9B8813-2003-0241-A969-ACEFFDD839D1}" name="Column1301"/>
    <tableColumn id="1302" xr3:uid="{E7999A7B-FEC4-D449-8FB5-E59B040FE107}" name="Column1302"/>
    <tableColumn id="1303" xr3:uid="{C0698FA7-210E-C34B-A110-C42ACFF2A5D8}" name="Column1303"/>
    <tableColumn id="1304" xr3:uid="{3A54477E-14D5-7047-B988-DC6295B94ED0}" name="Column1304"/>
    <tableColumn id="1305" xr3:uid="{9DA12DF7-AC1B-3D41-A693-36C01F733BE2}" name="Column1305"/>
    <tableColumn id="1306" xr3:uid="{CD86F771-B6EB-8840-980D-97C7F1F14FAD}" name="Column1306"/>
    <tableColumn id="1307" xr3:uid="{499B352C-9F98-9942-BC19-B083A501606A}" name="Column1307"/>
    <tableColumn id="1308" xr3:uid="{4A6D25C5-6954-1B47-84EB-F84202612BAE}" name="Column1308"/>
    <tableColumn id="1309" xr3:uid="{961DF1AB-4B81-B24A-87DA-C4EC36E0AABB}" name="Column1309"/>
    <tableColumn id="1310" xr3:uid="{B44FF83C-15C8-EF40-BAC7-D22ECAE9D625}" name="Column1310"/>
    <tableColumn id="1311" xr3:uid="{F55D266D-77CB-BC40-A7BA-C66C1536B9D5}" name="Column1311"/>
    <tableColumn id="1312" xr3:uid="{C2B36B88-7774-CC4F-82AC-3431B9928B05}" name="Column1312"/>
    <tableColumn id="1313" xr3:uid="{5EDF1714-783F-924B-B513-4F5030527EA2}" name="Column1313"/>
    <tableColumn id="1314" xr3:uid="{A9189122-F413-CA4C-A667-4E4E2CCE88BC}" name="Column1314"/>
    <tableColumn id="1315" xr3:uid="{DED022E4-52B7-DE4C-85BC-3D7A0029CBDD}" name="Column1315"/>
    <tableColumn id="1316" xr3:uid="{993553C9-20B6-B74F-868A-BF2BA2CDE0B9}" name="Column1316"/>
    <tableColumn id="1317" xr3:uid="{A8F2CC18-3296-BC45-B54E-480EE3E53970}" name="Column1317"/>
    <tableColumn id="1318" xr3:uid="{322453B4-8BA6-D740-957D-79694482CFF3}" name="Column1318"/>
    <tableColumn id="1319" xr3:uid="{4484B018-A99E-1F4C-B95C-108CD6D856F3}" name="Column1319"/>
    <tableColumn id="1320" xr3:uid="{68F2B482-9932-B94D-A127-262B86177D0E}" name="Column1320"/>
    <tableColumn id="1321" xr3:uid="{0089A27C-24A7-F34F-BF78-0C58C2312834}" name="Column1321"/>
    <tableColumn id="1322" xr3:uid="{13445CD1-8E45-BF4D-B4A5-5F5A122E30D2}" name="Column1322"/>
    <tableColumn id="1323" xr3:uid="{3593410C-32E3-534C-8CCC-7E38D8E09742}" name="Column1323"/>
    <tableColumn id="1324" xr3:uid="{18623E38-305F-0D4E-AEF9-50DCBF6CC0D1}" name="Column1324"/>
    <tableColumn id="1325" xr3:uid="{49487883-847D-B147-89D5-7E51D776871D}" name="Column1325"/>
    <tableColumn id="1326" xr3:uid="{EB944ADC-693D-4246-B707-A4E407D6A3D7}" name="Column1326"/>
    <tableColumn id="1327" xr3:uid="{FC0A6DF9-7833-FD44-9015-28C1B600FF6C}" name="Column1327"/>
    <tableColumn id="1328" xr3:uid="{26BA980F-2CA9-F449-8CE2-E009932E2E31}" name="Column1328"/>
    <tableColumn id="1329" xr3:uid="{55E4B423-81DF-A74B-AD81-5FB2653BC823}" name="Column1329"/>
    <tableColumn id="1330" xr3:uid="{CCC546ED-D762-CA45-969A-65A61048386F}" name="Column1330"/>
    <tableColumn id="1331" xr3:uid="{22F703A1-E0A5-C74C-A6C0-06BF23665651}" name="Column1331"/>
    <tableColumn id="1332" xr3:uid="{99D250C4-9D92-9F4A-AF46-7D05901DB5D0}" name="Column1332"/>
    <tableColumn id="1333" xr3:uid="{704FD0DC-77FE-474F-8677-39A559F73B16}" name="Column1333"/>
    <tableColumn id="1334" xr3:uid="{81851BD8-AAF7-E244-A766-6B7FE0B48628}" name="Column1334"/>
    <tableColumn id="1335" xr3:uid="{FB852E74-D7C2-684F-AB87-00C9894A465B}" name="Column1335"/>
    <tableColumn id="1336" xr3:uid="{808315DC-5FC2-A245-8ACF-F1E132EA5DC6}" name="Column1336"/>
    <tableColumn id="1337" xr3:uid="{870F517A-AB47-4D44-9F73-16BE70D424A9}" name="Column1337"/>
    <tableColumn id="1338" xr3:uid="{43E15160-2C77-8048-AE30-60E1BEAFC553}" name="Column1338"/>
    <tableColumn id="1339" xr3:uid="{DBDE8943-05B6-2347-85CA-2799F646CB5D}" name="Column1339"/>
    <tableColumn id="1340" xr3:uid="{CE4FD2E4-3CB9-EC4E-A18D-1CB6BE0148BC}" name="Column1340"/>
    <tableColumn id="1341" xr3:uid="{59929A26-A175-CC45-AB1B-5EAA2A8C46D5}" name="Column1341"/>
    <tableColumn id="1342" xr3:uid="{A8C8C6FA-B003-1E40-A9AD-98355AE408BF}" name="Column1342"/>
    <tableColumn id="1343" xr3:uid="{8BD73598-BB95-1649-A25F-41C2583E467D}" name="Column1343"/>
    <tableColumn id="1344" xr3:uid="{6243D638-969E-A14E-9590-DD5B80158A40}" name="Column1344"/>
    <tableColumn id="1345" xr3:uid="{E4F4244B-614B-8341-8589-C50D085E5A0D}" name="Column1345"/>
    <tableColumn id="1346" xr3:uid="{F4014758-AC32-2149-BA0D-1C8FE2A76B7B}" name="Column1346"/>
    <tableColumn id="1347" xr3:uid="{E5E73BC7-6C02-8345-91B7-C6EC26BAAD44}" name="Column1347"/>
    <tableColumn id="1348" xr3:uid="{8C791AD1-86EA-A84F-8889-EEEA1B6A4A93}" name="Column1348"/>
    <tableColumn id="1349" xr3:uid="{D1FAA91B-3BB2-2742-9230-CAD6E34BA718}" name="Column1349"/>
    <tableColumn id="1350" xr3:uid="{DE4D704A-9CCF-C44D-B7AA-8F02781ED4DD}" name="Column1350"/>
    <tableColumn id="1351" xr3:uid="{5725B26F-0462-AD48-95D2-97DFEA54CBE0}" name="Column1351"/>
    <tableColumn id="1352" xr3:uid="{6B4A9362-71D4-C047-AAEC-980ACCCDD724}" name="Column1352"/>
    <tableColumn id="1353" xr3:uid="{B3B91C00-71A7-D949-BE92-4368635B8642}" name="Column1353"/>
    <tableColumn id="1354" xr3:uid="{B1DBC0DF-8101-C44C-9045-70FED90A0329}" name="Column1354"/>
    <tableColumn id="1355" xr3:uid="{43F67FEF-D537-3040-BB8C-8FF6529717CA}" name="Column1355"/>
    <tableColumn id="1356" xr3:uid="{01AAC208-951C-1C42-A51A-106CBA26BEDD}" name="Column1356"/>
    <tableColumn id="1357" xr3:uid="{121A0927-02D3-724D-9823-E708EE819BED}" name="Column1357"/>
    <tableColumn id="1358" xr3:uid="{A62D45D5-F87D-254D-AB94-D991A6C20E5F}" name="Column1358"/>
    <tableColumn id="1359" xr3:uid="{6BE44A23-08BE-BB4E-B051-B0CFEC384B4A}" name="Column1359"/>
    <tableColumn id="1360" xr3:uid="{8B3D4843-27F2-B54A-91C0-940F07252552}" name="Column1360"/>
    <tableColumn id="1361" xr3:uid="{CFF6F30E-D4E7-0144-A67F-F6E03DC8B59D}" name="Column1361"/>
    <tableColumn id="1362" xr3:uid="{0F4DAD19-6E56-6146-B7EE-297113C18D97}" name="Column1362"/>
    <tableColumn id="1363" xr3:uid="{8F1E20F1-5415-904D-9208-E195E0D29906}" name="Column1363"/>
    <tableColumn id="1364" xr3:uid="{42EEFD2D-D843-DC40-A9F2-66845C79C473}" name="Column1364"/>
    <tableColumn id="1365" xr3:uid="{96FE8D5E-3622-2F40-9B33-88FAEE9D240F}" name="Column1365"/>
    <tableColumn id="1366" xr3:uid="{A97FFEEB-7084-B849-9B9A-D206B02B50DD}" name="Column1366"/>
    <tableColumn id="1367" xr3:uid="{15D67844-015B-DE4D-9245-DAEF25D25632}" name="Column1367"/>
    <tableColumn id="1368" xr3:uid="{1A9A15F3-E938-2542-9F52-6E047A90E3AC}" name="Column1368"/>
    <tableColumn id="1369" xr3:uid="{2A7D3B12-0C4F-CE46-BB02-43FB05EB7BCF}" name="Column1369"/>
    <tableColumn id="1370" xr3:uid="{C07FF4F9-796B-B041-BE7D-2A7683430C82}" name="Column1370"/>
    <tableColumn id="1371" xr3:uid="{52431755-D229-5F43-9A74-DC4AFCC988FB}" name="Column1371"/>
    <tableColumn id="1372" xr3:uid="{BF06A200-4948-5C48-9FDC-1E6C27713747}" name="Column1372"/>
    <tableColumn id="1373" xr3:uid="{C1ACE74E-F076-EB4F-AD55-D99F00773E88}" name="Column1373"/>
    <tableColumn id="1374" xr3:uid="{B2E9A508-E898-354C-A542-6280CD4CD427}" name="Column1374"/>
    <tableColumn id="1375" xr3:uid="{0C6C8E1C-C0C5-B448-9AE0-56601792F854}" name="Column1375"/>
    <tableColumn id="1376" xr3:uid="{4D7DF23F-01CD-A84C-B349-7CE609593774}" name="Column1376"/>
    <tableColumn id="1377" xr3:uid="{FB19943F-AA14-6F4E-B3D2-7381BAB6E998}" name="Column1377"/>
    <tableColumn id="1378" xr3:uid="{BC791618-9ECC-E447-8F2A-2C763CA5F8C8}" name="Column1378"/>
    <tableColumn id="1379" xr3:uid="{0AF4782D-D66A-8444-93BA-5344DDABB135}" name="Column1379"/>
    <tableColumn id="1380" xr3:uid="{202A7A89-DBD4-064F-9595-96447AE85BD6}" name="Column1380"/>
    <tableColumn id="1381" xr3:uid="{7499FD13-1EAF-BE48-85E5-C792BE1B5960}" name="Column1381"/>
    <tableColumn id="1382" xr3:uid="{F36238FD-3027-C945-BAEB-98650609A72D}" name="Column1382"/>
    <tableColumn id="1383" xr3:uid="{834D5510-AF2C-D64B-93EB-26EF31CCE7C6}" name="Column1383"/>
    <tableColumn id="1384" xr3:uid="{38AC509B-56C7-8244-9E56-9B743C51A115}" name="Column1384"/>
    <tableColumn id="1385" xr3:uid="{DA4C9723-B62F-924A-9518-A3B1AF72B74D}" name="Column1385"/>
    <tableColumn id="1386" xr3:uid="{9B51A303-3127-0D47-84A8-35A232B34E0B}" name="Column1386"/>
    <tableColumn id="1387" xr3:uid="{EFE421A3-29D7-E64C-ACFA-82A89B0C6708}" name="Column1387"/>
    <tableColumn id="1388" xr3:uid="{32A37204-811A-B040-9E70-51EC40829298}" name="Column1388"/>
    <tableColumn id="1389" xr3:uid="{2EB0FCD0-8BC8-FB4F-9E4B-724BCF98D78E}" name="Column1389"/>
    <tableColumn id="1390" xr3:uid="{347F5207-D76D-5E4C-A6AB-E8F3B2D49007}" name="Column1390"/>
    <tableColumn id="1391" xr3:uid="{3FB74C34-B45B-4547-AAEA-CBBE95FD573C}" name="Column1391"/>
    <tableColumn id="1392" xr3:uid="{E532DCE0-FA32-9742-9A55-ED0C7C90706B}" name="Column1392"/>
    <tableColumn id="1393" xr3:uid="{570F6F3E-3D2B-CA44-8BD7-9E005DD50948}" name="Column1393"/>
    <tableColumn id="1394" xr3:uid="{A9124E52-6286-D540-AC62-FCC182462596}" name="Column1394"/>
    <tableColumn id="1395" xr3:uid="{DFC0E499-F7F4-EF49-B3B3-650DF114FBD5}" name="Column1395"/>
    <tableColumn id="1396" xr3:uid="{CD467A72-367D-5041-A80F-019320FFA5BF}" name="Column1396"/>
    <tableColumn id="1397" xr3:uid="{E55510B9-6412-A74F-AA8E-9E72E5C856A5}" name="Column1397"/>
    <tableColumn id="1398" xr3:uid="{C3877B39-1D67-1D44-88D7-35A5E7C92294}" name="Column1398"/>
    <tableColumn id="1399" xr3:uid="{33D20BDE-44BF-1240-8840-20D66E923FBF}" name="Column1399"/>
    <tableColumn id="1400" xr3:uid="{135350FE-3C6F-B448-ADC9-21A5F7FEB2A8}" name="Column1400"/>
    <tableColumn id="1401" xr3:uid="{59D65633-E9E4-6144-B3AF-33CB0C10B0FE}" name="Column1401"/>
    <tableColumn id="1402" xr3:uid="{84AEB168-B12D-A244-A4A7-F36A20363ED6}" name="Column1402"/>
    <tableColumn id="1403" xr3:uid="{A8B8CC59-65CF-CC43-B83B-14B7C971156B}" name="Column1403"/>
    <tableColumn id="1404" xr3:uid="{6D43886F-1B04-BE4D-BEAE-E38EC39C3C74}" name="Column1404"/>
    <tableColumn id="1405" xr3:uid="{B3006FCF-A67E-E84E-A0F9-8261CC72854F}" name="Column1405"/>
    <tableColumn id="1406" xr3:uid="{0872055F-EA4A-E24D-8DDC-B4CDD3D1D5E9}" name="Column1406"/>
    <tableColumn id="1407" xr3:uid="{86C8C986-77B4-CB48-A288-362F71B580E7}" name="Column1407"/>
    <tableColumn id="1408" xr3:uid="{6EAF3E13-558D-864B-9A0F-B5FF8B4625D3}" name="Column1408"/>
    <tableColumn id="1409" xr3:uid="{769741C9-9396-2441-B19F-E3EA81169C69}" name="Column1409"/>
    <tableColumn id="1410" xr3:uid="{47BBEC25-8080-B047-B674-8632E0F3FEDB}" name="Column1410"/>
    <tableColumn id="1411" xr3:uid="{E59B6882-D4BD-C946-850D-FB841CD47A35}" name="Column1411"/>
    <tableColumn id="1412" xr3:uid="{24326523-96DB-2146-BDA2-38EDB2815159}" name="Column1412"/>
    <tableColumn id="1413" xr3:uid="{306A4760-07B7-0C45-9931-5C5EEF7C6BF7}" name="Column1413"/>
    <tableColumn id="1414" xr3:uid="{CAFE9683-21D1-504C-86E7-677FB48D27AB}" name="Column1414"/>
    <tableColumn id="1415" xr3:uid="{2CECB064-1CAB-D74C-85E5-644523C21385}" name="Column1415"/>
    <tableColumn id="1416" xr3:uid="{657A32AF-5E3B-0545-812B-6C6F43716458}" name="Column1416"/>
    <tableColumn id="1417" xr3:uid="{64B7847B-B517-304B-B9A9-BA47FAE5A9DF}" name="Column1417"/>
    <tableColumn id="1418" xr3:uid="{D1516C86-1464-0C4B-80C7-5E901F9866F1}" name="Column1418"/>
    <tableColumn id="1419" xr3:uid="{03D3244A-DFBE-4641-A6A4-D6D8FFA78FDE}" name="Column1419"/>
    <tableColumn id="1420" xr3:uid="{4E36B90C-7CBD-474F-9858-6406AC2F6CCD}" name="Column1420"/>
    <tableColumn id="1421" xr3:uid="{3C673CAB-72C3-2046-8AE9-4493AACCE7B3}" name="Column1421"/>
    <tableColumn id="1422" xr3:uid="{D849DF4B-F081-934E-AA45-7E51370FA2B8}" name="Column1422"/>
    <tableColumn id="1423" xr3:uid="{DBF49432-ED67-0B4D-8F17-4FE5437660DE}" name="Column1423"/>
    <tableColumn id="1424" xr3:uid="{3A402C10-9EAC-C04D-AA50-B876553E44A1}" name="Column1424"/>
    <tableColumn id="1425" xr3:uid="{40877E97-031C-F740-A5EE-FECEA44423F4}" name="Column1425"/>
    <tableColumn id="1426" xr3:uid="{422A3D52-9944-304A-9F2D-3C203DCA381B}" name="Column1426"/>
    <tableColumn id="1427" xr3:uid="{B989856B-FA2C-144B-9794-B6C564EA70EE}" name="Column1427"/>
    <tableColumn id="1428" xr3:uid="{203B74F0-0287-204B-839C-E5D400678042}" name="Column1428"/>
    <tableColumn id="1429" xr3:uid="{84958697-B5A3-8343-8717-3627B4987203}" name="Column1429"/>
    <tableColumn id="1430" xr3:uid="{1E87AA10-08AB-7649-A44C-AF8265427B48}" name="Column1430"/>
    <tableColumn id="1431" xr3:uid="{067A7991-A21A-E646-8D5A-0A3436E4D1FA}" name="Column1431"/>
    <tableColumn id="1432" xr3:uid="{9DF6C895-71A3-0C45-ADF4-8C816F9B9803}" name="Column1432"/>
    <tableColumn id="1433" xr3:uid="{FC2F1424-A7EF-544F-8655-D8E786F368C4}" name="Column1433"/>
    <tableColumn id="1434" xr3:uid="{AED004C9-E9F8-7340-A4C0-71DFC2D3E4F6}" name="Column1434"/>
    <tableColumn id="1435" xr3:uid="{9AFB676E-A112-B549-B8E9-21A63F46F6CE}" name="Column1435"/>
    <tableColumn id="1436" xr3:uid="{0E78DBFB-BFE9-E248-8A01-EB78DA88EE80}" name="Column1436"/>
    <tableColumn id="1437" xr3:uid="{394EA47D-1097-D246-A8CE-61778734AFE2}" name="Column1437"/>
    <tableColumn id="1438" xr3:uid="{49184B62-C19F-3147-A878-52060FDDB4CD}" name="Column1438"/>
    <tableColumn id="1439" xr3:uid="{7EB474C6-9226-E747-8BD8-03BB094C3B15}" name="Column1439"/>
    <tableColumn id="1440" xr3:uid="{87E831E0-4DAD-FC44-A7C5-3417031DD37D}" name="Column1440"/>
    <tableColumn id="1441" xr3:uid="{47D4A418-E57F-0142-BD3F-976A4F5DBA26}" name="Column1441"/>
    <tableColumn id="1442" xr3:uid="{B3251756-C09A-D842-AC1E-84BA30C4536F}" name="Column1442"/>
    <tableColumn id="1443" xr3:uid="{D018F226-CEB9-F441-96DA-57F68B1FE7DD}" name="Column1443"/>
    <tableColumn id="1444" xr3:uid="{CDEC2377-E8F8-9844-8C68-E2B8CD10DDE0}" name="Column1444"/>
    <tableColumn id="1445" xr3:uid="{414934AB-6A3A-9F46-8567-FA0696D428FA}" name="Column1445"/>
    <tableColumn id="1446" xr3:uid="{83990DAE-A99C-3947-A14C-C9D3357D53AA}" name="Column1446"/>
    <tableColumn id="1447" xr3:uid="{04A0D139-D3DF-774C-B4D5-D3D8596250BA}" name="Column1447"/>
    <tableColumn id="1448" xr3:uid="{403B92C4-52ED-8247-87BB-51D0234AA972}" name="Column1448"/>
    <tableColumn id="1449" xr3:uid="{1F34570B-4F6A-BF4C-846C-FE8DDB32F761}" name="Column1449"/>
    <tableColumn id="1450" xr3:uid="{60D4D9DF-2F79-814A-A39D-CBC61DBE8ACF}" name="Column1450"/>
    <tableColumn id="1451" xr3:uid="{D52169BF-1F48-FC49-B673-535520FA784C}" name="Column1451"/>
    <tableColumn id="1452" xr3:uid="{830FE1B5-F060-244E-9B59-15BD9B913C25}" name="Column1452"/>
    <tableColumn id="1453" xr3:uid="{5C00B30A-9FDE-DB4F-A65A-2E53DD920862}" name="Column1453"/>
    <tableColumn id="1454" xr3:uid="{7871AB61-B0F7-5A4C-B427-366684D8A3DC}" name="Column1454"/>
    <tableColumn id="1455" xr3:uid="{F8E3296B-121C-0C4B-8758-80D9F20242F8}" name="Column1455"/>
    <tableColumn id="1456" xr3:uid="{BB996754-F56D-AA42-8956-BD1C9CBCA9EF}" name="Column1456"/>
    <tableColumn id="1457" xr3:uid="{8B655E93-7E32-1042-A035-225E335699A2}" name="Column1457"/>
    <tableColumn id="1458" xr3:uid="{F065DCC6-0702-3A40-BC14-3F1952A8852C}" name="Column1458"/>
    <tableColumn id="1459" xr3:uid="{AA34E2DD-0BBD-C54C-91C5-E34FBC936DAE}" name="Column1459"/>
    <tableColumn id="1460" xr3:uid="{14544563-A63B-9343-97E2-8B215A02F546}" name="Column1460"/>
    <tableColumn id="1461" xr3:uid="{0208124A-349E-A345-BF0D-75371700C1D5}" name="Column1461"/>
    <tableColumn id="1462" xr3:uid="{5397D86C-9CD8-F44B-93D9-78466ADE1311}" name="Column1462"/>
    <tableColumn id="1463" xr3:uid="{ED292E1F-5823-7A4B-9E96-ACC3055E6DF1}" name="Column1463"/>
    <tableColumn id="1464" xr3:uid="{F9FEA968-52E2-B544-8BA3-4CAE9C567606}" name="Column1464"/>
    <tableColumn id="1465" xr3:uid="{CC0DC2AA-3236-9146-81E2-7798090B378E}" name="Column1465"/>
    <tableColumn id="1466" xr3:uid="{BD86422F-38B8-404B-84F4-59F16A3F3A51}" name="Column1466"/>
    <tableColumn id="1467" xr3:uid="{7D04BA6C-84E4-3446-ABE3-A626B3387F89}" name="Column1467"/>
    <tableColumn id="1468" xr3:uid="{8CD1FE6F-4E78-7944-8A4B-1F48C675F891}" name="Column1468"/>
    <tableColumn id="1469" xr3:uid="{DBACBB2C-5321-CD43-BFC5-2804E1120D44}" name="Column1469"/>
    <tableColumn id="1470" xr3:uid="{88C7817D-2A38-284F-8EA6-FEBA9663EBB4}" name="Column1470"/>
    <tableColumn id="1471" xr3:uid="{E0F38466-74C6-FD42-B5BF-5095BE40CE07}" name="Column1471"/>
    <tableColumn id="1472" xr3:uid="{45BD31B8-79F3-4743-BDAA-7100EE404108}" name="Column1472"/>
    <tableColumn id="1473" xr3:uid="{4E01A9F1-AB18-1C46-8B78-D3D137FEE704}" name="Column1473"/>
    <tableColumn id="1474" xr3:uid="{6AFBA4F7-AFCF-7948-A4EE-EE4E697E0B16}" name="Column1474"/>
    <tableColumn id="1475" xr3:uid="{4DBFB16B-8801-AD46-B494-8BCDF6DBA860}" name="Column1475"/>
    <tableColumn id="1476" xr3:uid="{2D3C73A5-61F4-F94E-BB12-501EB0D4A02C}" name="Column1476"/>
    <tableColumn id="1477" xr3:uid="{D1189765-6D5C-CC41-8A72-551D659F694D}" name="Column1477"/>
    <tableColumn id="1478" xr3:uid="{B1967292-98C8-FC4B-A78F-25EFB3B2D802}" name="Column1478"/>
    <tableColumn id="1479" xr3:uid="{0AA55F79-62B6-884F-B00F-148B941CFEA3}" name="Column1479"/>
    <tableColumn id="1480" xr3:uid="{A8D65582-874C-AC42-BBB7-E0DF8855587B}" name="Column1480"/>
    <tableColumn id="1481" xr3:uid="{01E690CC-69E9-0147-A8D6-4CB8C4D3721D}" name="Column1481"/>
    <tableColumn id="1482" xr3:uid="{05F2BCAA-F460-CE4E-B1D5-05CAB18881DD}" name="Column1482"/>
    <tableColumn id="1483" xr3:uid="{0C8C85B5-2ABB-D348-88A9-B6D99552A1D2}" name="Column1483"/>
    <tableColumn id="1484" xr3:uid="{339C2014-D670-DC4A-916F-652EB5197893}" name="Column1484"/>
    <tableColumn id="1485" xr3:uid="{62667DD8-518B-B648-BF4D-B670966C289F}" name="Column1485"/>
    <tableColumn id="1486" xr3:uid="{E67AB8FA-0D21-EF4F-9DE0-3996FC641736}" name="Column1486"/>
    <tableColumn id="1487" xr3:uid="{6EE31525-5211-A14D-90E7-80119D26B420}" name="Column1487"/>
    <tableColumn id="1488" xr3:uid="{E3E4F4A3-C153-4047-A536-C4B26F441474}" name="Column1488"/>
    <tableColumn id="1489" xr3:uid="{04B92AD1-FC21-404C-BFF3-86DEF1B6A85B}" name="Column1489"/>
    <tableColumn id="1490" xr3:uid="{C922A39E-EAAF-6B45-BFF1-3D394CC9BC49}" name="Column1490"/>
    <tableColumn id="1491" xr3:uid="{7FDC59FE-F238-084D-B1A7-787BD4979BD1}" name="Column1491"/>
    <tableColumn id="1492" xr3:uid="{BF03D400-2A27-E448-BB08-BF17DBE6FF24}" name="Column1492"/>
    <tableColumn id="1493" xr3:uid="{5C76D899-1412-7F4F-ADE1-5B38C7F7C65E}" name="Column1493"/>
    <tableColumn id="1494" xr3:uid="{6115FECE-7AE7-4B46-BAB4-603273C0F021}" name="Column1494"/>
    <tableColumn id="1495" xr3:uid="{B69CB005-5065-8B47-A2F1-6FCC2CF18697}" name="Column1495"/>
    <tableColumn id="1496" xr3:uid="{F122DF18-F772-B948-8C6A-3FAB73385ECA}" name="Column1496"/>
    <tableColumn id="1497" xr3:uid="{BBA149B3-D78D-5041-AAC6-816F7C49151A}" name="Column1497"/>
    <tableColumn id="1498" xr3:uid="{2F1D3E97-C708-2048-8DA8-C0295D781408}" name="Column1498"/>
    <tableColumn id="1499" xr3:uid="{D4C5FA21-A379-1B4A-9502-1319027C41A8}" name="Column1499"/>
    <tableColumn id="1500" xr3:uid="{DE694F50-2618-804F-9890-7BB42912F496}" name="Column1500"/>
    <tableColumn id="1501" xr3:uid="{2E843E78-1DE4-FC4C-8FA8-4B167B9ACFD9}" name="Column1501"/>
    <tableColumn id="1502" xr3:uid="{B55F707F-C286-DA49-A157-A1A9D81EA1E1}" name="Column1502"/>
    <tableColumn id="1503" xr3:uid="{36EF2D5C-6D06-2C4D-B6FC-3D981102AD2B}" name="Column1503"/>
    <tableColumn id="1504" xr3:uid="{CA6B8704-56DB-F745-8D1C-B779AE81CE28}" name="Column1504"/>
    <tableColumn id="1505" xr3:uid="{F1214D3D-5AE6-FD44-AF7B-667B99BD871C}" name="Column1505"/>
    <tableColumn id="1506" xr3:uid="{18E2DA70-5984-B741-AD50-2B76F3163CD1}" name="Column1506"/>
    <tableColumn id="1507" xr3:uid="{51AAD971-6438-9B4D-BACC-C3BFBA9EB995}" name="Column1507"/>
    <tableColumn id="1508" xr3:uid="{141C977C-F061-6945-A61C-584CFB20E6C1}" name="Column1508"/>
    <tableColumn id="1509" xr3:uid="{4479E583-8C60-3342-880D-EBC3E6E3DE1A}" name="Column1509"/>
    <tableColumn id="1510" xr3:uid="{31D11BC4-8418-F44E-BEAB-3388C6B00895}" name="Column1510"/>
    <tableColumn id="1511" xr3:uid="{977C2C8E-83A3-0B4B-94E8-4DC746F53444}" name="Column1511"/>
    <tableColumn id="1512" xr3:uid="{29BC5A77-ED0E-6D41-8D29-C5E050027507}" name="Column1512"/>
    <tableColumn id="1513" xr3:uid="{79DAEB01-6747-A24B-B51F-FB11646459D1}" name="Column1513"/>
    <tableColumn id="1514" xr3:uid="{EF6D1FF7-B2B1-314D-A59E-AE5367BD0A3F}" name="Column1514"/>
    <tableColumn id="1515" xr3:uid="{8D38DA1D-499D-0A48-B59A-D423F3A2270F}" name="Column1515"/>
    <tableColumn id="1516" xr3:uid="{005EDFFB-1904-3645-B2E2-893E05604706}" name="Column1516"/>
    <tableColumn id="1517" xr3:uid="{0E6C50DE-2063-3641-A964-23C74E870E16}" name="Column1517"/>
    <tableColumn id="1518" xr3:uid="{B47079A9-E137-5946-BA3E-23B2E6DFFCD0}" name="Column1518"/>
    <tableColumn id="1519" xr3:uid="{8B894E5C-4839-0E4B-808E-036CACFB5037}" name="Column1519"/>
    <tableColumn id="1520" xr3:uid="{B229810A-9850-9F43-88B2-8B7A27E136E7}" name="Column1520"/>
    <tableColumn id="1521" xr3:uid="{8D4F10F2-E7E4-0240-A9EB-16DAF3CE3AF0}" name="Column1521"/>
    <tableColumn id="1522" xr3:uid="{96712EB1-B5B1-9B4C-8780-A6A174E8A2B7}" name="Column1522"/>
    <tableColumn id="1523" xr3:uid="{185ADA2B-663E-CB45-BA68-2CF387240C57}" name="Column1523"/>
    <tableColumn id="1524" xr3:uid="{08D6151B-1798-D844-B2FB-B1C06CB2F03B}" name="Column1524"/>
    <tableColumn id="1525" xr3:uid="{8ECA988D-5A20-BB4F-B3F4-9FA1874975D5}" name="Column1525"/>
    <tableColumn id="1526" xr3:uid="{44043A69-CD78-6B41-B195-26783A30E123}" name="Column1526"/>
    <tableColumn id="1527" xr3:uid="{1F20A124-8006-2340-B6AC-99D42EDA5A48}" name="Column1527"/>
    <tableColumn id="1528" xr3:uid="{DC4A28A5-34E1-9C46-9772-DE04B9E984EB}" name="Column1528"/>
    <tableColumn id="1529" xr3:uid="{40A08B62-C217-1B47-8D82-6755BD3B377C}" name="Column1529"/>
    <tableColumn id="1530" xr3:uid="{8B28852D-B89C-6F4F-81D0-67FA924F0513}" name="Column1530"/>
    <tableColumn id="1531" xr3:uid="{0EF96DC6-FDC4-6B42-86DB-23F730B17748}" name="Column1531"/>
    <tableColumn id="1532" xr3:uid="{937098A6-EB75-244E-A451-BFFD59DC9306}" name="Column1532"/>
    <tableColumn id="1533" xr3:uid="{8C5B03BE-9994-7E42-98A1-ED9C1A7F6D93}" name="Column1533"/>
    <tableColumn id="1534" xr3:uid="{921FD5D5-0385-8A48-92A3-F11F32A964B5}" name="Column1534"/>
    <tableColumn id="1535" xr3:uid="{62FB6AC9-F2BF-ED45-97D0-CDE763D94818}" name="Column1535"/>
    <tableColumn id="1536" xr3:uid="{B7978181-BB5A-FF4E-B78B-BF9BB17E3DD8}" name="Column1536"/>
    <tableColumn id="1537" xr3:uid="{954B5545-9F7C-C64C-A10F-9A73B7DE4AC8}" name="Column1537"/>
    <tableColumn id="1538" xr3:uid="{B185A61F-5E3E-934B-AF25-7C324DB0BA3A}" name="Column1538"/>
    <tableColumn id="1539" xr3:uid="{4892E9DA-A47E-3B43-9AAF-E3AE0986D13A}" name="Column1539"/>
    <tableColumn id="1540" xr3:uid="{CB2645FC-07CA-3742-A156-8FC86971196A}" name="Column1540"/>
    <tableColumn id="1541" xr3:uid="{F31B4BF0-B565-5A47-AD94-B7AA3DA98273}" name="Column1541"/>
    <tableColumn id="1542" xr3:uid="{FFE863D4-233A-4E47-AEB8-9746412D4A04}" name="Column1542"/>
    <tableColumn id="1543" xr3:uid="{0BC69F09-AC14-2944-85DB-59281D8EDB7D}" name="Column1543"/>
    <tableColumn id="1544" xr3:uid="{31FC4B30-C50B-6448-B958-CB50EABC22C2}" name="Column1544"/>
    <tableColumn id="1545" xr3:uid="{5BEEA6EE-6FCA-9549-84E8-9D3A9DA761C1}" name="Column1545"/>
    <tableColumn id="1546" xr3:uid="{FC5F27E4-CEBA-0849-9EDD-F76C38080427}" name="Column1546"/>
    <tableColumn id="1547" xr3:uid="{F3014293-598A-FE41-A294-9FB4698676C1}" name="Column1547"/>
    <tableColumn id="1548" xr3:uid="{4D6EF520-E0D0-9B40-8753-B003B67F1D5D}" name="Column1548"/>
    <tableColumn id="1549" xr3:uid="{BBA273B2-2D91-1247-9AE1-55F987719D9E}" name="Column1549"/>
    <tableColumn id="1550" xr3:uid="{D353DA96-EC24-0C48-9167-37567BD5A1D2}" name="Column1550"/>
    <tableColumn id="1551" xr3:uid="{61179B8C-5F48-CE47-A9F8-1FC25F97374B}" name="Column1551"/>
    <tableColumn id="1552" xr3:uid="{BB778F85-BE44-2542-9DC5-61A44601FA89}" name="Column1552"/>
    <tableColumn id="1553" xr3:uid="{E32EBB8B-30C8-1141-A854-A59756077CB0}" name="Column1553"/>
    <tableColumn id="1554" xr3:uid="{CEDA0878-FD78-A048-A44B-05BC821B5C76}" name="Column1554"/>
    <tableColumn id="1555" xr3:uid="{4E2029E8-183C-7A4C-82CE-9D5C35B2CAD0}" name="Column1555"/>
    <tableColumn id="1556" xr3:uid="{88940067-EEE8-6349-84EF-79E7D8BD8EA8}" name="Column1556"/>
    <tableColumn id="1557" xr3:uid="{8DAC2B2E-CD58-9044-9045-882A29021113}" name="Column1557"/>
    <tableColumn id="1558" xr3:uid="{45E02AD8-866E-D445-9EE6-1CB06BD4E604}" name="Column1558"/>
    <tableColumn id="1559" xr3:uid="{4C6A51BC-07BC-2C48-9707-93E39EB4602E}" name="Column1559"/>
    <tableColumn id="1560" xr3:uid="{C76DA3C9-49DC-4D4F-A001-70FF607AC06A}" name="Column1560"/>
    <tableColumn id="1561" xr3:uid="{1BF846A5-D9FE-B94B-BDF9-3F492A807937}" name="Column1561"/>
    <tableColumn id="1562" xr3:uid="{5212EC33-1197-7F4A-9896-01799F6BFB42}" name="Column1562"/>
    <tableColumn id="1563" xr3:uid="{8E42F486-AC0A-A54B-9D85-761EABFFBCBD}" name="Column1563"/>
    <tableColumn id="1564" xr3:uid="{16DE3ACB-E5C4-004C-AFF8-E1DE30293ADE}" name="Column1564"/>
    <tableColumn id="1565" xr3:uid="{214A9B4D-15B9-BC47-8C47-5859EF999449}" name="Column1565"/>
    <tableColumn id="1566" xr3:uid="{997E1A04-7DA1-F34A-9746-9155A68087E7}" name="Column1566"/>
    <tableColumn id="1567" xr3:uid="{9C9DED17-AD1C-7748-9495-F5443F363FF9}" name="Column1567"/>
    <tableColumn id="1568" xr3:uid="{11D36ADC-5FD8-E745-B981-20A8AE193772}" name="Column1568"/>
    <tableColumn id="1569" xr3:uid="{6BDE03FC-3385-124E-8266-F7A651FEB447}" name="Column1569"/>
    <tableColumn id="1570" xr3:uid="{2F5BC0AD-0628-3F4A-B01B-DB50C000C87D}" name="Column1570"/>
    <tableColumn id="1571" xr3:uid="{A6A986C2-95D1-FA44-91B4-679717490F47}" name="Column1571"/>
    <tableColumn id="1572" xr3:uid="{F19507E4-487F-C344-8CD9-DD6B5824AABF}" name="Column1572"/>
    <tableColumn id="1573" xr3:uid="{716B1001-D6C0-924F-8775-DDDC5FD82D4A}" name="Column1573"/>
    <tableColumn id="1574" xr3:uid="{9D3826E9-F824-DF4D-82C0-5196C839AC8D}" name="Column1574"/>
    <tableColumn id="1575" xr3:uid="{CA0E12C9-325B-CD46-87D7-B0492AED6C81}" name="Column1575"/>
    <tableColumn id="1576" xr3:uid="{45DAD897-7DB6-054B-953C-71CCEE05F5E0}" name="Column1576"/>
    <tableColumn id="1577" xr3:uid="{94796DE9-BD4D-3C4C-9798-7B42E9EA12F8}" name="Column1577"/>
    <tableColumn id="1578" xr3:uid="{4C5DB5BE-FF14-1C40-BA62-FE8041D546C9}" name="Column1578"/>
    <tableColumn id="1579" xr3:uid="{8FC0B1DE-3ECF-2140-B308-97309B9E02B4}" name="Column1579"/>
    <tableColumn id="1580" xr3:uid="{E78596CD-EFAD-9E42-BCB0-AA52C2776F6E}" name="Column1580"/>
    <tableColumn id="1581" xr3:uid="{208B1FAD-57E3-EA4B-9D68-8E9D93F8D15D}" name="Column1581"/>
    <tableColumn id="1582" xr3:uid="{8B3E07AB-6A4A-D147-B495-30C4BFEAF56A}" name="Column1582"/>
    <tableColumn id="1583" xr3:uid="{8DAB4434-383B-EF42-A8F4-C694BC9C5637}" name="Column1583"/>
    <tableColumn id="1584" xr3:uid="{5900460D-E6AB-044C-A104-9531D998F958}" name="Column1584"/>
    <tableColumn id="1585" xr3:uid="{69020206-9F52-344A-97A2-9652E247C8B5}" name="Column1585"/>
    <tableColumn id="1586" xr3:uid="{205551B1-CC34-5040-96BD-F733D7A7AACB}" name="Column1586"/>
    <tableColumn id="1587" xr3:uid="{81B0D9C4-6A0D-C14A-B79C-942BCC001C9F}" name="Column1587"/>
    <tableColumn id="1588" xr3:uid="{2322C9CE-8719-2247-B9EA-720C589A287F}" name="Column1588"/>
    <tableColumn id="1589" xr3:uid="{64348073-AD72-8A42-B195-71D9E8C02019}" name="Column1589"/>
    <tableColumn id="1590" xr3:uid="{62E1A555-4FF4-4746-A56F-2F965E4F23FE}" name="Column1590"/>
    <tableColumn id="1591" xr3:uid="{5BEBE784-0AC9-7841-9DF3-EB61CF870359}" name="Column1591"/>
    <tableColumn id="1592" xr3:uid="{2DFE167E-AEE2-7D4F-9EEA-CF8542B9E6EB}" name="Column1592"/>
    <tableColumn id="1593" xr3:uid="{04B74848-DCC4-494B-A947-0B0CB76FBD9F}" name="Column1593"/>
    <tableColumn id="1594" xr3:uid="{56E668CD-E3C2-3E47-BA63-7A9F5CC70070}" name="Column1594"/>
    <tableColumn id="1595" xr3:uid="{340AFFF4-35E8-F24D-9FF9-1ED12A635040}" name="Column1595"/>
    <tableColumn id="1596" xr3:uid="{0824F142-ABAA-7440-8A84-F639F7C1C0F5}" name="Column1596"/>
    <tableColumn id="1597" xr3:uid="{0B60F154-42AB-0F46-A7CC-AEC38FBBCD0A}" name="Column1597"/>
    <tableColumn id="1598" xr3:uid="{6DE2AA7D-C26D-C545-8F79-B8F2F4AA0F04}" name="Column1598"/>
    <tableColumn id="1599" xr3:uid="{19ABFF9E-6754-3B4A-9167-7554083AE9F8}" name="Column1599"/>
    <tableColumn id="1600" xr3:uid="{F65BE236-B0AA-5846-9D42-E9D5CD403C82}" name="Column1600"/>
    <tableColumn id="1601" xr3:uid="{2ADF281F-C20E-CA45-9065-CAB3E4578DC6}" name="Column1601"/>
    <tableColumn id="1602" xr3:uid="{ECFCFF3A-103E-FA40-B486-D8765FD5A97F}" name="Column1602"/>
    <tableColumn id="1603" xr3:uid="{311A009B-F7BA-0746-8116-349631B0E8EE}" name="Column1603"/>
    <tableColumn id="1604" xr3:uid="{7076CB32-5945-FE46-A05F-458E7FCB78A0}" name="Column1604"/>
    <tableColumn id="1605" xr3:uid="{A0E569BB-92A6-9044-9BD3-4B8383DEA131}" name="Column1605"/>
    <tableColumn id="1606" xr3:uid="{69B4109E-8D41-C443-883B-2587BE8389CF}" name="Column1606"/>
    <tableColumn id="1607" xr3:uid="{958249EB-FEA9-0848-AC63-F09009DBA8AD}" name="Column1607"/>
    <tableColumn id="1608" xr3:uid="{82FE958F-8F97-4E4E-A507-67F857468376}" name="Column1608"/>
    <tableColumn id="1609" xr3:uid="{B8F8D0D2-7D62-254C-90B3-598642200194}" name="Column1609"/>
    <tableColumn id="1610" xr3:uid="{CBFC5507-4C48-1B42-9617-43920367D113}" name="Column1610"/>
    <tableColumn id="1611" xr3:uid="{1FC11522-11CC-7C43-897C-FE04425DA9E8}" name="Column1611"/>
    <tableColumn id="1612" xr3:uid="{4E95F921-CC1B-4C43-9B6E-3BC607A0341B}" name="Column1612"/>
    <tableColumn id="1613" xr3:uid="{C862EEB4-F0DF-2A41-AF2E-1160D3B8E601}" name="Column1613"/>
    <tableColumn id="1614" xr3:uid="{E4F5B436-164B-134D-BF49-3BA65775A3CA}" name="Column1614"/>
    <tableColumn id="1615" xr3:uid="{03AD9745-A3C7-4647-A046-DE2B32B60639}" name="Column1615"/>
    <tableColumn id="1616" xr3:uid="{6F3FC87F-5B1B-B04F-A5A3-B4F6AFE4C61F}" name="Column1616"/>
    <tableColumn id="1617" xr3:uid="{09D1A01A-E668-B643-831C-EDA73B56D142}" name="Column1617"/>
    <tableColumn id="1618" xr3:uid="{7E3ECB72-E1A8-3848-8D34-CC29961782A6}" name="Column1618"/>
    <tableColumn id="1619" xr3:uid="{251C7F13-DE29-4249-841A-30B5500ED4A3}" name="Column1619"/>
    <tableColumn id="1620" xr3:uid="{154629F5-B54A-9941-AD77-5CDFF218AFC1}" name="Column1620"/>
    <tableColumn id="1621" xr3:uid="{904BA951-13E7-714F-A558-305427F94114}" name="Column1621"/>
    <tableColumn id="1622" xr3:uid="{79F00F7D-8B47-2545-9825-68D1C787AD60}" name="Column1622"/>
    <tableColumn id="1623" xr3:uid="{C54ED4A3-6326-904F-97D5-2D9B5F7D1D16}" name="Column1623"/>
    <tableColumn id="1624" xr3:uid="{AFF70500-2E63-AA48-9771-5CCAFD361038}" name="Column1624"/>
    <tableColumn id="1625" xr3:uid="{F765E87E-7C7D-D045-8795-ABC49FCCDC14}" name="Column1625"/>
    <tableColumn id="1626" xr3:uid="{223AE901-ED4F-504A-9C3E-B34929A966FE}" name="Column1626"/>
    <tableColumn id="1627" xr3:uid="{43FE4900-08C0-3644-95B5-E8C85DA20C40}" name="Column1627"/>
    <tableColumn id="1628" xr3:uid="{9EEC8EF6-F764-8340-B47E-8A1EEF9DEF2F}" name="Column1628"/>
    <tableColumn id="1629" xr3:uid="{DD98206A-904D-9C43-B632-6673E7007CDC}" name="Column1629"/>
    <tableColumn id="1630" xr3:uid="{D403BA4C-1EC8-BD42-AFE9-A7E82BBA1EF8}" name="Column1630"/>
    <tableColumn id="1631" xr3:uid="{F912C555-4FC3-B148-A4FF-D1B72B5E5967}" name="Column1631"/>
    <tableColumn id="1632" xr3:uid="{A463636D-A2BE-C147-AAFE-56B9F1F193F7}" name="Column1632"/>
    <tableColumn id="1633" xr3:uid="{500C05BC-72C7-2946-BEFF-638E94F1E0AD}" name="Column1633"/>
    <tableColumn id="1634" xr3:uid="{FE0BF504-F4DB-B541-9F93-0BA2C37E6655}" name="Column1634"/>
    <tableColumn id="1635" xr3:uid="{994B3B20-A615-534C-BC13-3DE6FED5EDF6}" name="Column1635"/>
    <tableColumn id="1636" xr3:uid="{223FA9B7-EA8A-9D46-B9DE-E7FC6FE2B7C9}" name="Column1636"/>
    <tableColumn id="1637" xr3:uid="{08704A0C-D35C-F34A-9D7D-9677B238F436}" name="Column1637"/>
    <tableColumn id="1638" xr3:uid="{01EDD29C-FF0C-804D-BB80-1D6B23647238}" name="Column1638"/>
    <tableColumn id="1639" xr3:uid="{BC1FCED3-4C30-014D-996C-8A1A7A20F621}" name="Column1639"/>
    <tableColumn id="1640" xr3:uid="{14BDF649-0BA0-E04C-B92C-9BBA7439EDCF}" name="Column1640"/>
    <tableColumn id="1641" xr3:uid="{99872C96-694D-EC47-B714-15A36986608B}" name="Column1641"/>
    <tableColumn id="1642" xr3:uid="{51B926C5-1084-1048-A775-72476CDB74CD}" name="Column1642"/>
    <tableColumn id="1643" xr3:uid="{D93B54B8-B54E-E64E-A4F0-CA3DF779B729}" name="Column1643"/>
    <tableColumn id="1644" xr3:uid="{083ECC7D-96EA-514A-87FF-E7196E72F1F2}" name="Column1644"/>
    <tableColumn id="1645" xr3:uid="{4A6E2AC5-3283-204F-AE08-003F469A57BD}" name="Column1645"/>
    <tableColumn id="1646" xr3:uid="{0D718CF0-AE70-2548-B703-7576AE878AAE}" name="Column1646"/>
    <tableColumn id="1647" xr3:uid="{098682A9-E84A-F34B-9543-ECC27F5F9FDD}" name="Column1647"/>
    <tableColumn id="1648" xr3:uid="{8A8092F7-9CA9-944F-A875-742B56B76948}" name="Column1648"/>
    <tableColumn id="1649" xr3:uid="{7AC344E6-069A-694F-B72A-BC82082D92BB}" name="Column1649"/>
    <tableColumn id="1650" xr3:uid="{AE6DD0B8-447D-3741-8E22-44FC1BC71104}" name="Column1650"/>
    <tableColumn id="1651" xr3:uid="{3FA51A5C-0E34-EF46-B0B2-2F704EEB4DBC}" name="Column1651"/>
    <tableColumn id="1652" xr3:uid="{81DD53A0-DDB8-254D-B34A-FC1E36C6C02F}" name="Column1652"/>
    <tableColumn id="1653" xr3:uid="{D1A50FD1-E373-544A-A045-685A905C6C74}" name="Column1653"/>
    <tableColumn id="1654" xr3:uid="{0114F2E4-1683-4B48-A3A7-A4CFCE314EA1}" name="Column1654"/>
    <tableColumn id="1655" xr3:uid="{8864248A-5299-294F-8C77-5CF9D3921E56}" name="Column1655"/>
    <tableColumn id="1656" xr3:uid="{B3790BDB-9FEE-D648-9F18-AF51D6163DAB}" name="Column1656"/>
    <tableColumn id="1657" xr3:uid="{AC96DF47-E13B-8B43-B465-AE9B648B7CCE}" name="Column1657"/>
    <tableColumn id="1658" xr3:uid="{FB959C4E-09E6-F343-B58B-436A824C40CF}" name="Column1658"/>
    <tableColumn id="1659" xr3:uid="{407E115A-50DB-4A45-8517-0C22B2D39303}" name="Column1659"/>
    <tableColumn id="1660" xr3:uid="{7985673D-BDBA-EF43-AE7A-161EE682236A}" name="Column1660"/>
    <tableColumn id="1661" xr3:uid="{8475FB96-2A0D-A244-99ED-F4345A08AD23}" name="Column1661"/>
    <tableColumn id="1662" xr3:uid="{5C272AFE-A5B0-8747-BB95-F48F09B5255B}" name="Column1662"/>
    <tableColumn id="1663" xr3:uid="{FF00A25D-2D8F-BB4E-B5F9-F7A74CE97BF5}" name="Column1663"/>
    <tableColumn id="1664" xr3:uid="{BFD69F60-5309-9A43-94FA-E1CC1A4977DA}" name="Column1664"/>
    <tableColumn id="1665" xr3:uid="{1ADBCEE6-61AD-8D4F-94F3-9F33381E6426}" name="Column1665"/>
    <tableColumn id="1666" xr3:uid="{CA53D6C6-83CE-6341-8DBB-2DDD20F444B2}" name="Column1666"/>
    <tableColumn id="1667" xr3:uid="{C684E204-7BEE-484A-AC38-264DD4E4F8CC}" name="Column1667"/>
    <tableColumn id="1668" xr3:uid="{28E2926E-C44D-E54D-B899-F2BEE3808762}" name="Column1668"/>
    <tableColumn id="1669" xr3:uid="{8DA087CE-1AE3-0546-9478-88DCE86C69EE}" name="Column1669"/>
    <tableColumn id="1670" xr3:uid="{74B488AE-6094-4348-8F7D-3DFAE6A757C3}" name="Column1670"/>
    <tableColumn id="1671" xr3:uid="{AD7F2BEC-6CFE-984A-A55A-25325481EC07}" name="Column1671"/>
    <tableColumn id="1672" xr3:uid="{7E41C041-0F32-4346-9A24-B554E40B1C57}" name="Column1672"/>
    <tableColumn id="1673" xr3:uid="{7245FC54-B544-BC49-9695-852F8350B451}" name="Column1673"/>
    <tableColumn id="1674" xr3:uid="{8ADCA9A1-E61E-9E44-8719-A27B3AB3F90D}" name="Column1674"/>
    <tableColumn id="1675" xr3:uid="{E4316741-B498-EA44-B9B0-DCF7741D9DEF}" name="Column1675"/>
    <tableColumn id="1676" xr3:uid="{67B0F5C5-DD8E-3248-BCC2-663A6B202DCF}" name="Column1676"/>
    <tableColumn id="1677" xr3:uid="{09FC1A06-49DB-0B48-9C2E-652E7CA59CF2}" name="Column1677"/>
    <tableColumn id="1678" xr3:uid="{CB2F7999-4D76-814E-B0F9-FBFF99C31BAE}" name="Column1678"/>
    <tableColumn id="1679" xr3:uid="{53E70EC2-A74B-0D4C-B7CC-E0E37DBBF8E5}" name="Column1679"/>
    <tableColumn id="1680" xr3:uid="{7BD27994-8662-6442-89E5-E7472FFDAC5B}" name="Column1680"/>
    <tableColumn id="1681" xr3:uid="{E063D509-6368-A34C-AA6C-ADDC0C7EAD93}" name="Column1681"/>
    <tableColumn id="1682" xr3:uid="{9FD399FD-A056-AC49-865B-B27F5F6A5E03}" name="Column1682"/>
    <tableColumn id="1683" xr3:uid="{5A7EE466-91CD-2E41-8935-79DB97775B59}" name="Column1683"/>
    <tableColumn id="1684" xr3:uid="{958DFAD8-E3D2-DB4A-9CB9-3768AE532E9B}" name="Column1684"/>
    <tableColumn id="1685" xr3:uid="{E3C6E7E7-8C5E-5B4E-BA0F-362BEBF2411A}" name="Column1685"/>
    <tableColumn id="1686" xr3:uid="{EF63C694-84BF-B84E-B418-020EB962E66D}" name="Column1686"/>
    <tableColumn id="1687" xr3:uid="{7F82125A-38E0-6245-B33E-C647A71D68EB}" name="Column1687"/>
    <tableColumn id="1688" xr3:uid="{0B77BA89-D496-434C-95F1-D44A37EA710E}" name="Column1688"/>
    <tableColumn id="1689" xr3:uid="{0A2F4441-F1E3-B948-8D77-5E4A086F0AB6}" name="Column1689"/>
    <tableColumn id="1690" xr3:uid="{12BF14DF-58D5-C946-8F75-72626FF6559C}" name="Column1690"/>
    <tableColumn id="1691" xr3:uid="{5BC993DB-02DA-A547-9124-6630761D699D}" name="Column1691"/>
    <tableColumn id="1692" xr3:uid="{2FCCD023-579B-7B41-BAD1-362C7309CDCA}" name="Column1692"/>
    <tableColumn id="1693" xr3:uid="{2D1FC9A3-0C7C-B344-9EB3-4585A2ABA138}" name="Column1693"/>
    <tableColumn id="1694" xr3:uid="{66F8BB8A-89B5-1444-ADA7-099416E6F922}" name="Column1694"/>
    <tableColumn id="1695" xr3:uid="{E117D1B8-43FA-5649-B640-5C07A2BD7365}" name="Column1695"/>
    <tableColumn id="1696" xr3:uid="{49FEED80-2DF8-3D46-B8E2-56359046EAD2}" name="Column1696"/>
    <tableColumn id="1697" xr3:uid="{4A4A1C95-D9FC-D741-B41D-5AD54684A1F1}" name="Column1697"/>
    <tableColumn id="1698" xr3:uid="{AE9D55AE-C29F-6D40-87DD-A8CFDC94456A}" name="Column1698"/>
    <tableColumn id="1699" xr3:uid="{AED44496-D7B7-E847-A2A1-D658E4232AAF}" name="Column1699"/>
    <tableColumn id="1700" xr3:uid="{72C66257-EC3C-0B4E-85C3-824B59E2EDCE}" name="Column1700"/>
    <tableColumn id="1701" xr3:uid="{E5E5933E-FB38-5F48-AA37-C12453BDA875}" name="Column1701"/>
    <tableColumn id="1702" xr3:uid="{535C3312-3D95-5C4B-BD49-AA1CCBCF6077}" name="Column1702"/>
    <tableColumn id="1703" xr3:uid="{E83AC780-2B22-DC4A-8E2A-CA3E0B2A32A5}" name="Column1703"/>
    <tableColumn id="1704" xr3:uid="{5B0CAED3-B32F-5B46-86AF-1E0A6B7A71E6}" name="Column1704"/>
    <tableColumn id="1705" xr3:uid="{C4A75896-BF4B-E743-938F-EFDB9DA70888}" name="Column1705"/>
    <tableColumn id="1706" xr3:uid="{7580DFBD-9CAB-CF49-820A-F89802D43EFC}" name="Column1706"/>
    <tableColumn id="1707" xr3:uid="{AEE1ECEF-25C0-0E4C-89E7-3BC15181411B}" name="Column1707"/>
    <tableColumn id="1708" xr3:uid="{DCBAD366-68E6-D24E-B13B-6F654CA37DF5}" name="Column1708"/>
    <tableColumn id="1709" xr3:uid="{2F5772B2-2AC5-4A4D-A649-883F43FA18A9}" name="Column1709"/>
    <tableColumn id="1710" xr3:uid="{BD67A83C-3CA9-F840-94AC-7DC784067A33}" name="Column1710"/>
    <tableColumn id="1711" xr3:uid="{B29B9782-E24C-F340-89FE-A4DC720E656E}" name="Column1711"/>
    <tableColumn id="1712" xr3:uid="{72FC064A-2E07-3746-B9BF-BF790E1CB041}" name="Column1712"/>
    <tableColumn id="1713" xr3:uid="{F578C2B2-E852-E743-9190-3A3C19F5D12E}" name="Column1713"/>
    <tableColumn id="1714" xr3:uid="{2573B35F-59B3-6343-A937-C89E4004A2D0}" name="Column1714"/>
    <tableColumn id="1715" xr3:uid="{270C24F3-3534-B043-B269-84234F2A7A8A}" name="Column1715"/>
    <tableColumn id="1716" xr3:uid="{6A6B312C-F7E1-6B42-8CCE-EEDBAE6D43D7}" name="Column1716"/>
    <tableColumn id="1717" xr3:uid="{B90DF3F6-2D1D-C142-AE33-3618F052DD86}" name="Column1717"/>
    <tableColumn id="1718" xr3:uid="{DF5642C4-7F06-1048-B86D-28CBB3AF4871}" name="Column1718"/>
    <tableColumn id="1719" xr3:uid="{D87D57B9-190D-9044-9266-DBC45F327661}" name="Column1719"/>
    <tableColumn id="1720" xr3:uid="{B5C6420E-A50D-8F42-A948-E66271CF3B8D}" name="Column1720"/>
    <tableColumn id="1721" xr3:uid="{F54BF5FB-B713-BE4E-9EBD-94820182BDD1}" name="Column1721"/>
    <tableColumn id="1722" xr3:uid="{EDF83E4B-88B3-2B48-9715-E5C28B028589}" name="Column1722"/>
    <tableColumn id="1723" xr3:uid="{3888ED24-EE07-A146-96EE-4C162A5C3453}" name="Column1723"/>
    <tableColumn id="1724" xr3:uid="{02CDEE99-C85F-B24C-BFCC-A168C1185026}" name="Column1724"/>
    <tableColumn id="1725" xr3:uid="{0A894132-3FC4-4543-B7DD-D069DFD81143}" name="Column1725"/>
    <tableColumn id="1726" xr3:uid="{A3461B8B-54C3-D944-801E-F6D6AEBDD911}" name="Column1726"/>
    <tableColumn id="1727" xr3:uid="{84135A94-4188-A445-B553-037794804B55}" name="Column1727"/>
    <tableColumn id="1728" xr3:uid="{8CA0D4B5-795B-AE46-9387-99CB672E52A3}" name="Column1728"/>
    <tableColumn id="1729" xr3:uid="{A4303DF7-9DA1-4C4A-9F87-3A086E46ABCA}" name="Column1729"/>
    <tableColumn id="1730" xr3:uid="{B6FD5E0D-3655-9046-B4AF-9E8A176F9C87}" name="Column1730"/>
    <tableColumn id="1731" xr3:uid="{0C34B911-C9F1-1440-A10D-ABC547B40923}" name="Column1731"/>
    <tableColumn id="1732" xr3:uid="{663A9AE0-5181-8D44-9DE6-805DDFFE9973}" name="Column1732"/>
    <tableColumn id="1733" xr3:uid="{A90039D6-6CE5-F44F-B119-0842F541DBE1}" name="Column1733"/>
    <tableColumn id="1734" xr3:uid="{8F12A15B-1143-4444-872D-5D5C47827FA4}" name="Column1734"/>
    <tableColumn id="1735" xr3:uid="{62AF7A23-CCC4-D347-A56B-3BEC88B1E1C9}" name="Column1735"/>
    <tableColumn id="1736" xr3:uid="{686E317C-BDB1-E447-A770-FB3DC701E4AA}" name="Column1736"/>
    <tableColumn id="1737" xr3:uid="{8D1F4C17-687E-6E44-860F-2193478B23C7}" name="Column1737"/>
    <tableColumn id="1738" xr3:uid="{4E8DD659-8CFA-4B46-A65D-CAA2B94CA816}" name="Column1738"/>
    <tableColumn id="1739" xr3:uid="{B308D7E6-6B04-E246-9E78-0AA3CE5269A9}" name="Column1739"/>
    <tableColumn id="1740" xr3:uid="{9889382D-30E2-A545-A277-83188122B140}" name="Column1740"/>
    <tableColumn id="1741" xr3:uid="{F894AC2F-422B-EB46-B7E2-2EBB4E289019}" name="Column1741"/>
    <tableColumn id="1742" xr3:uid="{85B71EA2-532F-1F40-BBB4-6928B4716443}" name="Column1742"/>
    <tableColumn id="1743" xr3:uid="{A47C5B1F-69F7-C441-9A34-14ADE3DA873E}" name="Column1743"/>
    <tableColumn id="1744" xr3:uid="{87A4736A-F328-D541-B67D-F2D233726B55}" name="Column1744"/>
    <tableColumn id="1745" xr3:uid="{85A175D2-534B-2241-85DB-531B38FF427F}" name="Column1745"/>
    <tableColumn id="1746" xr3:uid="{B8ABE285-F592-4D4D-874F-F60E390CFE54}" name="Column1746"/>
    <tableColumn id="1747" xr3:uid="{FE77BC80-541A-4545-B51F-929BB1536208}" name="Column1747"/>
    <tableColumn id="1748" xr3:uid="{C0F5E24F-2E4F-0B45-B87F-2B06FDE0E44B}" name="Column1748"/>
    <tableColumn id="1749" xr3:uid="{572533FE-CB5F-2A43-8441-E940A30FF020}" name="Column1749"/>
    <tableColumn id="1750" xr3:uid="{AEAD5AC7-B201-684A-9159-7E5253EB09ED}" name="Column1750"/>
    <tableColumn id="1751" xr3:uid="{0BDFE3A0-4179-9E42-A4B2-E68772FA2E2E}" name="Column1751"/>
    <tableColumn id="1752" xr3:uid="{671D922B-AE83-FA41-8F53-E6B9145B29B2}" name="Column1752"/>
    <tableColumn id="1753" xr3:uid="{964886A9-6639-F44B-A07D-94715C24E09E}" name="Column1753"/>
    <tableColumn id="1754" xr3:uid="{7CE56819-2380-9D49-8AD2-4E5F40AB05D3}" name="Column1754"/>
    <tableColumn id="1755" xr3:uid="{81575E02-8851-8A43-B930-7FA3D735432A}" name="Column1755"/>
    <tableColumn id="1756" xr3:uid="{13E45183-D3C2-FB45-B762-3D34DFE98B30}" name="Column1756"/>
    <tableColumn id="1757" xr3:uid="{69003EAA-965B-874F-B552-844F28C5B74E}" name="Column1757"/>
    <tableColumn id="1758" xr3:uid="{C9BBFAC6-3A06-9145-9488-D253B3A98323}" name="Column1758"/>
    <tableColumn id="1759" xr3:uid="{E71D6EEB-7B41-B147-856F-D2FB1DF0C634}" name="Column1759"/>
    <tableColumn id="1760" xr3:uid="{E5936E9C-6611-5C4F-A304-556F9F0E5067}" name="Column1760"/>
    <tableColumn id="1761" xr3:uid="{09C6A7F9-7DC6-2647-8D2B-67C10E6D94A9}" name="Column1761"/>
    <tableColumn id="1762" xr3:uid="{E26D250E-587F-AB4C-9169-8E8FDCC96405}" name="Column1762"/>
    <tableColumn id="1763" xr3:uid="{B6B11D30-6486-114A-A107-3060F089A0CA}" name="Column1763"/>
    <tableColumn id="1764" xr3:uid="{926032A8-6D6C-FA41-AFDC-E27D4BD690DB}" name="Column1764"/>
    <tableColumn id="1765" xr3:uid="{AB05537E-64A6-104A-97BB-3C2F189BDD2D}" name="Column1765"/>
    <tableColumn id="1766" xr3:uid="{A22C60D8-8AB9-8643-9764-5EF838D0E7C2}" name="Column1766"/>
    <tableColumn id="1767" xr3:uid="{B7A35F07-9BFE-CD4D-B3A7-C8E91AAFA015}" name="Column1767"/>
    <tableColumn id="1768" xr3:uid="{4BC2B0D9-0030-6D4E-9072-365C3753F8DA}" name="Column1768"/>
    <tableColumn id="1769" xr3:uid="{9E31DD40-F2C0-1344-B511-5F0066147FF3}" name="Column1769"/>
    <tableColumn id="1770" xr3:uid="{93585410-8EF9-8640-881E-F6C04511EB94}" name="Column1770"/>
    <tableColumn id="1771" xr3:uid="{55EB2402-4588-B844-A09E-1C84E9F7C188}" name="Column1771"/>
    <tableColumn id="1772" xr3:uid="{6BFF951F-147C-5A40-A855-FA649E10CA86}" name="Column1772"/>
    <tableColumn id="1773" xr3:uid="{3381B71A-0F93-D24A-9734-71C145380E37}" name="Column1773"/>
    <tableColumn id="1774" xr3:uid="{F5A726E0-F8F5-B24B-AAD5-3340E5BADE7E}" name="Column1774"/>
    <tableColumn id="1775" xr3:uid="{7537C31B-9679-3D40-AC3E-607E43D73A94}" name="Column1775"/>
    <tableColumn id="1776" xr3:uid="{CCE953F3-662F-1C40-A7A9-1FA294F82DCB}" name="Column1776"/>
    <tableColumn id="1777" xr3:uid="{17D5A524-4E7F-A246-BC83-A9BC36DB7077}" name="Column1777"/>
    <tableColumn id="1778" xr3:uid="{04C9E303-C1C0-BB46-9E6D-03CB0FA7545F}" name="Column1778"/>
    <tableColumn id="1779" xr3:uid="{E67D0F19-404C-CE46-B6C2-69D7EA0BDC36}" name="Column1779"/>
    <tableColumn id="1780" xr3:uid="{7C15FE3E-955A-544A-8D97-B81497D9F9AC}" name="Column1780"/>
    <tableColumn id="1781" xr3:uid="{54B90531-3DB8-6D4C-BFC5-79014B0BABBF}" name="Column1781"/>
    <tableColumn id="1782" xr3:uid="{73F62444-4D9C-C248-8900-70EBD36B75C9}" name="Column1782"/>
    <tableColumn id="1783" xr3:uid="{637D526C-9D7A-BD4A-A868-9B9CA8B905C2}" name="Column1783"/>
    <tableColumn id="1784" xr3:uid="{7C2C6372-3334-EB4A-A1EE-33AA35E16ADA}" name="Column1784"/>
    <tableColumn id="1785" xr3:uid="{F2CA6D62-4CE3-DB4F-8820-BBCD0A2D395D}" name="Column1785"/>
    <tableColumn id="1786" xr3:uid="{888420D2-BC21-6E4F-996D-F8D583BA2D25}" name="Column1786"/>
    <tableColumn id="1787" xr3:uid="{964D5E23-4C8C-F448-A2AE-8402903AD304}" name="Column1787"/>
    <tableColumn id="1788" xr3:uid="{39033A11-DFEC-D44C-8369-DF3AECE50587}" name="Column1788"/>
    <tableColumn id="1789" xr3:uid="{89E5B677-FA77-6B48-9746-655A2FD142ED}" name="Column1789"/>
    <tableColumn id="1790" xr3:uid="{89C17BB3-F024-3541-8F97-10B6A596D40C}" name="Column1790"/>
    <tableColumn id="1791" xr3:uid="{E93660A3-E972-AF43-834B-11ED5DAB13DC}" name="Column1791"/>
    <tableColumn id="1792" xr3:uid="{DD6C4BBE-39B4-B849-B5F5-FC05AB1AB5C5}" name="Column1792"/>
    <tableColumn id="1793" xr3:uid="{33664EC4-47D8-5D42-92E3-45D5924E85F8}" name="Column1793"/>
    <tableColumn id="1794" xr3:uid="{FEDCF210-7B35-1441-85A4-E606A37E11FD}" name="Column1794"/>
    <tableColumn id="1795" xr3:uid="{A435C85A-0218-3E4F-B7C1-473C163EE4B5}" name="Column1795"/>
    <tableColumn id="1796" xr3:uid="{AA1B51CF-3030-FB4B-833A-673E7C4FA4F3}" name="Column1796"/>
    <tableColumn id="1797" xr3:uid="{269405C6-A5DF-3D46-9C00-2E79CD727884}" name="Column1797"/>
    <tableColumn id="1798" xr3:uid="{FA0EDC28-880B-F94B-9F42-D12312BD2A61}" name="Column1798"/>
    <tableColumn id="1799" xr3:uid="{CC524253-B538-884F-98FA-9F847C77E0D9}" name="Column1799"/>
    <tableColumn id="1800" xr3:uid="{B2BFDA3C-154B-504E-B0E9-A87A72D51EB6}" name="Column1800"/>
    <tableColumn id="1801" xr3:uid="{F7E9CCEC-6803-9E44-AE14-910F057EDF23}" name="Column1801"/>
    <tableColumn id="1802" xr3:uid="{98C84376-8043-FA4B-88B2-98CE823BBE28}" name="Column1802"/>
    <tableColumn id="1803" xr3:uid="{E375E5D4-019C-5B43-BD1E-D4A4A9F244FF}" name="Column1803"/>
    <tableColumn id="1804" xr3:uid="{154B09BB-2AB6-EA47-9184-408488C64975}" name="Column1804"/>
    <tableColumn id="1805" xr3:uid="{9D06CED2-A665-F74F-A350-BA180F93651D}" name="Column1805"/>
    <tableColumn id="1806" xr3:uid="{9DA4741A-073E-D749-904F-CF5019B1D03B}" name="Column1806"/>
    <tableColumn id="1807" xr3:uid="{3551A67C-A654-1A43-A023-0A4FB1FADF57}" name="Column1807"/>
    <tableColumn id="1808" xr3:uid="{B937D730-D718-404D-B583-91C7A8D79A9D}" name="Column1808"/>
    <tableColumn id="1809" xr3:uid="{3CB640FD-4648-8D4F-9EFB-5E524C639201}" name="Column1809"/>
    <tableColumn id="1810" xr3:uid="{E94D8EAA-0E4A-A547-A76E-1CCD27B27263}" name="Column1810"/>
    <tableColumn id="1811" xr3:uid="{A7BE394A-5501-5445-8BDC-FCFE08828EEA}" name="Column1811"/>
    <tableColumn id="1812" xr3:uid="{01EDCE36-7A80-714C-93EE-7A1D62636D43}" name="Column1812"/>
    <tableColumn id="1813" xr3:uid="{0B051E06-ACEC-E447-94D7-8B46C902B5B6}" name="Column1813"/>
    <tableColumn id="1814" xr3:uid="{B03B4AB5-15F1-CA4D-858A-C49FF9FB68D5}" name="Column1814"/>
    <tableColumn id="1815" xr3:uid="{197B3513-0DFB-1347-BDC0-1B9F259166BF}" name="Column1815"/>
    <tableColumn id="1816" xr3:uid="{D9ED322B-9024-874E-936F-077DCDE0C710}" name="Column1816"/>
    <tableColumn id="1817" xr3:uid="{463268E1-52BA-A74D-9E7B-75886AAE1E9B}" name="Column1817"/>
    <tableColumn id="1818" xr3:uid="{6E373644-8CC3-074B-B0AE-06085E38C3F1}" name="Column1818"/>
    <tableColumn id="1819" xr3:uid="{3CAADB94-3AAF-F24B-B3E4-B0D14C65ECD0}" name="Column1819"/>
    <tableColumn id="1820" xr3:uid="{180D0F0B-8810-0D44-B2DA-390C23FB6A61}" name="Column1820"/>
    <tableColumn id="1821" xr3:uid="{C4DC04DB-C022-AD44-B834-88CA05030224}" name="Column1821"/>
    <tableColumn id="1822" xr3:uid="{DA3F65D3-BBF0-FD48-B0EA-A2737C9DF408}" name="Column1822"/>
    <tableColumn id="1823" xr3:uid="{818BE446-49E0-D845-AB6F-543C1F63F8F2}" name="Column1823"/>
    <tableColumn id="1824" xr3:uid="{A442F73E-7A89-0D42-B966-DA25B0B36F62}" name="Column1824"/>
    <tableColumn id="1825" xr3:uid="{686DC9EC-BB18-164D-9675-B9B10656F545}" name="Column1825"/>
    <tableColumn id="1826" xr3:uid="{D265A27F-F309-494B-B3DC-C6890383FF61}" name="Column1826"/>
    <tableColumn id="1827" xr3:uid="{48518563-6C96-484D-89C0-585031B47B7E}" name="Column1827"/>
    <tableColumn id="1828" xr3:uid="{DE7E3E91-2338-A24E-B868-C4D9978E86C4}" name="Column1828"/>
    <tableColumn id="1829" xr3:uid="{8C17E16F-2C68-2C43-B8C8-3B9525B67F8F}" name="Column1829"/>
    <tableColumn id="1830" xr3:uid="{36EDA007-27A6-E343-8CCD-5266C4582A4C}" name="Column1830"/>
    <tableColumn id="1831" xr3:uid="{E6DC88AF-555D-D642-909D-296B8874CA93}" name="Column1831"/>
    <tableColumn id="1832" xr3:uid="{688340BF-AD88-444D-8618-33ED0B79FDF8}" name="Column1832"/>
    <tableColumn id="1833" xr3:uid="{AFAB5DDA-965F-5048-B5E0-22087BDEF7A3}" name="Column1833"/>
    <tableColumn id="1834" xr3:uid="{11775764-BF37-7840-A62F-CA22340F6AAA}" name="Column1834"/>
    <tableColumn id="1835" xr3:uid="{20598973-00C1-564D-8954-E57E5A5978E8}" name="Column1835"/>
    <tableColumn id="1836" xr3:uid="{58ED3BF9-1B9D-5C44-A9A8-9637427A853A}" name="Column1836"/>
    <tableColumn id="1837" xr3:uid="{8B7D3729-9006-5942-A973-AAEC684BC9E7}" name="Column1837"/>
    <tableColumn id="1838" xr3:uid="{B81F65E9-9979-D24E-9AC5-A4920509F9F5}" name="Column1838"/>
    <tableColumn id="1839" xr3:uid="{560DFB45-0FD9-8744-8CE4-AB3EB4FE2CF3}" name="Column1839"/>
    <tableColumn id="1840" xr3:uid="{675F128E-FDE6-0A49-A185-E5D483D13E1F}" name="Column1840"/>
    <tableColumn id="1841" xr3:uid="{D779EEB2-5FAE-9E44-B9D9-D2A4C1C4C560}" name="Column1841"/>
    <tableColumn id="1842" xr3:uid="{1AF36BFF-8E0D-684B-9151-7BFA223A7270}" name="Column1842"/>
    <tableColumn id="1843" xr3:uid="{DB8F403C-7992-9340-847F-3E80C46238DA}" name="Column1843"/>
    <tableColumn id="1844" xr3:uid="{BAEA0AFA-B355-9446-B8A3-714C113C6CFF}" name="Column1844"/>
    <tableColumn id="1845" xr3:uid="{F46258F3-CE3C-A24F-BE81-8800EB0F7414}" name="Column1845"/>
    <tableColumn id="1846" xr3:uid="{B8283D8A-C32F-7943-8A39-A7872D3EC80C}" name="Column1846"/>
    <tableColumn id="1847" xr3:uid="{4DA02176-7481-B245-9B36-D38A8D71369C}" name="Column1847"/>
    <tableColumn id="1848" xr3:uid="{3C712EA7-68C5-2F42-AED9-60C6F800FF62}" name="Column1848"/>
    <tableColumn id="1849" xr3:uid="{BD6B115C-8299-1143-9A8E-0AFCB89889D3}" name="Column1849"/>
    <tableColumn id="1850" xr3:uid="{156C0694-DD82-2F47-86CE-89F2DADBF395}" name="Column1850"/>
    <tableColumn id="1851" xr3:uid="{7F8489D2-6907-A549-9E77-E83CCF64517F}" name="Column1851"/>
    <tableColumn id="1852" xr3:uid="{B8E4D773-2D93-AB46-8138-49E7984885D6}" name="Column1852"/>
    <tableColumn id="1853" xr3:uid="{3FBE2A79-7459-4B43-89CC-6CD0995885EE}" name="Column1853"/>
    <tableColumn id="1854" xr3:uid="{20D3BB9F-2642-BA46-B309-4FDDEFF3FD04}" name="Column1854"/>
    <tableColumn id="1855" xr3:uid="{55338504-DEFA-B240-A33D-7D528030818E}" name="Column1855"/>
    <tableColumn id="1856" xr3:uid="{67B558FF-C4AE-3844-B97D-18042F86A17F}" name="Column1856"/>
    <tableColumn id="1857" xr3:uid="{257E7A53-59C1-B842-90DD-F74385978328}" name="Column1857"/>
    <tableColumn id="1858" xr3:uid="{72AFC1FF-AB89-1A41-9F3E-D8A49B9BE818}" name="Column1858"/>
    <tableColumn id="1859" xr3:uid="{04B640C2-AF42-1945-843E-15F857CDD04B}" name="Column1859"/>
    <tableColumn id="1860" xr3:uid="{2EB12072-977A-FE4E-BFFC-28C09053EE14}" name="Column1860"/>
    <tableColumn id="1861" xr3:uid="{8CDD543A-DFC2-854B-9464-DB91DFA0878A}" name="Column1861"/>
    <tableColumn id="1862" xr3:uid="{2DA36194-3074-D14F-9046-CAED0524824C}" name="Column1862"/>
    <tableColumn id="1863" xr3:uid="{630D986A-E5FD-1043-85ED-D37CFD61A602}" name="Column1863"/>
    <tableColumn id="1864" xr3:uid="{BAD113EF-00CD-C04D-BE9D-17524629DF4E}" name="Column1864"/>
    <tableColumn id="1865" xr3:uid="{0BB57D0E-732C-1A4A-B1B1-57F57C48F0CA}" name="Column1865"/>
    <tableColumn id="1866" xr3:uid="{2B26AE79-D7E7-604F-99F9-11C19785F502}" name="Column1866"/>
    <tableColumn id="1867" xr3:uid="{E7A10886-E18C-E04B-B8AC-2E21257C5BF8}" name="Column1867"/>
    <tableColumn id="1868" xr3:uid="{4DCCB89B-056F-CB47-9028-6C816435FE6D}" name="Column1868"/>
    <tableColumn id="1869" xr3:uid="{A02DF9D4-5DE3-FE4F-971C-1084446C73D1}" name="Column1869"/>
    <tableColumn id="1870" xr3:uid="{D2541D91-9577-C548-851F-56B23FCF37D5}" name="Column1870"/>
    <tableColumn id="1871" xr3:uid="{66A553CE-244E-9D4F-81D1-F8BEFD26573A}" name="Column1871"/>
    <tableColumn id="1872" xr3:uid="{CC4E18E5-C646-AF40-B010-02A7F6C777A7}" name="Column1872"/>
    <tableColumn id="1873" xr3:uid="{70805913-1FB0-2245-B5DD-B4512EBBE794}" name="Column1873"/>
    <tableColumn id="1874" xr3:uid="{6C85B6C5-C868-2D4E-9EE5-F9A4FF04602D}" name="Column1874"/>
    <tableColumn id="1875" xr3:uid="{AD7D6B3E-5878-4546-9C5D-3476474F7A82}" name="Column1875"/>
    <tableColumn id="1876" xr3:uid="{21168930-8BF7-9E4F-B3FC-B7B72C41F9B8}" name="Column1876"/>
    <tableColumn id="1877" xr3:uid="{54C63C14-3D2A-D648-81B3-5AD8D5634A2F}" name="Column1877"/>
    <tableColumn id="1878" xr3:uid="{983E4A5A-D532-5E4F-82E8-58E17FF0CE57}" name="Column1878"/>
    <tableColumn id="1879" xr3:uid="{611417C5-5810-2F4C-B15D-A7B434A5B78E}" name="Column1879"/>
    <tableColumn id="1880" xr3:uid="{26CD1B57-33E5-3649-9ABD-DA248EC52297}" name="Column1880"/>
    <tableColumn id="1881" xr3:uid="{133E0A21-0952-334B-9A09-4F85BEE7FCF7}" name="Column1881"/>
    <tableColumn id="1882" xr3:uid="{1B0352FA-A2FB-EC4E-8A44-A6AF7979E98E}" name="Column1882"/>
    <tableColumn id="1883" xr3:uid="{7996A13A-E1EB-C145-B8A8-D244AEF7BD12}" name="Column1883"/>
    <tableColumn id="1884" xr3:uid="{603002E7-E64F-9844-96B4-26813A4CE61B}" name="Column1884"/>
    <tableColumn id="1885" xr3:uid="{4E763EE5-D904-D644-A7ED-C525E94E09D8}" name="Column1885"/>
    <tableColumn id="1886" xr3:uid="{BBB1D594-2253-6F44-9A85-0C89DEE025DF}" name="Column1886"/>
    <tableColumn id="1887" xr3:uid="{47713D45-4F79-EE42-AEEF-646D9A3881E2}" name="Column1887"/>
    <tableColumn id="1888" xr3:uid="{924CD89F-42D9-F445-8D73-3FADD04F485E}" name="Column1888"/>
    <tableColumn id="1889" xr3:uid="{8147100A-26C3-FC46-8E05-4AFCAF909550}" name="Column1889"/>
    <tableColumn id="1890" xr3:uid="{1BD9D852-9A89-BF4B-923E-73BC927DC526}" name="Column1890"/>
    <tableColumn id="1891" xr3:uid="{09D46766-2F88-7C4B-91BE-68EBCFA52EDF}" name="Column1891"/>
    <tableColumn id="1892" xr3:uid="{34EF5537-0094-BE43-B50D-20DCAED4D4F4}" name="Column1892"/>
    <tableColumn id="1893" xr3:uid="{0677233A-40AB-774C-9C25-47D25E799CA9}" name="Column1893"/>
    <tableColumn id="1894" xr3:uid="{72E3F6E0-D57E-D24C-BE43-810EBAFC924B}" name="Column1894"/>
    <tableColumn id="1895" xr3:uid="{DEFAC5A9-8484-B348-9EE1-CC89698188E1}" name="Column1895"/>
    <tableColumn id="1896" xr3:uid="{8EFC2140-9CAA-A444-9E7E-18630BFBFF00}" name="Column1896"/>
    <tableColumn id="1897" xr3:uid="{F9741E01-DFFF-074B-B6F8-A4D8AC9A7ED4}" name="Column1897"/>
    <tableColumn id="1898" xr3:uid="{DAC34D85-9060-C34F-B389-E76A3F737EE7}" name="Column1898"/>
    <tableColumn id="1899" xr3:uid="{37D58C3E-D767-A146-9793-0752022CF26F}" name="Column1899"/>
    <tableColumn id="1900" xr3:uid="{69668CB0-EFBF-9B4C-8F32-B1BA87B13D13}" name="Column1900"/>
    <tableColumn id="1901" xr3:uid="{FC86CC20-096F-8549-9953-68675FF3FD03}" name="Column1901"/>
    <tableColumn id="1902" xr3:uid="{3F47B0DF-4514-2C46-A00D-40A0D787855F}" name="Column1902"/>
    <tableColumn id="1903" xr3:uid="{5FF5816B-5BEA-7743-8E95-35C7F1A2EE3D}" name="Column1903"/>
    <tableColumn id="1904" xr3:uid="{DAB5A4A9-6CF6-3244-B7FD-7575976335E7}" name="Column1904"/>
    <tableColumn id="1905" xr3:uid="{3003DCBF-E593-8749-9353-54BFDD6FBAF9}" name="Column1905"/>
    <tableColumn id="1906" xr3:uid="{EBF25C51-D318-EF4B-B117-88832D3637DA}" name="Column1906"/>
    <tableColumn id="1907" xr3:uid="{A35269AE-F2FB-694E-8519-FD8F984601B9}" name="Column1907"/>
    <tableColumn id="1908" xr3:uid="{42498075-83B0-0548-8253-B57465C2836C}" name="Column1908"/>
    <tableColumn id="1909" xr3:uid="{76E8F1F4-5192-A947-BFF9-0726BB4C322A}" name="Column1909"/>
    <tableColumn id="1910" xr3:uid="{A89810A0-6958-FA44-A01F-4E867AD50B70}" name="Column1910"/>
    <tableColumn id="1911" xr3:uid="{EC12F17A-94CB-4F40-A83A-B04F228EC9B4}" name="Column1911"/>
    <tableColumn id="1912" xr3:uid="{DE8E5821-C61E-D147-8D50-B7BA1F919DD5}" name="Column1912"/>
    <tableColumn id="1913" xr3:uid="{8DD09E56-21B5-1042-910D-893113714239}" name="Column1913"/>
    <tableColumn id="1914" xr3:uid="{390DD8EB-81DA-394B-8D8B-8BE19AC6F724}" name="Column1914"/>
    <tableColumn id="1915" xr3:uid="{58FF1344-522E-474B-8F9F-315540B2515E}" name="Column1915"/>
    <tableColumn id="1916" xr3:uid="{A3667F0E-5936-6443-9714-282A38D49E95}" name="Column1916"/>
    <tableColumn id="1917" xr3:uid="{C588A8ED-B5BA-3B45-9E2C-8B2908865ADA}" name="Column1917"/>
    <tableColumn id="1918" xr3:uid="{311F4538-367A-4742-9DC0-AC3C88C5F970}" name="Column1918"/>
    <tableColumn id="1919" xr3:uid="{E1E5FEF5-792D-D64D-A94F-C74E8A46BAD4}" name="Column1919"/>
    <tableColumn id="1920" xr3:uid="{DF5CCA83-C932-4B44-9068-E46D7C319FAB}" name="Column1920"/>
    <tableColumn id="1921" xr3:uid="{F43DE060-0F71-3B47-B0BA-22413C3B7356}" name="Column1921"/>
    <tableColumn id="1922" xr3:uid="{48F53136-3107-F24D-9E04-7D6D473F0468}" name="Column1922"/>
    <tableColumn id="1923" xr3:uid="{FD2B18E0-2FCA-2D45-939A-19C5E248DBA0}" name="Column1923"/>
    <tableColumn id="1924" xr3:uid="{E4993543-6321-0D42-90B4-BB668AB1BDCA}" name="Column1924"/>
    <tableColumn id="1925" xr3:uid="{DC9993FE-2B43-F74B-81CF-606130291696}" name="Column1925"/>
    <tableColumn id="1926" xr3:uid="{08E0FF44-BE2C-4341-855F-68040136ECA5}" name="Column1926"/>
    <tableColumn id="1927" xr3:uid="{5D5E4674-C0C3-EF4B-889C-AD0FAF91F4CA}" name="Column1927"/>
    <tableColumn id="1928" xr3:uid="{E5CB032A-4620-9246-98FB-95C3E76DA851}" name="Column1928"/>
    <tableColumn id="1929" xr3:uid="{A8349081-D605-1648-A50A-F7A03F5ADE61}" name="Column1929"/>
    <tableColumn id="1930" xr3:uid="{AFF045C6-BC4C-0545-8916-E0C9D08495AA}" name="Column1930"/>
    <tableColumn id="1931" xr3:uid="{2FF01B62-A179-8D46-87F8-620FD7430E71}" name="Column1931"/>
    <tableColumn id="1932" xr3:uid="{96A6F7E3-8972-8E4F-93ED-CDB3A0484AAD}" name="Column1932"/>
    <tableColumn id="1933" xr3:uid="{5ACB7055-FCE0-DD43-B682-937AB3DE844B}" name="Column1933"/>
    <tableColumn id="1934" xr3:uid="{28FCAE6B-57B5-EC41-B702-FB68BEE17135}" name="Column1934"/>
    <tableColumn id="1935" xr3:uid="{3C24BC4D-10F8-1C49-9F21-278D967A0165}" name="Column1935"/>
    <tableColumn id="1936" xr3:uid="{A3AFC424-FBF4-E541-8CE0-13FDB34E866C}" name="Column1936"/>
    <tableColumn id="1937" xr3:uid="{980CAA87-B779-F842-ABB8-3B300BFF57E7}" name="Column1937"/>
    <tableColumn id="1938" xr3:uid="{1CD4F609-7C63-164A-ACA6-085ED99A6323}" name="Column1938"/>
    <tableColumn id="1939" xr3:uid="{635B5F16-7E24-6045-8636-738665C17114}" name="Column1939"/>
    <tableColumn id="1940" xr3:uid="{29FA2CE0-1439-C046-8595-51BAA72129E5}" name="Column1940"/>
    <tableColumn id="1941" xr3:uid="{7D2E901F-8B8E-E546-8614-A7A99F9DBF4A}" name="Column1941"/>
    <tableColumn id="1942" xr3:uid="{89FA9CCC-615A-5E4F-8B24-38AF95519A8D}" name="Column1942"/>
    <tableColumn id="1943" xr3:uid="{33735582-E140-6146-89CE-C4C1CF85D5B9}" name="Column1943"/>
    <tableColumn id="1944" xr3:uid="{2B5A2618-28BE-B14B-8D0A-CBEDA4FFFADC}" name="Column1944"/>
    <tableColumn id="1945" xr3:uid="{8863E54B-BBD9-C741-9FD5-C4B4A8C94F9B}" name="Column1945"/>
    <tableColumn id="1946" xr3:uid="{EF1B9B44-9ADA-5147-A87B-8DA985C3E03C}" name="Column1946"/>
    <tableColumn id="1947" xr3:uid="{AD1BB89F-1990-8948-B06A-F347C295DD34}" name="Column1947"/>
    <tableColumn id="1948" xr3:uid="{F5B31E22-2109-4646-A333-464EA1578F1D}" name="Column1948"/>
    <tableColumn id="1949" xr3:uid="{298ED339-1457-6044-B61D-BD66326858A9}" name="Column1949"/>
    <tableColumn id="1950" xr3:uid="{302DA39E-C0CE-344C-85FD-388671949276}" name="Column1950"/>
    <tableColumn id="1951" xr3:uid="{E78CFF3B-D4BC-9543-A68D-712F953C0A6A}" name="Column1951"/>
    <tableColumn id="1952" xr3:uid="{25066A5C-7FDA-3342-90E6-2F36A2425309}" name="Column1952"/>
    <tableColumn id="1953" xr3:uid="{CAA23C1F-028B-AC4B-BF92-AAB83BFE6BF8}" name="Column1953"/>
    <tableColumn id="1954" xr3:uid="{8CEF387B-F8F3-5745-91FB-88A8D586333C}" name="Column1954"/>
    <tableColumn id="1955" xr3:uid="{84FAC7E6-C1FB-6A44-859A-DD348F7CB481}" name="Column1955"/>
    <tableColumn id="1956" xr3:uid="{D8AF2B00-2994-744E-81D4-30C123A3E505}" name="Column1956"/>
    <tableColumn id="1957" xr3:uid="{C47D6340-2240-F343-983C-C8948BBCCC10}" name="Column1957"/>
    <tableColumn id="1958" xr3:uid="{FD219FEF-ECDC-A940-AB31-998E93B66C63}" name="Column1958"/>
    <tableColumn id="1959" xr3:uid="{1665852A-704F-544A-8504-BDAD501E799C}" name="Column1959"/>
    <tableColumn id="1960" xr3:uid="{4614FBA4-FF39-3A4E-97A7-BBCEFB47D0FE}" name="Column1960"/>
    <tableColumn id="1961" xr3:uid="{3DF8EDFA-7EB4-C449-B43F-81B885FDE907}" name="Column1961"/>
    <tableColumn id="1962" xr3:uid="{5AE9933C-F723-BC4C-B068-077098329765}" name="Column1962"/>
    <tableColumn id="1963" xr3:uid="{9E6E4211-25AC-FE47-B1B0-28A3941A07CF}" name="Column1963"/>
    <tableColumn id="1964" xr3:uid="{5AE438C9-3134-5249-8C9F-1A3560D931CA}" name="Column1964"/>
    <tableColumn id="1965" xr3:uid="{BCE2FCC9-1A99-8B43-805E-5598CEE02064}" name="Column1965"/>
    <tableColumn id="1966" xr3:uid="{F6C2BE5A-FAE2-C241-AFF1-F7148D6F9A03}" name="Column1966"/>
    <tableColumn id="1967" xr3:uid="{DEC4BB0A-EB25-6D4D-8D93-9BFF99C0F1C0}" name="Column1967"/>
    <tableColumn id="1968" xr3:uid="{C76BE6D7-C090-2A4D-9220-8E536F85F95E}" name="Column1968"/>
    <tableColumn id="1969" xr3:uid="{D3344B73-F266-DA41-97DC-0E01BC3302E2}" name="Column1969"/>
    <tableColumn id="1970" xr3:uid="{AE670173-E35E-BD40-AC95-D3C54D35C24D}" name="Column1970"/>
    <tableColumn id="1971" xr3:uid="{360DB748-BC65-8A43-A573-30017DEB0880}" name="Column1971"/>
    <tableColumn id="1972" xr3:uid="{6D8A9329-72A7-D84A-B145-92CDC1783EC7}" name="Column1972"/>
    <tableColumn id="1973" xr3:uid="{63DB5F76-E2E4-F049-BB04-203F86D19E71}" name="Column1973"/>
    <tableColumn id="1974" xr3:uid="{1ADB5424-0F7A-904E-B45E-9EAABA87689C}" name="Column1974"/>
    <tableColumn id="1975" xr3:uid="{9D0A2FE1-C82F-3845-8157-078357E5E365}" name="Column1975"/>
    <tableColumn id="1976" xr3:uid="{31DC9FBB-EEB3-FE46-B728-FE17E2E8DCF0}" name="Column1976"/>
    <tableColumn id="1977" xr3:uid="{397833E8-8B48-B341-AB44-DF35B7F8EE34}" name="Column1977"/>
    <tableColumn id="1978" xr3:uid="{C4687504-E8AC-E046-9A16-CFF5C4808300}" name="Column1978"/>
    <tableColumn id="1979" xr3:uid="{64412442-21B7-7D40-B579-02A51935E8FB}" name="Column1979"/>
    <tableColumn id="1980" xr3:uid="{D6A581AE-3F83-AD4D-9934-09A721988585}" name="Column1980"/>
    <tableColumn id="1981" xr3:uid="{E84E041A-3F00-9144-A57B-FB08DC412924}" name="Column1981"/>
    <tableColumn id="1982" xr3:uid="{15EE8122-2F82-974A-966D-2A3481195824}" name="Column1982"/>
    <tableColumn id="1983" xr3:uid="{B01893B4-471A-4F43-8504-2043A4AC3DC6}" name="Column1983"/>
    <tableColumn id="1984" xr3:uid="{42B46153-6988-004F-8D6A-C2A76BEAD757}" name="Column1984"/>
    <tableColumn id="1985" xr3:uid="{CE50C394-D548-3444-8D6B-BA8B860EA944}" name="Column1985"/>
    <tableColumn id="1986" xr3:uid="{61C06C8E-21A2-9749-B37B-B4E60FB7E2B2}" name="Column1986"/>
    <tableColumn id="1987" xr3:uid="{171F6906-51B1-2343-B118-A09809A12FBD}" name="Column1987"/>
    <tableColumn id="1988" xr3:uid="{63C7D0B3-BF64-0940-A914-077F21BAB0B3}" name="Column1988"/>
    <tableColumn id="1989" xr3:uid="{C85E255B-5D4F-3E4F-97A9-2957C2D9B9F1}" name="Column1989"/>
    <tableColumn id="1990" xr3:uid="{3F87E356-B888-AF43-9F63-3F8BEEC2BE5E}" name="Column1990"/>
    <tableColumn id="1991" xr3:uid="{6C6D45DA-9566-E146-88A3-E32C25AF0A2C}" name="Column1991"/>
    <tableColumn id="1992" xr3:uid="{DDA5770A-632D-BA43-AE0D-9BB98BB8C1D1}" name="Column1992"/>
    <tableColumn id="1993" xr3:uid="{DB4F0F67-0DAE-6C4B-9D72-17B73F7503EE}" name="Column1993"/>
    <tableColumn id="1994" xr3:uid="{B965DB32-99CE-B34E-A014-D27A73A22EF8}" name="Column1994"/>
    <tableColumn id="1995" xr3:uid="{FB7BE8B7-A70E-0F47-A1D9-1C6BCFB3CD06}" name="Column1995"/>
    <tableColumn id="1996" xr3:uid="{6F78C3AF-A364-F44E-A154-AD55EBB8581B}" name="Column1996"/>
    <tableColumn id="1997" xr3:uid="{C37CE4F6-D69B-C544-BF29-1ECD0D022DB9}" name="Column1997"/>
    <tableColumn id="1998" xr3:uid="{CD431278-7254-EC49-9A47-73E6C2E8CEB5}" name="Column1998"/>
    <tableColumn id="1999" xr3:uid="{65F39893-9B9A-3C4D-80E6-0B2A03BB5C50}" name="Column1999"/>
    <tableColumn id="2000" xr3:uid="{865CBB81-C46B-7042-B9C0-10DD20A9D216}" name="Column2000"/>
    <tableColumn id="2001" xr3:uid="{DF68638C-6513-7948-92DD-30A0E801BF48}" name="Column2001"/>
    <tableColumn id="2002" xr3:uid="{8C6BADD2-6D7B-7D49-AE92-1590B3BD805E}" name="Column2002"/>
    <tableColumn id="2003" xr3:uid="{42B9016E-664A-4046-879D-C3CB733A9677}" name="Column2003"/>
    <tableColumn id="2004" xr3:uid="{9C9FDD5F-C64B-DF48-A7A5-E79534AF8E52}" name="Column2004"/>
    <tableColumn id="2005" xr3:uid="{4EBCEBCD-61FB-964B-A1A0-B049C63C12CF}" name="Column2005"/>
    <tableColumn id="2006" xr3:uid="{13C54B93-AD43-8F43-97B3-AFFAA2F006DA}" name="Column2006"/>
    <tableColumn id="2007" xr3:uid="{CF79E14D-B691-1945-8665-79B8D8D1D38F}" name="Column2007"/>
    <tableColumn id="2008" xr3:uid="{BE3EE488-CF7C-5D4D-812E-8B97771F2B79}" name="Column2008"/>
    <tableColumn id="2009" xr3:uid="{786CB74B-BDE4-8640-98FE-7A5F9D5466E5}" name="Column2009"/>
    <tableColumn id="2010" xr3:uid="{28BFE4DF-1612-9E43-A118-1E9F5F0B86CE}" name="Column2010"/>
    <tableColumn id="2011" xr3:uid="{7B29D343-1620-514F-ADBE-92C9CE9610F7}" name="Column2011"/>
    <tableColumn id="2012" xr3:uid="{3D019780-44F6-EF4F-A54C-044744A61863}" name="Column2012"/>
    <tableColumn id="2013" xr3:uid="{A82A619F-DC22-B241-AE49-9FC01AD11DA5}" name="Column2013"/>
    <tableColumn id="2014" xr3:uid="{0B700DFC-6F0E-A244-91EE-0139785FCF6C}" name="Column2014"/>
    <tableColumn id="2015" xr3:uid="{B0D8F449-C7CC-0049-A795-7D09E63AB489}" name="Column2015"/>
    <tableColumn id="2016" xr3:uid="{50A3F6B0-9911-214A-A010-64D0FBA308FF}" name="Column2016"/>
    <tableColumn id="2017" xr3:uid="{5181CA0D-6E21-2044-98B2-863C370AABE8}" name="Column2017"/>
    <tableColumn id="2018" xr3:uid="{D62BFCA0-AE29-744C-874B-B178B61A7FA0}" name="Column2018"/>
    <tableColumn id="2019" xr3:uid="{4D590D4C-2569-C545-B60B-F4A8ECA7C5DA}" name="Column2019"/>
    <tableColumn id="2020" xr3:uid="{F7F9073D-1637-874A-8BFE-AD1D7535FAC5}" name="Column2020"/>
    <tableColumn id="2021" xr3:uid="{0A7B194C-D247-3C4A-A73A-61A046A7069E}" name="Column2021"/>
    <tableColumn id="2022" xr3:uid="{057B2CCF-D6C6-614C-9D35-8EB10540E1C2}" name="Column2022"/>
    <tableColumn id="2023" xr3:uid="{13D6DDA3-3403-5845-AB76-FC19B11593DF}" name="Column2023"/>
    <tableColumn id="2024" xr3:uid="{6AEE89C0-32A4-124E-B84F-CB694A6DA7DF}" name="Column2024"/>
    <tableColumn id="2025" xr3:uid="{D5772F9D-DF7A-7B47-AB17-0CD0238730E1}" name="Column2025"/>
    <tableColumn id="2026" xr3:uid="{ADA1B453-3A89-3E48-9CAD-B933A09079B6}" name="Column2026"/>
    <tableColumn id="2027" xr3:uid="{F433C4E6-B9CA-6D49-B400-CCDD130C2892}" name="Column2027"/>
    <tableColumn id="2028" xr3:uid="{22DCF94B-5B10-AF46-B60C-EC21B8600C7E}" name="Column2028"/>
    <tableColumn id="2029" xr3:uid="{5D8F0EFA-EFD6-BC4D-BD60-6F06646EFB8A}" name="Column2029"/>
    <tableColumn id="2030" xr3:uid="{EF44BDC9-BD83-A847-B13D-8D2744CCD3AD}" name="Column2030"/>
    <tableColumn id="2031" xr3:uid="{EA6ED181-E688-1B4F-B598-8C520FCC8571}" name="Column2031"/>
    <tableColumn id="2032" xr3:uid="{783FB941-3B19-8C4F-80B7-A63A2854D27C}" name="Column2032"/>
    <tableColumn id="2033" xr3:uid="{6030F7AF-D825-074A-B354-C91A31176DB8}" name="Column2033"/>
    <tableColumn id="2034" xr3:uid="{3A23FCFA-DE9C-BD48-A60C-DAFE93956F5D}" name="Column2034"/>
    <tableColumn id="2035" xr3:uid="{8E1B7456-2ED1-D94D-BA6D-C0F0CDF28CF4}" name="Column2035"/>
    <tableColumn id="2036" xr3:uid="{32ADD0E7-572D-AF43-B1EA-84E20B220273}" name="Column2036"/>
    <tableColumn id="2037" xr3:uid="{78C6DDB8-334D-6E48-B2CA-4002B2E8DDE3}" name="Column2037"/>
    <tableColumn id="2038" xr3:uid="{DE7CA8F1-D252-CD46-9584-AB3A660BD0EA}" name="Column2038"/>
    <tableColumn id="2039" xr3:uid="{CAD5F674-0A7F-394B-97C1-A684B6E657BF}" name="Column2039"/>
    <tableColumn id="2040" xr3:uid="{A86661C6-5F80-374C-B0B8-F00EC66D8E50}" name="Column2040"/>
    <tableColumn id="2041" xr3:uid="{A0C8ABFA-670C-FA4C-96BD-F07F6C9916BB}" name="Column2041"/>
    <tableColumn id="2042" xr3:uid="{E2DBA906-00B0-B74B-AF94-7161CC4FCCE9}" name="Column2042"/>
    <tableColumn id="2043" xr3:uid="{68AFB02E-1272-D44C-BB4C-F314B3D27C17}" name="Column2043"/>
    <tableColumn id="2044" xr3:uid="{CEF45CC4-B299-9043-8CD6-E3B7F4DB687B}" name="Column2044"/>
    <tableColumn id="2045" xr3:uid="{D8E297AE-ACFD-1B42-9182-B58C788870B3}" name="Column2045"/>
    <tableColumn id="2046" xr3:uid="{9729C56C-DDCF-4945-A16B-B321A6544F56}" name="Column2046"/>
    <tableColumn id="2047" xr3:uid="{E62CE8C1-EB2A-3248-ACC1-9F63B2514DFB}" name="Column2047"/>
    <tableColumn id="2048" xr3:uid="{5BC2172B-A171-7442-82DA-9C219DA8A660}" name="Column2048"/>
    <tableColumn id="2049" xr3:uid="{AE4B28AB-41BE-0940-A95C-BA8B481D5A92}" name="Column2049"/>
    <tableColumn id="2050" xr3:uid="{4AA3481A-37CB-DC40-B176-048109186240}" name="Column2050"/>
    <tableColumn id="2051" xr3:uid="{84C01A98-01EE-704C-BC43-9F83EA48B69A}" name="Column2051"/>
    <tableColumn id="2052" xr3:uid="{4F23E20A-54AE-F24E-9156-90240ED15103}" name="Column2052"/>
    <tableColumn id="2053" xr3:uid="{F8E4A321-98BB-C54C-A105-A1B59E4901AC}" name="Column2053"/>
    <tableColumn id="2054" xr3:uid="{D962B1CC-99A7-E441-8CDB-B5416709B84B}" name="Column2054"/>
    <tableColumn id="2055" xr3:uid="{90F70EC1-1E5F-9A4C-A0A8-9EC423936D62}" name="Column2055"/>
    <tableColumn id="2056" xr3:uid="{0E3E0913-2943-294C-97C8-CF4DF483212B}" name="Column2056"/>
    <tableColumn id="2057" xr3:uid="{A337BD2B-0AB3-C94D-B3B9-1DD1DB558DEF}" name="Column2057"/>
    <tableColumn id="2058" xr3:uid="{06A08B64-EF87-6C4F-9C95-E407ECC76338}" name="Column2058"/>
    <tableColumn id="2059" xr3:uid="{0082207A-C643-1841-AB95-5E33F063938C}" name="Column2059"/>
    <tableColumn id="2060" xr3:uid="{E4562F32-7895-5A40-958E-7A9AE7C05AAA}" name="Column2060"/>
    <tableColumn id="2061" xr3:uid="{6FC9BBA1-5946-1340-90BE-702DE76966DD}" name="Column2061"/>
    <tableColumn id="2062" xr3:uid="{B98D2DB3-5ACA-274B-84CA-908DE50DE5DB}" name="Column2062"/>
    <tableColumn id="2063" xr3:uid="{7A09D669-C3EF-6547-BB58-71F5BF728FBF}" name="Column2063"/>
    <tableColumn id="2064" xr3:uid="{88B1001C-759B-7443-A3A6-014AA7752BEE}" name="Column2064"/>
    <tableColumn id="2065" xr3:uid="{D82C2487-571F-7C4F-8791-8FFBF3D22DDD}" name="Column2065"/>
    <tableColumn id="2066" xr3:uid="{17D89776-763B-3140-B0E7-0E4FC60623A6}" name="Column2066"/>
    <tableColumn id="2067" xr3:uid="{936C1962-EAB8-E547-AC38-693A8540B05A}" name="Column2067"/>
    <tableColumn id="2068" xr3:uid="{D2C4BDC4-DA5B-0744-89F1-64D6F495F3DC}" name="Column2068"/>
    <tableColumn id="2069" xr3:uid="{D0C4726C-AAF2-134F-9C4E-0610B249E9F7}" name="Column2069"/>
    <tableColumn id="2070" xr3:uid="{11FF761A-FD2F-F444-B686-ED5DFBA76CDB}" name="Column2070"/>
    <tableColumn id="2071" xr3:uid="{FB7F9602-6A75-6F4D-ADF3-CF040DB38199}" name="Column2071"/>
    <tableColumn id="2072" xr3:uid="{9ACF9EC2-5433-CB41-853D-EE40818F96FD}" name="Column2072"/>
    <tableColumn id="2073" xr3:uid="{4D10B789-26A1-ED41-9180-D4690DB5298C}" name="Column2073"/>
    <tableColumn id="2074" xr3:uid="{464F3657-F9F4-8F45-ADA6-F55013899E50}" name="Column2074"/>
    <tableColumn id="2075" xr3:uid="{D0B00442-FA30-7C4B-8D87-44042221654D}" name="Column2075"/>
    <tableColumn id="2076" xr3:uid="{53027239-393A-4641-B90D-A1B35665C1AC}" name="Column2076"/>
    <tableColumn id="2077" xr3:uid="{9473F47B-A5F1-4A44-B1E2-549EE490177A}" name="Column2077"/>
    <tableColumn id="2078" xr3:uid="{648ED2EE-F48C-5341-A1E9-4D9D03EE974F}" name="Column2078"/>
    <tableColumn id="2079" xr3:uid="{4AF283F8-17E7-E747-B493-834CFC32D893}" name="Column2079"/>
    <tableColumn id="2080" xr3:uid="{F27DC446-28F3-8344-9C18-7605EDC5B97E}" name="Column2080"/>
    <tableColumn id="2081" xr3:uid="{E3953450-D0BE-A34F-B495-547A2F386E29}" name="Column2081"/>
    <tableColumn id="2082" xr3:uid="{C62C4839-1E2B-6B42-A613-F6E8AB19CB61}" name="Column2082"/>
    <tableColumn id="2083" xr3:uid="{CE5797D7-2ED9-4A46-BD95-D5B9003032DB}" name="Column2083"/>
    <tableColumn id="2084" xr3:uid="{CF4841A9-C235-1E4A-A24A-C89ADBDC2DEB}" name="Column2084"/>
    <tableColumn id="2085" xr3:uid="{41647079-54D4-5144-BD63-F762DEB258D1}" name="Column2085"/>
    <tableColumn id="2086" xr3:uid="{51D56146-B349-6B48-AE3D-727E0E6A29F2}" name="Column2086"/>
    <tableColumn id="2087" xr3:uid="{EC137321-4F52-8142-AF33-B574EE2B9D5E}" name="Column2087"/>
    <tableColumn id="2088" xr3:uid="{6EEDB732-9A12-9143-B0A3-F952DBB2E4E8}" name="Column2088"/>
    <tableColumn id="2089" xr3:uid="{B1E4154E-52C0-A64F-9921-36997A937529}" name="Column2089"/>
    <tableColumn id="2090" xr3:uid="{9BD03473-8D3C-E74E-8C5D-DF41A77DE2AC}" name="Column2090"/>
    <tableColumn id="2091" xr3:uid="{3EB73C6B-0A74-704E-9174-BAC9F9BA9C54}" name="Column2091"/>
    <tableColumn id="2092" xr3:uid="{B474BBBF-F9A5-A94F-B4B9-92F8CB6AD9EC}" name="Column2092"/>
    <tableColumn id="2093" xr3:uid="{3521B1E1-8B1F-2E4C-A1C6-0E9A6F05E070}" name="Column2093"/>
    <tableColumn id="2094" xr3:uid="{6929273E-F7D6-0248-9BF3-2F4F063B8477}" name="Column2094"/>
    <tableColumn id="2095" xr3:uid="{577083C9-7B42-B047-87C4-A7856BB81331}" name="Column2095"/>
    <tableColumn id="2096" xr3:uid="{67400630-2E73-6144-AC5F-E40425F4FCB1}" name="Column2096"/>
    <tableColumn id="2097" xr3:uid="{49F755BB-81F4-CD4A-A230-E3BDFC7896C5}" name="Column2097"/>
    <tableColumn id="2098" xr3:uid="{0A479FF2-715F-3A43-A7E7-7189FC914042}" name="Column2098"/>
    <tableColumn id="2099" xr3:uid="{C056C635-EB8A-2F4C-B79F-6EAECF0D1ADF}" name="Column2099"/>
    <tableColumn id="2100" xr3:uid="{2FAF131C-FE1A-B64C-A740-C54F2B6F1C9A}" name="Column2100"/>
    <tableColumn id="2101" xr3:uid="{A1C457D6-B1DF-E84B-8A8D-AD79E5A6E6F7}" name="Column2101"/>
    <tableColumn id="2102" xr3:uid="{A82DCBEC-BD75-CF4B-93E0-BCFF0FF4B0C7}" name="Column2102"/>
    <tableColumn id="2103" xr3:uid="{40C046A7-924E-724A-8D13-264FFDA6B042}" name="Column2103"/>
    <tableColumn id="2104" xr3:uid="{10EA457D-3910-9340-B864-90B2DABAF1FE}" name="Column2104"/>
    <tableColumn id="2105" xr3:uid="{A1195EDC-07DA-AB4B-8215-6445FF909582}" name="Column2105"/>
    <tableColumn id="2106" xr3:uid="{FAE8FB5D-15E3-1F47-B04D-4739BAAC3E53}" name="Column2106"/>
    <tableColumn id="2107" xr3:uid="{AF28605B-9946-7C42-A154-65624ABDBC20}" name="Column2107"/>
    <tableColumn id="2108" xr3:uid="{390E64E7-E05B-8F44-A279-71C123051FB4}" name="Column2108"/>
    <tableColumn id="2109" xr3:uid="{3F87AD00-FD46-7E4C-B972-1DB9B5102471}" name="Column2109"/>
    <tableColumn id="2110" xr3:uid="{942A868C-50F6-9949-8436-67E64CE73B6C}" name="Column2110"/>
    <tableColumn id="2111" xr3:uid="{391C704F-7F64-274F-877B-04A8D653FCEF}" name="Column2111"/>
    <tableColumn id="2112" xr3:uid="{D3DC6635-0B28-F546-A003-C49CFB814736}" name="Column2112"/>
    <tableColumn id="2113" xr3:uid="{CC84C49C-B501-DA4C-9028-F4CE387CE7BD}" name="Column2113"/>
    <tableColumn id="2114" xr3:uid="{83117A2A-242B-ED4A-8A3F-D3187273480A}" name="Column2114"/>
    <tableColumn id="2115" xr3:uid="{480A3300-C74D-9D4F-AB27-BEDA2BF518B6}" name="Column2115"/>
    <tableColumn id="2116" xr3:uid="{8DAE4CD6-AF22-4949-BEFF-54DD859E5C44}" name="Column2116"/>
    <tableColumn id="2117" xr3:uid="{5DAC000E-DCBB-B747-9A53-E6547CCB83F0}" name="Column2117"/>
    <tableColumn id="2118" xr3:uid="{42B34A00-EA7F-3946-98BA-F5044492A99F}" name="Column2118"/>
    <tableColumn id="2119" xr3:uid="{0966F73F-8E64-1C48-92DB-26A253729843}" name="Column2119"/>
    <tableColumn id="2120" xr3:uid="{80136C16-AE9B-7946-9F03-095B5D80EA0F}" name="Column2120"/>
    <tableColumn id="2121" xr3:uid="{9F5AD429-416D-9648-B31A-CB9389CC31B9}" name="Column2121"/>
    <tableColumn id="2122" xr3:uid="{42FEFF20-EB64-D24A-935E-5A06016E8E03}" name="Column2122"/>
    <tableColumn id="2123" xr3:uid="{DF6F44C0-FB4A-D244-B714-71DCB09CA6A8}" name="Column2123"/>
    <tableColumn id="2124" xr3:uid="{2725A1FC-ABD5-4F4D-9C99-4D7EC99D42C6}" name="Column2124"/>
    <tableColumn id="2125" xr3:uid="{B2A4DAA4-7E1B-D443-98E8-CE03428E8EB1}" name="Column2125"/>
    <tableColumn id="2126" xr3:uid="{6EFB39CB-8E2F-DF45-8B9F-4A7E8DA8AB09}" name="Column2126"/>
    <tableColumn id="2127" xr3:uid="{48AF6E3E-730E-2B48-AA3F-40340007C0F0}" name="Column2127"/>
    <tableColumn id="2128" xr3:uid="{237B9FE1-6924-1A46-B451-336024D474D2}" name="Column2128"/>
    <tableColumn id="2129" xr3:uid="{A6BC0158-DA15-5C4D-82EA-6EB4A07B030E}" name="Column2129"/>
    <tableColumn id="2130" xr3:uid="{5280C3A8-C834-E841-9521-9133EA79BF47}" name="Column2130"/>
    <tableColumn id="2131" xr3:uid="{C84BFCF7-2A4F-F940-92BA-098608F4F546}" name="Column2131"/>
    <tableColumn id="2132" xr3:uid="{F87E1C5A-F498-2D44-9D5D-22FD0B4A0BC6}" name="Column2132"/>
    <tableColumn id="2133" xr3:uid="{28A1A413-7D00-1744-BF61-0B863F6BE0AD}" name="Column2133"/>
    <tableColumn id="2134" xr3:uid="{1C6E7055-7BA3-394A-80E0-3DC6C851A7C0}" name="Column2134"/>
    <tableColumn id="2135" xr3:uid="{3CA099B4-61CE-C648-B795-721738A5797D}" name="Column2135"/>
    <tableColumn id="2136" xr3:uid="{B622DDAA-0071-2D4A-B87B-63D9E38B0CFB}" name="Column2136"/>
    <tableColumn id="2137" xr3:uid="{431FC8ED-3B11-B946-9D02-A65A58E1A958}" name="Column2137"/>
    <tableColumn id="2138" xr3:uid="{DBF7CBA9-9FA8-0344-95AA-2F431D4C134C}" name="Column2138"/>
    <tableColumn id="2139" xr3:uid="{03CEB813-FB81-5E44-BE95-027BC5AD450C}" name="Column2139"/>
    <tableColumn id="2140" xr3:uid="{DCEB5B8D-BF0B-5845-8D51-F174C8DE98AC}" name="Column2140"/>
    <tableColumn id="2141" xr3:uid="{26ECEFFB-9783-8743-B064-89F58CC6D60C}" name="Column2141"/>
    <tableColumn id="2142" xr3:uid="{3A14508E-AC55-A041-9925-1FA161457CB9}" name="Column2142"/>
    <tableColumn id="2143" xr3:uid="{9835AC8E-FEA5-1D44-9A86-EBAC56F3D0E2}" name="Column2143"/>
    <tableColumn id="2144" xr3:uid="{ED03B640-5857-D642-8B94-FA2974D85EC3}" name="Column2144"/>
    <tableColumn id="2145" xr3:uid="{2DDCEB12-57DF-F34B-9988-E31681866848}" name="Column2145"/>
    <tableColumn id="2146" xr3:uid="{CD090CF9-98DF-6D4A-B05B-4C636BF9C14D}" name="Column2146"/>
    <tableColumn id="2147" xr3:uid="{D3A883D9-B736-B948-9203-475A1EC44A00}" name="Column2147"/>
    <tableColumn id="2148" xr3:uid="{29235C71-DA03-7A4C-B4AD-7E3DB07A7238}" name="Column2148"/>
    <tableColumn id="2149" xr3:uid="{40DA75D5-EF62-D349-AE6B-1D06DB454694}" name="Column2149"/>
    <tableColumn id="2150" xr3:uid="{EF56956F-A337-A645-B85D-DDE5096503DF}" name="Column2150"/>
    <tableColumn id="2151" xr3:uid="{F19C2714-1860-1341-BBF0-B3898608AB2B}" name="Column2151"/>
    <tableColumn id="2152" xr3:uid="{DCBF285F-5B53-A540-A5C9-3E3C39E111BC}" name="Column2152"/>
    <tableColumn id="2153" xr3:uid="{07F6D071-2DC9-6F4A-BF66-EF23B823CE9A}" name="Column2153"/>
    <tableColumn id="2154" xr3:uid="{04D54504-C2C1-224D-9881-39BABC36FA33}" name="Column2154"/>
    <tableColumn id="2155" xr3:uid="{2625E420-CCED-9542-9EC9-E9EEDD6915C2}" name="Column2155"/>
    <tableColumn id="2156" xr3:uid="{C429E2F3-C93B-1C46-B7E7-3758800DC66C}" name="Column2156"/>
    <tableColumn id="2157" xr3:uid="{A466AEF8-7EDB-644B-96CD-7BCDAAFAC455}" name="Column2157"/>
    <tableColumn id="2158" xr3:uid="{60DE4A05-8B18-0344-A36B-FF640F2F63CB}" name="Column2158"/>
    <tableColumn id="2159" xr3:uid="{C71FF0B8-2A98-3D41-A2B0-2750955C3D8F}" name="Column2159"/>
    <tableColumn id="2160" xr3:uid="{88B3F26F-B0AF-494C-AA0B-5F8ECC9B81D4}" name="Column2160"/>
    <tableColumn id="2161" xr3:uid="{22CF9173-5236-F841-946F-2C3B4077475E}" name="Column2161"/>
    <tableColumn id="2162" xr3:uid="{6F332F44-93EA-7747-B7AE-E8137B814AE4}" name="Column2162"/>
    <tableColumn id="2163" xr3:uid="{3FA27478-3FBC-8B4A-8710-401A08F6D4C4}" name="Column2163"/>
    <tableColumn id="2164" xr3:uid="{C7B67A7B-FE68-1B4E-A2C6-584B5F812B42}" name="Column2164"/>
    <tableColumn id="2165" xr3:uid="{8AD9A875-E6EA-7646-A915-A508CEEB34DD}" name="Column2165"/>
    <tableColumn id="2166" xr3:uid="{AF8AF42E-E257-A143-AAA4-122824661559}" name="Column2166"/>
    <tableColumn id="2167" xr3:uid="{E93AADEA-BB82-CF4D-9E3C-2341155749E2}" name="Column2167"/>
    <tableColumn id="2168" xr3:uid="{445DCAAE-149C-CF43-BD1D-55495F87A0DF}" name="Column2168"/>
    <tableColumn id="2169" xr3:uid="{F09175E1-F935-0748-A8CF-83AD366FA3C0}" name="Column2169"/>
    <tableColumn id="2170" xr3:uid="{5CAD1189-204F-794B-A78D-B79D5838CBE6}" name="Column2170"/>
    <tableColumn id="2171" xr3:uid="{0148C081-4737-414C-AE92-AAC82E95E726}" name="Column2171"/>
    <tableColumn id="2172" xr3:uid="{FD13B6B3-73F9-8F4D-953A-1C1E42BCB6E1}" name="Column2172"/>
    <tableColumn id="2173" xr3:uid="{D526707A-E488-C54E-9C09-36E4FBA7FBF8}" name="Column2173"/>
    <tableColumn id="2174" xr3:uid="{05396EE3-2B6A-A648-B111-7602DFE08105}" name="Column2174"/>
    <tableColumn id="2175" xr3:uid="{CCDE03FE-D3F6-4049-A9AE-DDFD150FEFB7}" name="Column2175"/>
    <tableColumn id="2176" xr3:uid="{D7598249-3F19-6E4D-9EBD-9ABE94E02225}" name="Column2176"/>
    <tableColumn id="2177" xr3:uid="{C681D6EE-F12C-624B-9670-422E9898E407}" name="Column2177"/>
    <tableColumn id="2178" xr3:uid="{9C5C7BB1-6B00-0F4A-9D65-B689DF770E68}" name="Column2178"/>
    <tableColumn id="2179" xr3:uid="{2639005F-1AB2-E440-98BF-8F7886642AA1}" name="Column2179"/>
    <tableColumn id="2180" xr3:uid="{C396B7D2-2650-F148-A9FA-782CC9AC9469}" name="Column2180"/>
    <tableColumn id="2181" xr3:uid="{A70A8343-9781-164C-999B-EDF24C429908}" name="Column2181"/>
    <tableColumn id="2182" xr3:uid="{8BEB5DCA-A9D2-B844-907C-5D270D99BA28}" name="Column2182"/>
    <tableColumn id="2183" xr3:uid="{5425A4DA-0430-4445-B46E-A78942049B69}" name="Column2183"/>
    <tableColumn id="2184" xr3:uid="{EFA2A16D-7158-1D42-AC1C-C8B01154D2E3}" name="Column2184"/>
    <tableColumn id="2185" xr3:uid="{DFA14C1D-658C-AA45-A424-C53F2212246D}" name="Column2185"/>
    <tableColumn id="2186" xr3:uid="{0799EB02-384D-3643-A287-C9D9E7D46691}" name="Column2186"/>
    <tableColumn id="2187" xr3:uid="{357BDFCC-5F44-7D4D-AED3-98CCFCE5FCBA}" name="Column2187"/>
    <tableColumn id="2188" xr3:uid="{F6C079F7-ECC8-A041-BD08-4A226C1A8244}" name="Column2188"/>
    <tableColumn id="2189" xr3:uid="{10A6FC50-A1C0-6047-896D-407AECFCB658}" name="Column2189"/>
    <tableColumn id="2190" xr3:uid="{FB1E0EC6-6122-2F49-8A81-0349EA16F85F}" name="Column2190"/>
    <tableColumn id="2191" xr3:uid="{2F4EA181-593E-BF4F-93D9-E0D1702A07A9}" name="Column2191"/>
    <tableColumn id="2192" xr3:uid="{4BF10D98-204B-A440-B6DC-2EDCD7E69781}" name="Column2192"/>
    <tableColumn id="2193" xr3:uid="{4B450A4A-9E20-0E41-B774-FF39D535F938}" name="Column2193"/>
    <tableColumn id="2194" xr3:uid="{39F4C16F-4DC4-454A-8210-3EB592AFDF1F}" name="Column2194"/>
    <tableColumn id="2195" xr3:uid="{BEADC058-350A-C840-A1F8-EA3A9CF40418}" name="Column2195"/>
    <tableColumn id="2196" xr3:uid="{853A9BC4-A944-5148-A151-D90D98602711}" name="Column2196"/>
    <tableColumn id="2197" xr3:uid="{98FB9D8C-9D6D-2B47-82B4-B11501F86F66}" name="Column2197"/>
    <tableColumn id="2198" xr3:uid="{7CC4C477-605F-8D46-8DE7-ACF39247ED08}" name="Column2198"/>
    <tableColumn id="2199" xr3:uid="{44E03D63-4FFB-994F-BCA4-2123DAE39B9A}" name="Column2199"/>
    <tableColumn id="2200" xr3:uid="{01052E55-63C7-B446-B350-63E4F123230D}" name="Column2200"/>
    <tableColumn id="2201" xr3:uid="{A4A26D03-F058-1E40-8F5D-A6DF330B30FA}" name="Column2201"/>
    <tableColumn id="2202" xr3:uid="{F04EC323-5AEA-7C4F-A754-92DB97873A0C}" name="Column2202"/>
    <tableColumn id="2203" xr3:uid="{8EAA9436-3E3E-4C4E-ABAC-F364E446943A}" name="Column2203"/>
    <tableColumn id="2204" xr3:uid="{C108D52E-1660-A441-A28D-E415475BA219}" name="Column2204"/>
    <tableColumn id="2205" xr3:uid="{3D3ECC91-3091-D74A-B911-471E98163949}" name="Column2205"/>
    <tableColumn id="2206" xr3:uid="{03E4C18A-B7EE-B046-9C7E-1DBD3644C53C}" name="Column2206"/>
    <tableColumn id="2207" xr3:uid="{6F904445-5F46-B14F-A78A-92E99BD7C71B}" name="Column2207"/>
    <tableColumn id="2208" xr3:uid="{E42ADEA9-3B6C-C241-863C-CF60872463C4}" name="Column2208"/>
    <tableColumn id="2209" xr3:uid="{E8008C05-6637-2C4E-8F56-881908952D26}" name="Column2209"/>
    <tableColumn id="2210" xr3:uid="{AE70EA99-0FF6-DE4E-947D-88C96A1F3C25}" name="Column2210"/>
    <tableColumn id="2211" xr3:uid="{F2B6E9A2-799C-3242-8F1C-9FB7B569A805}" name="Column2211"/>
    <tableColumn id="2212" xr3:uid="{FE1DAAB4-9A4F-0C49-BBE8-2E25D352A5BD}" name="Column2212"/>
    <tableColumn id="2213" xr3:uid="{F34FA6FC-63DF-AE46-A4B3-12AFA29BB4FC}" name="Column2213"/>
    <tableColumn id="2214" xr3:uid="{5879B38A-5209-E646-9755-9CFA3C01D4FF}" name="Column2214"/>
    <tableColumn id="2215" xr3:uid="{CD0994C8-7DC6-8549-998B-A5954CEC6404}" name="Column2215"/>
    <tableColumn id="2216" xr3:uid="{2D84C16A-05DB-CB44-A11C-D651C849B34A}" name="Column2216"/>
    <tableColumn id="2217" xr3:uid="{37AE9B8F-7D80-2C43-BF62-6E74A33E81E2}" name="Column2217"/>
    <tableColumn id="2218" xr3:uid="{8D0228D9-1FE3-3E44-B46D-D4F7F740B131}" name="Column2218"/>
    <tableColumn id="2219" xr3:uid="{55292F33-2B32-1444-BFCF-E7A5ED388403}" name="Column2219"/>
    <tableColumn id="2220" xr3:uid="{4BDEA20E-ED7F-A949-84C9-D35987844530}" name="Column2220"/>
    <tableColumn id="2221" xr3:uid="{58C6E73D-2A74-5744-905E-D908BD89E0AC}" name="Column2221"/>
    <tableColumn id="2222" xr3:uid="{46702571-2C43-0340-B285-E8F6BEEB565B}" name="Column2222"/>
    <tableColumn id="2223" xr3:uid="{0339E9AA-8AD8-3846-A50B-A01F8C0C92A9}" name="Column2223"/>
    <tableColumn id="2224" xr3:uid="{6349933C-83BB-0A47-B0DE-B27541B8817A}" name="Column2224"/>
    <tableColumn id="2225" xr3:uid="{177CEEEE-2F4C-0646-8EB0-15FB01090884}" name="Column2225"/>
    <tableColumn id="2226" xr3:uid="{0DB78271-4C1D-F144-BD00-B7800E563F62}" name="Column2226"/>
    <tableColumn id="2227" xr3:uid="{06CE380E-92E4-D94E-9AED-45CC5F0223CE}" name="Column2227"/>
    <tableColumn id="2228" xr3:uid="{348BDFB6-43D5-C144-BFAC-31CAD5BC43F5}" name="Column2228"/>
    <tableColumn id="2229" xr3:uid="{7E590514-84D7-9C4D-A9B3-1F424EBBF9B0}" name="Column2229"/>
    <tableColumn id="2230" xr3:uid="{B3DF0EAC-4406-EA4B-A577-CAA91A2E93A9}" name="Column2230"/>
    <tableColumn id="2231" xr3:uid="{A894571A-55D0-3648-B015-0E6D34E0AE02}" name="Column2231"/>
    <tableColumn id="2232" xr3:uid="{9919D37B-F099-5047-A506-B0ABA89902D7}" name="Column2232"/>
    <tableColumn id="2233" xr3:uid="{32ECAF77-9CB1-344E-A2EB-6351B5DAB5C3}" name="Column2233"/>
    <tableColumn id="2234" xr3:uid="{85E75324-EA6F-5C41-83A8-6E84CC9D4CD5}" name="Column2234"/>
    <tableColumn id="2235" xr3:uid="{7FCFBED1-DD04-3846-9F01-F6B8D3A6CF69}" name="Column2235"/>
    <tableColumn id="2236" xr3:uid="{79F38C10-1F9A-7B4C-B8C0-36BA1FFFC132}" name="Column2236"/>
    <tableColumn id="2237" xr3:uid="{6C4D0ED2-149E-694A-B58F-A9C6AB67293C}" name="Column2237"/>
    <tableColumn id="2238" xr3:uid="{B9246F83-1601-3546-A570-5203B160CD43}" name="Column2238"/>
    <tableColumn id="2239" xr3:uid="{925B3869-A4F3-6643-8C0A-B0C6EAE15A4D}" name="Column2239"/>
    <tableColumn id="2240" xr3:uid="{633F787D-41A1-1046-93E7-DF2F710FA418}" name="Column2240"/>
    <tableColumn id="2241" xr3:uid="{64B1FDEA-87BF-084E-9BEB-46AAA48AAA5F}" name="Column2241"/>
    <tableColumn id="2242" xr3:uid="{B949736F-3F09-9840-8ABC-AA63692C3609}" name="Column2242"/>
    <tableColumn id="2243" xr3:uid="{745234ED-9A1C-E549-AED6-8C84F1200B40}" name="Column2243"/>
    <tableColumn id="2244" xr3:uid="{A339D6D5-CF6A-254A-81CD-62B06C73B543}" name="Column2244"/>
    <tableColumn id="2245" xr3:uid="{B41E9C3F-AE39-0D48-A4C8-35BAB29E856B}" name="Column2245"/>
    <tableColumn id="2246" xr3:uid="{F7A8A9B5-2810-3343-8F59-97D9AC057E9B}" name="Column2246"/>
    <tableColumn id="2247" xr3:uid="{490E2AF9-A827-0D41-9769-E6D9872DD516}" name="Column2247"/>
    <tableColumn id="2248" xr3:uid="{37854523-DF12-4F4E-BD47-16197C216AA8}" name="Column2248"/>
    <tableColumn id="2249" xr3:uid="{2886677D-C2C0-F945-9BA1-E4ED92A80000}" name="Column2249"/>
    <tableColumn id="2250" xr3:uid="{5E1EFA55-DEC4-844D-945B-80C70E85E022}" name="Column2250"/>
    <tableColumn id="2251" xr3:uid="{832F7D72-7F5F-614E-92B8-6BD1C74BDBB0}" name="Column2251"/>
    <tableColumn id="2252" xr3:uid="{899F75DF-F211-DC49-A4A9-1B133304B364}" name="Column2252"/>
    <tableColumn id="2253" xr3:uid="{C970C6B6-4491-254A-A3ED-01F9B0F6036D}" name="Column2253"/>
    <tableColumn id="2254" xr3:uid="{77E6193E-147F-484C-B36D-963D45B69CFE}" name="Column2254"/>
    <tableColumn id="2255" xr3:uid="{5DB4D4AC-AA0B-7E40-8F04-AD52C7DF4C2D}" name="Column2255"/>
    <tableColumn id="2256" xr3:uid="{954A5658-927F-3B46-8C5F-A36B0DFD48B2}" name="Column2256"/>
    <tableColumn id="2257" xr3:uid="{7A02AFBD-E0D9-F144-9806-6D22DD9D8338}" name="Column2257"/>
    <tableColumn id="2258" xr3:uid="{49650108-2C51-E640-92BE-074F7382FB97}" name="Column2258"/>
    <tableColumn id="2259" xr3:uid="{D155FCB7-1F52-3E42-BCF6-CD978D316CD2}" name="Column2259"/>
    <tableColumn id="2260" xr3:uid="{5840BE6D-7072-364A-850F-792D59350E06}" name="Column2260"/>
    <tableColumn id="2261" xr3:uid="{22D173E7-9653-0B47-B3B3-07425E2AEAE4}" name="Column2261"/>
    <tableColumn id="2262" xr3:uid="{9768109C-B2E4-1B44-9EC2-F4414E60224F}" name="Column2262"/>
    <tableColumn id="2263" xr3:uid="{CB451A44-4B8F-1B4C-AD63-C2E5698F7F5A}" name="Column2263"/>
    <tableColumn id="2264" xr3:uid="{10E40FFE-817B-514E-B609-0CC1EB82B72A}" name="Column2264"/>
    <tableColumn id="2265" xr3:uid="{08CE8A0A-5FF5-7B49-9A32-5A0EAA6107A2}" name="Column2265"/>
    <tableColumn id="2266" xr3:uid="{D2002F05-4849-1740-8E45-7D283A9EE640}" name="Column2266"/>
    <tableColumn id="2267" xr3:uid="{65572E61-BE8C-A14E-93CC-C62F30F676DD}" name="Column2267"/>
    <tableColumn id="2268" xr3:uid="{0FB68E8A-8FC6-6E40-98FE-CD116B8344AE}" name="Column2268"/>
    <tableColumn id="2269" xr3:uid="{017C907E-F84D-2C42-91E8-CB3B1DD96D77}" name="Column2269"/>
    <tableColumn id="2270" xr3:uid="{FBCFC238-AA76-184C-9352-8CF1CA84A8D7}" name="Column2270"/>
    <tableColumn id="2271" xr3:uid="{0545F5C5-59C7-EF49-B405-E72AFD809F75}" name="Column2271"/>
    <tableColumn id="2272" xr3:uid="{9BD2FF16-5327-5445-BDE1-CB56E482AE19}" name="Column2272"/>
    <tableColumn id="2273" xr3:uid="{00E42956-0FDB-4348-9973-03F66BF2E81C}" name="Column2273"/>
    <tableColumn id="2274" xr3:uid="{DDA9BE51-F5E5-2943-AB5B-788B314131E3}" name="Column2274"/>
    <tableColumn id="2275" xr3:uid="{EECCEE0F-2BF4-8F4F-91A7-8FCC44562A37}" name="Column2275"/>
    <tableColumn id="2276" xr3:uid="{5C155949-D6AA-2C42-8EE7-158C659C8024}" name="Column2276"/>
    <tableColumn id="2277" xr3:uid="{1104ED2D-86B6-B647-9400-83F6B3704215}" name="Column2277"/>
    <tableColumn id="2278" xr3:uid="{3F0EFFF8-EC4C-834C-9903-739DD5897C99}" name="Column2278"/>
    <tableColumn id="2279" xr3:uid="{F817AC1B-FB5A-804D-B10D-DDAC6520AE31}" name="Column2279"/>
    <tableColumn id="2280" xr3:uid="{34086EB6-3E36-6A4B-935E-0E4FF795BBFE}" name="Column2280"/>
    <tableColumn id="2281" xr3:uid="{B59C93DE-940B-3F4E-ACE3-FD37980EA54B}" name="Column2281"/>
    <tableColumn id="2282" xr3:uid="{B734136E-5421-7C41-80D0-684F35ADFD88}" name="Column2282"/>
    <tableColumn id="2283" xr3:uid="{2B82C561-AA47-E341-817C-4701260F73BF}" name="Column2283"/>
    <tableColumn id="2284" xr3:uid="{04495FD3-958A-A64D-8427-98E813A24ACA}" name="Column2284"/>
    <tableColumn id="2285" xr3:uid="{0196539B-2023-0546-8CBC-677669AD328C}" name="Column2285"/>
    <tableColumn id="2286" xr3:uid="{D952153D-6650-CE4B-8BA6-0BBD679CD4C8}" name="Column2286"/>
    <tableColumn id="2287" xr3:uid="{48E247C3-D13E-8241-B275-2BAEA000E37C}" name="Column2287"/>
    <tableColumn id="2288" xr3:uid="{0349C46E-87DA-BA46-92D0-03C6A1956A6A}" name="Column2288"/>
    <tableColumn id="2289" xr3:uid="{B8E56FDC-CC09-984E-9D9A-5A0C720445EF}" name="Column2289"/>
    <tableColumn id="2290" xr3:uid="{07FC8908-8FF7-A046-B558-EA2A176595DC}" name="Column2290"/>
    <tableColumn id="2291" xr3:uid="{82C3CB9F-D6C5-EB4E-9BE5-6B1D7977E6A9}" name="Column2291"/>
    <tableColumn id="2292" xr3:uid="{0C580A32-0CF4-F340-ADD3-9F707AD0FBB9}" name="Column2292"/>
    <tableColumn id="2293" xr3:uid="{BFE0B21D-B398-634F-80F8-014D4359EC4E}" name="Column2293"/>
    <tableColumn id="2294" xr3:uid="{CAECAAD1-F23F-0649-B225-FF40142136CF}" name="Column2294"/>
    <tableColumn id="2295" xr3:uid="{988FE255-E532-AA41-BA49-76546AE50B43}" name="Column2295"/>
    <tableColumn id="2296" xr3:uid="{40FD70CA-6F6E-A146-9736-83B92051181F}" name="Column2296"/>
    <tableColumn id="2297" xr3:uid="{3E9499C8-F49A-9F4A-9547-27D6C67D8AB6}" name="Column2297"/>
    <tableColumn id="2298" xr3:uid="{E654484F-737E-2348-91C5-35FEB31B1C2E}" name="Column2298"/>
    <tableColumn id="2299" xr3:uid="{0D61D743-5D6D-7743-A04E-FEFF5E646761}" name="Column2299"/>
    <tableColumn id="2300" xr3:uid="{9A1F0D4F-955F-D647-8131-F0C10DDE2E9A}" name="Column2300"/>
    <tableColumn id="2301" xr3:uid="{5E7E10FE-9A96-1E48-8C0D-AB7AD0CF18FA}" name="Column2301"/>
    <tableColumn id="2302" xr3:uid="{64F53AF1-8C44-FF46-97FC-81C65B3F4545}" name="Column2302"/>
    <tableColumn id="2303" xr3:uid="{E873721A-6699-E44E-B986-C33F9315C967}" name="Column2303"/>
    <tableColumn id="2304" xr3:uid="{00E3ED94-0F2D-7747-A07F-D20254C1F139}" name="Column2304"/>
    <tableColumn id="2305" xr3:uid="{6E2B4D95-9FC4-1844-9807-6EABF5A7823A}" name="Column2305"/>
    <tableColumn id="2306" xr3:uid="{5CD35DEC-98F7-A047-B127-761B86D6E218}" name="Column2306"/>
    <tableColumn id="2307" xr3:uid="{A06345D0-D435-C74C-B55F-735208EE0949}" name="Column2307"/>
    <tableColumn id="2308" xr3:uid="{4DE85508-C7B7-424A-A72E-1052FC45A5FB}" name="Column2308"/>
    <tableColumn id="2309" xr3:uid="{56A26BE1-0E39-B64D-8C67-F1146090E248}" name="Column2309"/>
    <tableColumn id="2310" xr3:uid="{B59B7F25-1ECD-D644-904F-4E4F9ABB7C3E}" name="Column2310"/>
    <tableColumn id="2311" xr3:uid="{5EDBC083-89B1-1C4D-89E1-EF1ABC74552F}" name="Column2311"/>
    <tableColumn id="2312" xr3:uid="{3F7916DE-F946-274D-AE69-349128A409FB}" name="Column2312"/>
    <tableColumn id="2313" xr3:uid="{FCC9602A-3215-744A-9B59-AEFE9F5FBD23}" name="Column2313"/>
    <tableColumn id="2314" xr3:uid="{7452819D-6132-2641-9B4D-358265B826D4}" name="Column2314"/>
    <tableColumn id="2315" xr3:uid="{F976104F-1DA4-BF47-876D-352A2569EF6F}" name="Column2315"/>
    <tableColumn id="2316" xr3:uid="{294C06F7-4E94-AC4C-BE56-D0B2A540FC6A}" name="Column2316"/>
    <tableColumn id="2317" xr3:uid="{0C6659ED-A260-2E49-97EB-8CEAF5DE6816}" name="Column2317"/>
    <tableColumn id="2318" xr3:uid="{7500FC37-3C86-A442-A729-4E6155208CF0}" name="Column2318"/>
    <tableColumn id="2319" xr3:uid="{0270FDC0-1A47-9C43-8162-CF03BD187345}" name="Column2319"/>
    <tableColumn id="2320" xr3:uid="{3D636313-12FD-4049-B9B1-55F7EDEB4AFB}" name="Column2320"/>
    <tableColumn id="2321" xr3:uid="{D9A291EC-ACB2-A649-BD2C-ABD776B0C090}" name="Column2321"/>
    <tableColumn id="2322" xr3:uid="{1B8B7775-5365-6B4C-816F-BCEBFB579DFA}" name="Column2322"/>
    <tableColumn id="2323" xr3:uid="{198192B2-A12C-304E-B0DD-A2D5D3CDDEAB}" name="Column2323"/>
    <tableColumn id="2324" xr3:uid="{C43C0B3A-D943-054E-84CE-52799CC11138}" name="Column2324"/>
    <tableColumn id="2325" xr3:uid="{FBBAA4F9-D8FF-EE48-BE82-7F3E998D2A78}" name="Column2325"/>
    <tableColumn id="2326" xr3:uid="{CF67FE10-C728-DE49-B18D-9653E26A3174}" name="Column2326"/>
    <tableColumn id="2327" xr3:uid="{934DCF3D-B539-8648-B50E-6741037680D0}" name="Column2327"/>
    <tableColumn id="2328" xr3:uid="{3121813A-7C91-394B-AA31-F4D71035DFA9}" name="Column2328"/>
    <tableColumn id="2329" xr3:uid="{BC6CB0E3-7657-6440-BFE5-E51BC60F298F}" name="Column2329"/>
    <tableColumn id="2330" xr3:uid="{32D88432-D7DC-8243-80D7-0F1720B61E2F}" name="Column2330"/>
    <tableColumn id="2331" xr3:uid="{5F1665C7-B34B-0A49-9698-D149950D9472}" name="Column2331"/>
    <tableColumn id="2332" xr3:uid="{EEAA1B5D-E25E-294E-B01B-3747834BFCA6}" name="Column2332"/>
    <tableColumn id="2333" xr3:uid="{99871D09-A7A9-A840-9653-5ADE9D568A24}" name="Column2333"/>
    <tableColumn id="2334" xr3:uid="{4D435F5E-74E7-7A47-9B8D-8A2D936417C3}" name="Column2334"/>
    <tableColumn id="2335" xr3:uid="{4154443C-5F71-2F47-B21F-DF424E91EF17}" name="Column2335"/>
    <tableColumn id="2336" xr3:uid="{79F0255C-7F27-7444-98A5-37BA6189BDC4}" name="Column2336"/>
    <tableColumn id="2337" xr3:uid="{A723AFA0-6830-3C4C-9734-FAC8213AC650}" name="Column2337"/>
    <tableColumn id="2338" xr3:uid="{11D65F6D-220B-FA46-B956-0694A5DEAD54}" name="Column2338"/>
    <tableColumn id="2339" xr3:uid="{38E10FDE-2E2B-9442-97B9-C089C56E22C9}" name="Column2339"/>
    <tableColumn id="2340" xr3:uid="{94340898-FD09-BA40-A023-ECC62F5B6480}" name="Column2340"/>
    <tableColumn id="2341" xr3:uid="{1139A053-9DC7-0640-A515-21CB2E5E793B}" name="Column2341"/>
    <tableColumn id="2342" xr3:uid="{5A5009E9-B7EA-C541-810A-5A219C45DEAD}" name="Column2342"/>
    <tableColumn id="2343" xr3:uid="{1EF779EB-1BB1-4440-AE0A-2F3580A23957}" name="Column2343"/>
    <tableColumn id="2344" xr3:uid="{C6706CA7-4DA1-AD43-BCFD-C908321EE9B1}" name="Column2344"/>
    <tableColumn id="2345" xr3:uid="{9ACB04D0-8F2A-D849-AA07-4A85359D7A52}" name="Column2345"/>
    <tableColumn id="2346" xr3:uid="{5641C1A5-C6EE-9848-8D92-EDDE161B88FD}" name="Column2346"/>
    <tableColumn id="2347" xr3:uid="{B2C6F576-4E7E-3449-B1A5-5A0A1D73FFAB}" name="Column2347"/>
    <tableColumn id="2348" xr3:uid="{D22AC591-2FBA-A140-8A1B-FC24636DBFF8}" name="Column2348"/>
    <tableColumn id="2349" xr3:uid="{8A57AE15-CD34-FD47-9970-53587CE5512F}" name="Column2349"/>
    <tableColumn id="2350" xr3:uid="{D73BBBE6-D13F-324B-AD0D-8EFA21847AD5}" name="Column2350"/>
    <tableColumn id="2351" xr3:uid="{5D020ED5-953A-6746-8E08-7E5A75424C39}" name="Column2351"/>
    <tableColumn id="2352" xr3:uid="{685A9B37-F0C7-F64A-B1C2-5FC2CC41073A}" name="Column2352"/>
    <tableColumn id="2353" xr3:uid="{DB5C2356-5F39-8F44-AF7B-1BAC8E7ACE75}" name="Column2353"/>
    <tableColumn id="2354" xr3:uid="{9FF81360-B4A7-8245-A0F4-80429B53F72C}" name="Column2354"/>
    <tableColumn id="2355" xr3:uid="{89962171-0E86-DA49-95AF-7CAFA518EEBA}" name="Column2355"/>
    <tableColumn id="2356" xr3:uid="{A28CF50E-8439-DD4C-9B91-455FBA8D31A0}" name="Column2356"/>
    <tableColumn id="2357" xr3:uid="{0B30CF28-980B-574A-8474-D6E8B8409AC3}" name="Column2357"/>
    <tableColumn id="2358" xr3:uid="{7123F109-1950-5848-B227-CA8E298B5ADD}" name="Column2358"/>
    <tableColumn id="2359" xr3:uid="{3F25E4E0-8905-DE47-B073-4410C801817B}" name="Column2359"/>
    <tableColumn id="2360" xr3:uid="{07D2CD8E-496E-8441-A82D-34BFE9286D29}" name="Column2360"/>
    <tableColumn id="2361" xr3:uid="{A9ABB1FE-D427-9940-B07C-89D08CB02751}" name="Column2361"/>
    <tableColumn id="2362" xr3:uid="{85371272-6CCD-5B43-AE2C-9511E1EBEFF6}" name="Column2362"/>
    <tableColumn id="2363" xr3:uid="{88A6F9B5-B837-3B48-ADB5-86425009024A}" name="Column2363"/>
    <tableColumn id="2364" xr3:uid="{9C99AD0F-29AD-E345-A700-6713B0584326}" name="Column2364"/>
    <tableColumn id="2365" xr3:uid="{F48ABDF0-8AC0-C444-AF8B-D94B2C8529D9}" name="Column2365"/>
    <tableColumn id="2366" xr3:uid="{C3A9F099-6AB7-9341-A221-DC61C0CCD474}" name="Column2366"/>
    <tableColumn id="2367" xr3:uid="{B151AA93-7B95-994F-9AF2-7EB4BCA090BE}" name="Column2367"/>
    <tableColumn id="2368" xr3:uid="{771BE890-4C24-DD4D-AB32-E91A97CD6D0C}" name="Column2368"/>
    <tableColumn id="2369" xr3:uid="{4A63DC04-4282-5D43-A7BC-EBB1EB6D4BB3}" name="Column2369"/>
    <tableColumn id="2370" xr3:uid="{5F7BB732-A7FA-ED46-B382-662AF2E4DFAE}" name="Column2370"/>
    <tableColumn id="2371" xr3:uid="{D4F1EE2C-BEAE-7F47-B3FB-21EEB90D5A52}" name="Column2371"/>
    <tableColumn id="2372" xr3:uid="{23A0C70A-FAB0-1D4C-9514-B642511D02DF}" name="Column2372"/>
    <tableColumn id="2373" xr3:uid="{6B40974A-A80D-B747-84F4-DADA633D308A}" name="Column2373"/>
    <tableColumn id="2374" xr3:uid="{61720E2F-EB98-5440-BFC6-14530B1605D9}" name="Column2374"/>
    <tableColumn id="2375" xr3:uid="{8911995B-0A56-2341-90AE-D886BAF6588A}" name="Column2375"/>
    <tableColumn id="2376" xr3:uid="{E71E073E-178F-6E41-8DBA-5D184F5148D6}" name="Column2376"/>
    <tableColumn id="2377" xr3:uid="{CA96FF56-DF66-DF4F-AB6E-25383074090B}" name="Column2377"/>
    <tableColumn id="2378" xr3:uid="{E4C23AC1-97B4-3646-A5DC-6018A0ECE578}" name="Column2378"/>
    <tableColumn id="2379" xr3:uid="{11082495-298F-FA47-8B18-9C39FF88F921}" name="Column2379"/>
    <tableColumn id="2380" xr3:uid="{C1C36DB9-24BC-7145-BC32-7AC2370847F3}" name="Column2380"/>
    <tableColumn id="2381" xr3:uid="{80514075-D2FE-3F43-8181-DA6DB0B2FFFC}" name="Column2381"/>
    <tableColumn id="2382" xr3:uid="{ECDEAE90-819A-CF41-9D38-4C949F167D51}" name="Column2382"/>
    <tableColumn id="2383" xr3:uid="{2B2F19C6-39EA-F94C-B248-C375F0D33466}" name="Column2383"/>
    <tableColumn id="2384" xr3:uid="{3BC1BDAD-F59E-E642-9528-F9E48EE3802D}" name="Column2384"/>
    <tableColumn id="2385" xr3:uid="{DE717918-9948-5C4F-A3D5-D968ECEFBA08}" name="Column2385"/>
    <tableColumn id="2386" xr3:uid="{C6F05557-E5F3-BC43-A365-76462EE947F8}" name="Column2386"/>
    <tableColumn id="2387" xr3:uid="{8B20C8DE-4DFA-FB48-9DD7-80FF78504F45}" name="Column2387"/>
    <tableColumn id="2388" xr3:uid="{BA934E3B-EA6A-F743-98EF-09AFADD0F60B}" name="Column2388"/>
    <tableColumn id="2389" xr3:uid="{CA035195-9F18-7D40-B79E-C9C0F3DB56A4}" name="Column2389"/>
    <tableColumn id="2390" xr3:uid="{DD130AFF-6714-F648-8BB5-57F5E9398E95}" name="Column2390"/>
    <tableColumn id="2391" xr3:uid="{F73C8E80-707C-6B4F-BDC2-72EBE38E056D}" name="Column2391"/>
    <tableColumn id="2392" xr3:uid="{7AAA846A-F5CB-F546-AB89-0C80EA019ED9}" name="Column2392"/>
    <tableColumn id="2393" xr3:uid="{8E8DF975-251D-B747-AE41-9EE661AA01FD}" name="Column2393"/>
    <tableColumn id="2394" xr3:uid="{E56ABED2-D685-F841-9795-FBD9E1673052}" name="Column2394"/>
    <tableColumn id="2395" xr3:uid="{8BE0356D-DA31-234C-8355-1D44F9538C62}" name="Column2395"/>
    <tableColumn id="2396" xr3:uid="{782A851F-D52B-E74D-ACA6-F4DF48008766}" name="Column2396"/>
    <tableColumn id="2397" xr3:uid="{491483B4-D4F2-7D40-9FD9-57D2D4334122}" name="Column2397"/>
    <tableColumn id="2398" xr3:uid="{17824170-EE76-A44D-9C42-8D628DE7E7CD}" name="Column2398"/>
    <tableColumn id="2399" xr3:uid="{0DE2053D-B7CC-E84C-9F80-2D576567BBBB}" name="Column2399"/>
    <tableColumn id="2400" xr3:uid="{978A9EB6-3AB2-E442-BCCE-3FBFD5ED9E1D}" name="Column2400"/>
    <tableColumn id="2401" xr3:uid="{C77BF6DA-63E8-EA42-ACEE-54B60763922E}" name="Column2401"/>
    <tableColumn id="2402" xr3:uid="{46E781D9-E3A4-5F48-9275-57BE25CE9BBE}" name="Column2402"/>
    <tableColumn id="2403" xr3:uid="{A0C92A59-89C8-C048-82B4-EBA3C342DAE0}" name="Column2403"/>
    <tableColumn id="2404" xr3:uid="{3D6F8FBC-E438-4A47-A5B6-463B670C6980}" name="Column2404"/>
    <tableColumn id="2405" xr3:uid="{3E1FE96C-74A4-CE4A-9257-4743B7553A1F}" name="Column2405"/>
    <tableColumn id="2406" xr3:uid="{CFA007C4-A835-F949-9631-8AE0999BB53F}" name="Column2406"/>
    <tableColumn id="2407" xr3:uid="{6B2E64D2-C3EF-6045-93AE-701A1F617FB2}" name="Column2407"/>
    <tableColumn id="2408" xr3:uid="{E0B593A5-6536-214E-A18F-5653DB2F921F}" name="Column2408"/>
    <tableColumn id="2409" xr3:uid="{81C0DD91-89C6-7E4E-916D-698A8EF59CC9}" name="Column2409"/>
    <tableColumn id="2410" xr3:uid="{CE812651-F91C-FF43-B6CE-7D930EFDF34F}" name="Column2410"/>
    <tableColumn id="2411" xr3:uid="{BB8F4D52-2658-CA48-BEE5-B2924587906F}" name="Column2411"/>
    <tableColumn id="2412" xr3:uid="{5DFF4BBC-A43D-1040-A609-3D35785BD410}" name="Column2412"/>
    <tableColumn id="2413" xr3:uid="{588B118E-9199-F945-A0CB-EAEE6D3AA3F1}" name="Column2413"/>
    <tableColumn id="2414" xr3:uid="{DFCD080B-7125-0647-8259-26A9848E2AA0}" name="Column2414"/>
    <tableColumn id="2415" xr3:uid="{D92BCD64-F328-C149-9257-41FBCB747ED1}" name="Column2415"/>
    <tableColumn id="2416" xr3:uid="{73A729B9-05D7-EF4F-BA0D-29FC0E43A0D5}" name="Column2416"/>
    <tableColumn id="2417" xr3:uid="{EC62FF24-F200-484C-9C72-197829D99B22}" name="Column2417"/>
    <tableColumn id="2418" xr3:uid="{039858EB-F560-EC46-B619-B16918DA30CF}" name="Column2418"/>
    <tableColumn id="2419" xr3:uid="{CC76D2A2-62BA-1B4A-B6D0-1D832532B395}" name="Column2419"/>
    <tableColumn id="2420" xr3:uid="{94B94CE6-5EF7-FB42-9460-79D3FFC0E30D}" name="Column2420"/>
    <tableColumn id="2421" xr3:uid="{19877E27-825A-644F-8344-8C9AE7353976}" name="Column2421"/>
    <tableColumn id="2422" xr3:uid="{55B3AC97-414E-694E-9DED-3834574A0067}" name="Column2422"/>
    <tableColumn id="2423" xr3:uid="{FF5601D1-AF42-0B45-9062-5815818D0DF6}" name="Column2423"/>
    <tableColumn id="2424" xr3:uid="{A49E337F-5726-D04D-9746-84DB2D662CA5}" name="Column2424"/>
    <tableColumn id="2425" xr3:uid="{9B5A2E2F-F22F-9A40-8F6B-703A0177E1E4}" name="Column2425"/>
    <tableColumn id="2426" xr3:uid="{B88E7AB5-DEBD-6C49-987C-868C3FE81350}" name="Column2426"/>
    <tableColumn id="2427" xr3:uid="{8B73FBD4-BA64-5148-83A5-F8DCCEA273CD}" name="Column2427"/>
    <tableColumn id="2428" xr3:uid="{55627B55-C2AF-4647-81ED-52BC67786A27}" name="Column2428"/>
    <tableColumn id="2429" xr3:uid="{606DB162-F829-A347-92D7-D328B4BD2D25}" name="Column2429"/>
    <tableColumn id="2430" xr3:uid="{4562EFAF-F897-7642-8B06-934841B67011}" name="Column2430"/>
    <tableColumn id="2431" xr3:uid="{94804DF9-B7A5-BC4F-A93F-C18431DA7098}" name="Column2431"/>
    <tableColumn id="2432" xr3:uid="{31D61DC9-995A-4B4D-91E4-BAEDB9C6609D}" name="Column2432"/>
    <tableColumn id="2433" xr3:uid="{A858E511-7A45-A44A-8245-8F10E05BF61D}" name="Column2433"/>
    <tableColumn id="2434" xr3:uid="{5C05CE5B-7DF9-AB4B-B5AA-C52513D34E1A}" name="Column2434"/>
    <tableColumn id="2435" xr3:uid="{9B6967E6-5200-3C43-8E5D-9836CA72E3DC}" name="Column2435"/>
    <tableColumn id="2436" xr3:uid="{99731861-793A-CF4F-826A-158DC7873B25}" name="Column2436"/>
    <tableColumn id="2437" xr3:uid="{7C2CA772-F8A9-D84D-B723-592B58738965}" name="Column2437"/>
    <tableColumn id="2438" xr3:uid="{848D70F6-852E-2147-BA57-4D8BCA634D77}" name="Column2438"/>
    <tableColumn id="2439" xr3:uid="{10CC1C6E-7870-114A-BB12-68FA0D062E81}" name="Column2439"/>
    <tableColumn id="2440" xr3:uid="{E1C02162-7849-2549-9434-A4582AC91489}" name="Column2440"/>
    <tableColumn id="2441" xr3:uid="{6805B292-ACFF-A046-A65F-6F34B517F10A}" name="Column2441"/>
    <tableColumn id="2442" xr3:uid="{C47A8D27-564C-CD49-884A-7EA16EA2F01C}" name="Column2442"/>
    <tableColumn id="2443" xr3:uid="{A1CA39AD-C5DE-734F-829B-52FBE512B3C6}" name="Column2443"/>
    <tableColumn id="2444" xr3:uid="{50F62A60-531C-AF48-A4D6-03A7C8B27A42}" name="Column2444"/>
    <tableColumn id="2445" xr3:uid="{73FF71A4-AA26-D34B-807F-9A6DF7FE5790}" name="Column2445"/>
    <tableColumn id="2446" xr3:uid="{A9167E8D-BB41-D74F-A826-298EEC99CDC6}" name="Column2446"/>
    <tableColumn id="2447" xr3:uid="{4DDA62D1-9FDF-1640-B985-257B01BAC10E}" name="Column2447"/>
    <tableColumn id="2448" xr3:uid="{086831A5-8B56-8E4D-9271-F2D028A633CF}" name="Column2448"/>
    <tableColumn id="2449" xr3:uid="{1CEAEA81-F7A3-CE4E-AC9C-0424718D2F54}" name="Column2449"/>
    <tableColumn id="2450" xr3:uid="{6F2ED8AE-4BE4-E34D-890F-DA82B06B3887}" name="Column2450"/>
    <tableColumn id="2451" xr3:uid="{E20C9ECA-AAB5-1F4A-B70F-D24A63E5064F}" name="Column2451"/>
    <tableColumn id="2452" xr3:uid="{80E9552B-343A-AF45-85FF-87C5100BCBBA}" name="Column2452"/>
    <tableColumn id="2453" xr3:uid="{F01FAAAE-D4F2-5941-95C4-8C96A3828720}" name="Column2453"/>
    <tableColumn id="2454" xr3:uid="{EF7E4645-2D2F-8743-A3F9-D6404AF31B7C}" name="Column2454"/>
    <tableColumn id="2455" xr3:uid="{0E487F84-0BB2-184D-B4E2-623466A5633F}" name="Column2455"/>
    <tableColumn id="2456" xr3:uid="{3D8CDEF3-0135-AA47-B9BB-926F92EB8924}" name="Column2456"/>
    <tableColumn id="2457" xr3:uid="{68111483-CEFE-C94A-81CF-A1C4E62D9AE4}" name="Column2457"/>
    <tableColumn id="2458" xr3:uid="{22B51F2C-0DC6-D84F-94DE-DFECAFC658B3}" name="Column2458"/>
    <tableColumn id="2459" xr3:uid="{0AE1A5BF-1091-334B-923C-E036BECCF13B}" name="Column2459"/>
    <tableColumn id="2460" xr3:uid="{0B25BC47-841C-B34B-9BFE-8EEC94AE17EB}" name="Column2460"/>
    <tableColumn id="2461" xr3:uid="{07C85315-3973-EE45-8FF7-1B3597DBE36D}" name="Column2461"/>
    <tableColumn id="2462" xr3:uid="{BFA27DD9-1B00-3141-A6AF-427089DE7A0A}" name="Column2462"/>
    <tableColumn id="2463" xr3:uid="{93E759B1-1885-F047-A4B8-2174DC32BB5B}" name="Column2463"/>
    <tableColumn id="2464" xr3:uid="{55146BBE-B739-204F-96F7-91DD228883C6}" name="Column2464"/>
    <tableColumn id="2465" xr3:uid="{86CDF699-758F-8B4F-A551-9B25DF71B61E}" name="Column2465"/>
    <tableColumn id="2466" xr3:uid="{B90145FF-E5F0-954F-8939-644D71548953}" name="Column2466"/>
    <tableColumn id="2467" xr3:uid="{C88C07D3-F378-1843-B802-06093BDCC602}" name="Column2467"/>
    <tableColumn id="2468" xr3:uid="{C608CE02-CAA1-D94D-AD2C-FFAA1978C166}" name="Column2468"/>
    <tableColumn id="2469" xr3:uid="{F63DD939-6452-AF4C-9E8F-5807EF95ABBC}" name="Column2469"/>
    <tableColumn id="2470" xr3:uid="{CBE7EC98-79EA-964B-BE95-158D0704C5D4}" name="Column2470"/>
    <tableColumn id="2471" xr3:uid="{E9B70DAA-5B4A-8347-A6C2-9E73AE100EF7}" name="Column2471"/>
    <tableColumn id="2472" xr3:uid="{782D3B4B-999D-A64C-8EB0-B0BDEE26F53B}" name="Column2472"/>
    <tableColumn id="2473" xr3:uid="{E6495ECB-FD40-784E-9F72-5DB814C14C3E}" name="Column2473"/>
    <tableColumn id="2474" xr3:uid="{EB322702-29D2-9941-AE86-C24642F6CF85}" name="Column2474"/>
    <tableColumn id="2475" xr3:uid="{BFA811C7-77A8-1848-8477-1204399A070C}" name="Column2475"/>
    <tableColumn id="2476" xr3:uid="{A8A3AFFF-EDDE-4042-8EE8-D6538A06FDCA}" name="Column2476"/>
    <tableColumn id="2477" xr3:uid="{7BF54CC1-C67C-2A4E-AEE9-5F6645D58243}" name="Column2477"/>
    <tableColumn id="2478" xr3:uid="{87C895C4-0D4A-5848-B31C-22C5E04AA77F}" name="Column2478"/>
    <tableColumn id="2479" xr3:uid="{55A22FA9-7811-0B4D-98C7-FF4EFD1F96FD}" name="Column2479"/>
    <tableColumn id="2480" xr3:uid="{804713AD-11F9-EC4F-A9D1-8571363749D0}" name="Column2480"/>
    <tableColumn id="2481" xr3:uid="{163B3185-A284-7942-A71A-6144DA14A81A}" name="Column2481"/>
    <tableColumn id="2482" xr3:uid="{2578B83E-9107-F449-A3A4-D2C3F3833813}" name="Column2482"/>
    <tableColumn id="2483" xr3:uid="{6BEA6BB9-356C-7F42-82A9-0FBB7DEEDB84}" name="Column2483"/>
    <tableColumn id="2484" xr3:uid="{3C4AC8A7-78E7-AC4D-BACF-32838CD3AAF1}" name="Column2484"/>
    <tableColumn id="2485" xr3:uid="{4F730FD3-0DA7-5D45-8299-B2F3FE6B1500}" name="Column2485"/>
    <tableColumn id="2486" xr3:uid="{9129B598-91BE-3541-AEB7-FCFC0C3B40B7}" name="Column2486"/>
    <tableColumn id="2487" xr3:uid="{9B9A357D-3A3A-8745-A0BB-2517936D6FCE}" name="Column2487"/>
    <tableColumn id="2488" xr3:uid="{3B9BC991-7DFD-5A45-9F27-C80FE239E3B4}" name="Column2488"/>
    <tableColumn id="2489" xr3:uid="{A6B13B51-2A9B-9F4C-BFB1-4BD3D03F737F}" name="Column2489"/>
    <tableColumn id="2490" xr3:uid="{95D6442C-BE17-2D40-9281-EEEA6A31E206}" name="Column2490"/>
    <tableColumn id="2491" xr3:uid="{DE43651F-6D29-1C47-8961-BFDFA425BE2D}" name="Column2491"/>
    <tableColumn id="2492" xr3:uid="{291E09FF-5A61-734E-B980-9A283C2726B7}" name="Column2492"/>
    <tableColumn id="2493" xr3:uid="{28E61CCB-A84D-AF43-ADDA-E2F5CD09ECCD}" name="Column2493"/>
    <tableColumn id="2494" xr3:uid="{52A061AE-FBA2-4A4A-9408-C57897C7C602}" name="Column2494"/>
    <tableColumn id="2495" xr3:uid="{0CF6AD59-63E7-6344-8CB2-D2D6C6064E55}" name="Column2495"/>
    <tableColumn id="2496" xr3:uid="{B39E219D-5006-9446-96F3-9B045D8D02D6}" name="Column2496"/>
    <tableColumn id="2497" xr3:uid="{925E81AB-3AC0-6443-93A6-2D792A381E32}" name="Column2497"/>
    <tableColumn id="2498" xr3:uid="{0E337B48-8631-6F48-A50C-26A1B39C298B}" name="Column2498"/>
    <tableColumn id="2499" xr3:uid="{A9DFC6D8-53BE-8043-B777-7A321996F5F2}" name="Column2499"/>
    <tableColumn id="2500" xr3:uid="{31F2CA49-34E7-594A-9D18-7956419F9EF2}" name="Column2500"/>
    <tableColumn id="2501" xr3:uid="{E79468A0-287B-2F4F-A9C8-AA2F06913E6E}" name="Column2501"/>
    <tableColumn id="2502" xr3:uid="{B1393031-BC88-8A4D-97E6-0FD1CCE2A140}" name="Column2502"/>
    <tableColumn id="2503" xr3:uid="{0DF8D93F-FF3A-DE4C-A59F-4B754F01CEBB}" name="Column2503"/>
    <tableColumn id="2504" xr3:uid="{125D973A-AB86-8449-AF65-AB8B0CCEA485}" name="Column2504"/>
    <tableColumn id="2505" xr3:uid="{F0F1CBE2-413E-B64C-B713-406852CCC3E1}" name="Column2505"/>
    <tableColumn id="2506" xr3:uid="{4C1F57DC-9E4C-6847-B072-EBC797E6B6BD}" name="Column2506"/>
    <tableColumn id="2507" xr3:uid="{B0CC5DC1-A2CE-1E4C-9B96-47B0BD7E4AC3}" name="Column2507"/>
    <tableColumn id="2508" xr3:uid="{270050EB-75B2-3744-9FA3-00920BBC5E0F}" name="Column2508"/>
    <tableColumn id="2509" xr3:uid="{07154BA5-6A07-9140-9448-99D0FC63C49A}" name="Column2509"/>
    <tableColumn id="2510" xr3:uid="{BFC97BC1-9663-864E-AD62-99C5337C1227}" name="Column2510"/>
    <tableColumn id="2511" xr3:uid="{4FFB0215-05CA-CF40-8093-421F82DD4B0F}" name="Column2511"/>
    <tableColumn id="2512" xr3:uid="{062DBCDA-69C7-2F41-830E-E8746CB32FF1}" name="Column2512"/>
    <tableColumn id="2513" xr3:uid="{8C0439C3-B05A-C44A-B16D-DBCF1659826A}" name="Column2513"/>
    <tableColumn id="2514" xr3:uid="{7A3FC2A1-EC67-F146-AFE1-D44FF9323C91}" name="Column2514"/>
    <tableColumn id="2515" xr3:uid="{C801CD81-7F71-B941-96DE-7AB8FFE8049C}" name="Column2515"/>
    <tableColumn id="2516" xr3:uid="{BD9795F3-D8BF-DD4B-8316-7872A77B2160}" name="Column2516"/>
    <tableColumn id="2517" xr3:uid="{1587A62B-2597-424C-964F-FF5F9AD69CF5}" name="Column2517"/>
    <tableColumn id="2518" xr3:uid="{1F7A9868-1B02-BD4E-998D-9C58D6E2817E}" name="Column2518"/>
    <tableColumn id="2519" xr3:uid="{C58F9748-903D-6747-B058-E3CFC85A90F4}" name="Column2519"/>
    <tableColumn id="2520" xr3:uid="{E80B3B39-9649-AA4B-B436-C1CD16621CD5}" name="Column2520"/>
    <tableColumn id="2521" xr3:uid="{41D16DE0-51EE-F64D-B4FB-D24F474A6C84}" name="Column2521"/>
    <tableColumn id="2522" xr3:uid="{85B03B81-63B8-944D-BCD7-EE912B8C57A1}" name="Column2522"/>
    <tableColumn id="2523" xr3:uid="{676B412C-DA42-DD41-B58E-1583A9AC304C}" name="Column2523"/>
    <tableColumn id="2524" xr3:uid="{5DB0B040-8EB0-874F-ABB0-01EAA51506E9}" name="Column2524"/>
    <tableColumn id="2525" xr3:uid="{8E16A6DF-8CFC-0349-8999-E56A4553090D}" name="Column2525"/>
    <tableColumn id="2526" xr3:uid="{C40FD0BB-E50F-5D4A-AC38-48F1DE8B5E1A}" name="Column2526"/>
    <tableColumn id="2527" xr3:uid="{40653AA4-78A7-1145-9075-8B312F1D1BFC}" name="Column2527"/>
    <tableColumn id="2528" xr3:uid="{EB60F534-A141-AC40-BBD1-1294E347A1A5}" name="Column2528"/>
    <tableColumn id="2529" xr3:uid="{F40DD44E-37C6-C044-A1AE-AFC40D3456A3}" name="Column2529"/>
    <tableColumn id="2530" xr3:uid="{BCB60BB1-8B3A-FC4A-8FB9-BDCDD2B0E0B4}" name="Column2530"/>
    <tableColumn id="2531" xr3:uid="{8141FFA6-D448-6C4D-BDC5-F4F71E7DFD3A}" name="Column2531"/>
    <tableColumn id="2532" xr3:uid="{A5E8A3FD-E2F4-094E-B93E-980E0EED6DAB}" name="Column2532"/>
    <tableColumn id="2533" xr3:uid="{6D60803E-3962-854B-9303-04AB054FC938}" name="Column2533"/>
    <tableColumn id="2534" xr3:uid="{6ABE53A6-8D47-2D4A-94C5-B6354E90E933}" name="Column2534"/>
    <tableColumn id="2535" xr3:uid="{B2E912B1-63CF-5D4B-9E31-63D740BB8B50}" name="Column2535"/>
    <tableColumn id="2536" xr3:uid="{6233AD56-1E0E-3F4D-8B13-5B5B6F9BF65D}" name="Column2536"/>
    <tableColumn id="2537" xr3:uid="{79E61A41-BBBB-0043-923B-70F5B16479F5}" name="Column2537"/>
    <tableColumn id="2538" xr3:uid="{01AFDF10-13E9-F646-BA2F-590434C86239}" name="Column2538"/>
    <tableColumn id="2539" xr3:uid="{CCE6DA4A-0F6E-9847-96F8-102482370905}" name="Column2539"/>
    <tableColumn id="2540" xr3:uid="{A0CE7677-9D5F-9F4D-BA02-5904DC5146E8}" name="Column2540"/>
    <tableColumn id="2541" xr3:uid="{4DD4E07B-E69C-7C4A-AD63-428B822AFCC3}" name="Column2541"/>
    <tableColumn id="2542" xr3:uid="{8554AD17-B208-9547-A509-D572F322D9B2}" name="Column2542"/>
    <tableColumn id="2543" xr3:uid="{09018029-72D2-CA46-9F1F-14A613B2F850}" name="Column2543"/>
    <tableColumn id="2544" xr3:uid="{17B308DE-F9F6-A64F-AB2A-C2BE8949E841}" name="Column2544"/>
    <tableColumn id="2545" xr3:uid="{83F6C34F-1169-7F4F-B403-39E610077B1C}" name="Column2545"/>
    <tableColumn id="2546" xr3:uid="{F1F067A7-0221-6542-9DA2-A29377B64F69}" name="Column2546"/>
    <tableColumn id="2547" xr3:uid="{8896C6E0-350D-A641-8901-0FA91E8C830E}" name="Column2547"/>
    <tableColumn id="2548" xr3:uid="{85C2452D-6C5B-2C4B-9FEC-407D61CEE3E6}" name="Column2548"/>
    <tableColumn id="2549" xr3:uid="{F9F2BC31-287E-9D49-ACEE-01D7EC718758}" name="Column2549"/>
    <tableColumn id="2550" xr3:uid="{001B6FF9-8AEF-7F4E-9D4F-02ED0D4260E1}" name="Column2550"/>
    <tableColumn id="2551" xr3:uid="{4F205086-15C7-F346-89F1-2C9EADE65706}" name="Column2551"/>
    <tableColumn id="2552" xr3:uid="{32AB365B-B371-8441-9C45-ECDA602291FA}" name="Column2552"/>
    <tableColumn id="2553" xr3:uid="{FE5B6788-4212-2946-B0FE-0B426092A17F}" name="Column2553"/>
    <tableColumn id="2554" xr3:uid="{E4C92448-D44E-7342-AC85-C07B2B467418}" name="Column2554"/>
    <tableColumn id="2555" xr3:uid="{DD7909A5-B6B7-2F47-A8D3-9DBEA4B04C3A}" name="Column2555"/>
    <tableColumn id="2556" xr3:uid="{0BD381DC-87D3-E948-8797-11B2F0FD4208}" name="Column2556"/>
    <tableColumn id="2557" xr3:uid="{629FF61C-F9A2-114D-98CC-71B888EAE7C7}" name="Column2557"/>
    <tableColumn id="2558" xr3:uid="{9BBE8D2F-87EF-9F48-A823-3A17F31A316B}" name="Column2558"/>
    <tableColumn id="2559" xr3:uid="{6229B961-0EA9-764B-85C1-E3A8760363FC}" name="Column2559"/>
    <tableColumn id="2560" xr3:uid="{232B8776-7DE2-A64C-92C9-E62D2C2426BE}" name="Column2560"/>
    <tableColumn id="2561" xr3:uid="{0507D5C0-93C7-2345-BBB5-B9926E96D08B}" name="Column2561"/>
    <tableColumn id="2562" xr3:uid="{12DB3158-1F1D-EF4F-9679-2649FEDE4051}" name="Column2562"/>
    <tableColumn id="2563" xr3:uid="{0E77D2ED-9A99-4F49-BC46-4384FE0E4199}" name="Column2563"/>
    <tableColumn id="2564" xr3:uid="{9452F175-DF29-644F-A3E0-A678A3C9470A}" name="Column2564"/>
    <tableColumn id="2565" xr3:uid="{BC99C567-D2E6-9341-90DB-4129E047857C}" name="Column2565"/>
    <tableColumn id="2566" xr3:uid="{2118C768-F547-7340-8285-B57FF5B94899}" name="Column2566"/>
    <tableColumn id="2567" xr3:uid="{604B56E6-46D7-F74C-B52F-64C9F9E73661}" name="Column2567"/>
    <tableColumn id="2568" xr3:uid="{2238A484-E82D-7442-A7F6-0E36DA755E28}" name="Column2568"/>
    <tableColumn id="2569" xr3:uid="{00CF3D22-23D6-5949-9502-0CB92E8D7F15}" name="Column2569"/>
    <tableColumn id="2570" xr3:uid="{B3EF3478-833F-3643-9E1D-19106156E900}" name="Column2570"/>
    <tableColumn id="2571" xr3:uid="{437A5010-75C2-AC41-BA80-D263F42E23EB}" name="Column2571"/>
    <tableColumn id="2572" xr3:uid="{793EFC0B-F7D3-014C-B914-2CF8C946C025}" name="Column2572"/>
    <tableColumn id="2573" xr3:uid="{598A6562-1455-974F-A01A-9649A2C6B940}" name="Column2573"/>
    <tableColumn id="2574" xr3:uid="{C0ED6CA5-1FCC-5947-A386-1C3710C920F4}" name="Column2574"/>
    <tableColumn id="2575" xr3:uid="{F238827A-92AB-844B-9A3F-CE7E124DF3C0}" name="Column2575"/>
    <tableColumn id="2576" xr3:uid="{949EE8C5-8E21-614C-AF96-010990738FB2}" name="Column2576"/>
    <tableColumn id="2577" xr3:uid="{DB10084A-A75A-0344-AB3E-AA5328346F29}" name="Column2577"/>
    <tableColumn id="2578" xr3:uid="{7B92A4EB-EC18-394D-9873-751078778B3C}" name="Column2578"/>
    <tableColumn id="2579" xr3:uid="{180375A7-DB11-794E-8013-2ED6635350FF}" name="Column2579"/>
    <tableColumn id="2580" xr3:uid="{DEFCF4D1-B22A-1D43-A01A-3A7C6666FE9E}" name="Column2580"/>
    <tableColumn id="2581" xr3:uid="{D6AE11A9-0C1F-904E-BB3F-6818CEEB0D9C}" name="Column2581"/>
    <tableColumn id="2582" xr3:uid="{9ACC744A-81EE-2C43-8EEB-74306FBBCDB0}" name="Column2582"/>
    <tableColumn id="2583" xr3:uid="{986EC543-A845-414E-84A0-9DB06D898909}" name="Column2583"/>
    <tableColumn id="2584" xr3:uid="{CC68B757-F56C-B442-B87A-1F5B7D0AF9A0}" name="Column2584"/>
    <tableColumn id="2585" xr3:uid="{F6CB9A9D-8062-5047-B337-78AACA8A8787}" name="Column2585"/>
    <tableColumn id="2586" xr3:uid="{A42F61E5-3703-E247-87FA-B127F9470210}" name="Column2586"/>
    <tableColumn id="2587" xr3:uid="{85419B19-1573-4E48-9D55-F7FEBF6CF18F}" name="Column2587"/>
    <tableColumn id="2588" xr3:uid="{0BDA6B62-815A-6143-BD05-99B49333D0E6}" name="Column2588"/>
    <tableColumn id="2589" xr3:uid="{319B1593-4C4F-A346-A6B1-1BCEA494A5B4}" name="Column2589"/>
    <tableColumn id="2590" xr3:uid="{E3D2F8C5-B810-7F4E-ADCF-57EE360E56EE}" name="Column2590"/>
    <tableColumn id="2591" xr3:uid="{2221AD05-CE23-A046-BC9A-B7F7A3F95AD0}" name="Column2591"/>
    <tableColumn id="2592" xr3:uid="{AE0223C9-333B-9547-B825-FAEEFC97A225}" name="Column2592"/>
    <tableColumn id="2593" xr3:uid="{E7B0B557-4C65-0943-9215-9F202CB0CE35}" name="Column2593"/>
    <tableColumn id="2594" xr3:uid="{A2C5F256-6373-024E-B6BC-80E5771486BE}" name="Column2594"/>
    <tableColumn id="2595" xr3:uid="{D2C5BF10-1CCB-5D45-8A9D-6D737CA84D5A}" name="Column2595"/>
    <tableColumn id="2596" xr3:uid="{F79E416D-02E2-144E-87D7-C1DE7DAFBE3F}" name="Column2596"/>
    <tableColumn id="2597" xr3:uid="{719AA2F7-F4A6-3B4C-B6B3-936FCDB1CBEA}" name="Column2597"/>
    <tableColumn id="2598" xr3:uid="{90C5813D-C043-DF4B-A3B8-502CCA52237E}" name="Column2598"/>
    <tableColumn id="2599" xr3:uid="{9801DE16-BAE5-8C40-A02C-8F2E816468DF}" name="Column2599"/>
    <tableColumn id="2600" xr3:uid="{CDE0D3D5-3EDC-EA4F-BA10-BF3551F5A3BB}" name="Column2600"/>
    <tableColumn id="2601" xr3:uid="{D64B119A-BAAF-EE49-ABAA-5BCC307BCBDC}" name="Column2601"/>
    <tableColumn id="2602" xr3:uid="{5A277B31-D6A0-D14F-83F2-2A562A57BC8C}" name="Column2602"/>
    <tableColumn id="2603" xr3:uid="{144C4512-6462-7042-8ECB-DB6EEA4A3799}" name="Column2603"/>
    <tableColumn id="2604" xr3:uid="{94CF054D-0817-AC47-A135-060498D32FDA}" name="Column2604"/>
    <tableColumn id="2605" xr3:uid="{49448F2E-353F-4944-A64A-B2CAC8B12A2A}" name="Column2605"/>
    <tableColumn id="2606" xr3:uid="{5A6F5B91-BB19-2242-BD91-DFCA9181E5CF}" name="Column2606"/>
    <tableColumn id="2607" xr3:uid="{EB55469F-C808-1E4B-AF08-CB1B3FF4715C}" name="Column2607"/>
    <tableColumn id="2608" xr3:uid="{E151BE6A-C620-EC49-A8F5-8B6D4D4A5196}" name="Column2608"/>
    <tableColumn id="2609" xr3:uid="{D9825DEB-7EE1-974F-8F41-EA30B43A927E}" name="Column2609"/>
    <tableColumn id="2610" xr3:uid="{AF9E4EE0-F0F3-4549-A316-5B6520971562}" name="Column2610"/>
    <tableColumn id="2611" xr3:uid="{D2089F2F-EE69-D942-9E43-6D156CDB360B}" name="Column2611"/>
    <tableColumn id="2612" xr3:uid="{73DF1A30-89AE-8D47-AD80-CD4914849951}" name="Column2612"/>
    <tableColumn id="2613" xr3:uid="{7A84D1C3-10B9-EC40-9272-511886472CBA}" name="Column2613"/>
    <tableColumn id="2614" xr3:uid="{BA108CE0-3BAB-A344-BBF3-F012F5C055E3}" name="Column2614"/>
    <tableColumn id="2615" xr3:uid="{34AD5E22-A0ED-2949-9350-378DC81BF562}" name="Column2615"/>
    <tableColumn id="2616" xr3:uid="{FA7B66B1-2E71-654C-972C-80C4437F3F4F}" name="Column2616"/>
    <tableColumn id="2617" xr3:uid="{AE3529F3-2E0B-E149-B974-0B7EF2BA5C0F}" name="Column2617"/>
    <tableColumn id="2618" xr3:uid="{6EC1FD0A-4762-B740-992D-27BF35EF3F8A}" name="Column2618"/>
    <tableColumn id="2619" xr3:uid="{BD08DBDE-24CA-0347-B35C-1931EC19AA1B}" name="Column2619"/>
    <tableColumn id="2620" xr3:uid="{BB18049D-0228-D744-B0CF-5E27B857102F}" name="Column2620"/>
    <tableColumn id="2621" xr3:uid="{361BC02F-9305-5A40-9ED3-ECD9BCFC785F}" name="Column2621"/>
    <tableColumn id="2622" xr3:uid="{6D1B14AD-6C15-EB4D-B293-FCCA3674DC16}" name="Column2622"/>
    <tableColumn id="2623" xr3:uid="{AB6ACD8D-17BD-434F-B6F6-FEF8113B9F93}" name="Column2623"/>
    <tableColumn id="2624" xr3:uid="{E742D625-704D-874F-9A75-09FF9100BE04}" name="Column2624"/>
    <tableColumn id="2625" xr3:uid="{45262E1D-E8D7-0E4C-B75D-0BCF100B98AC}" name="Column2625"/>
    <tableColumn id="2626" xr3:uid="{AFB0F023-728B-D241-9366-5EA6A3743278}" name="Column2626"/>
    <tableColumn id="2627" xr3:uid="{B967A192-A40C-0444-9BF7-B85B3C074D1F}" name="Column2627"/>
    <tableColumn id="2628" xr3:uid="{6FEACBEA-0954-984E-9248-F28CA9F8C5F7}" name="Column2628"/>
    <tableColumn id="2629" xr3:uid="{BB96D558-7C1C-3548-BD7D-65C1753AEE84}" name="Column2629"/>
    <tableColumn id="2630" xr3:uid="{69A79C35-A00A-A14E-B759-2F20C4964A32}" name="Column2630"/>
    <tableColumn id="2631" xr3:uid="{36721891-5DF0-DB4F-862B-DE552293F4BC}" name="Column2631"/>
    <tableColumn id="2632" xr3:uid="{8EE2EA8D-59D3-DE42-8EFD-FB4C445A6AFD}" name="Column2632"/>
    <tableColumn id="2633" xr3:uid="{0E9A86A3-44CA-874A-A204-1FE51DF5D696}" name="Column2633"/>
    <tableColumn id="2634" xr3:uid="{522CF30E-F99F-4440-8A9A-B8451D9A9604}" name="Column2634"/>
    <tableColumn id="2635" xr3:uid="{CE3FAC83-E71A-CC4C-A51D-0809CFC535E0}" name="Column2635"/>
    <tableColumn id="2636" xr3:uid="{A96733E8-B0AB-934F-9006-3D05966845D5}" name="Column2636"/>
    <tableColumn id="2637" xr3:uid="{0B3D0173-3CBA-1845-8F97-8BB66A619469}" name="Column2637"/>
    <tableColumn id="2638" xr3:uid="{A484FFA3-2662-534D-A65D-82B7BEBDE98A}" name="Column2638"/>
    <tableColumn id="2639" xr3:uid="{2CCD5869-C1DD-874E-B19F-A6CFBA5FB3AE}" name="Column2639"/>
    <tableColumn id="2640" xr3:uid="{F9FA0363-6067-6046-86A1-315D266A4098}" name="Column2640"/>
    <tableColumn id="2641" xr3:uid="{9730DB2E-434E-F841-8933-D627B98DA055}" name="Column2641"/>
    <tableColumn id="2642" xr3:uid="{F0AA9767-915F-A841-A7B8-1C80401B8DCE}" name="Column2642"/>
    <tableColumn id="2643" xr3:uid="{24B5E783-C2E5-FC47-99E7-437C095E9B85}" name="Column2643"/>
    <tableColumn id="2644" xr3:uid="{55D4A25D-7680-9849-9203-18FBC2D9D4EE}" name="Column2644"/>
    <tableColumn id="2645" xr3:uid="{A3797CAF-5DE8-CB47-84BE-C23800F96BBC}" name="Column2645"/>
    <tableColumn id="2646" xr3:uid="{87B65DCB-E2EB-AB4B-BE30-61BE50686248}" name="Column2646"/>
    <tableColumn id="2647" xr3:uid="{C6433B7B-23A6-0443-9540-37D2C65940A1}" name="Column2647"/>
    <tableColumn id="2648" xr3:uid="{6DDAE290-01FF-7041-8AF1-6DAE96A536DD}" name="Column2648"/>
    <tableColumn id="2649" xr3:uid="{D8C6B7C7-CA57-4741-9136-B714B713DA2B}" name="Column2649"/>
    <tableColumn id="2650" xr3:uid="{12C84CC2-B88B-654F-B437-71FA5264D0DC}" name="Column2650"/>
    <tableColumn id="2651" xr3:uid="{7A3BE8B7-6E49-CB4D-9458-8037C8842CEE}" name="Column2651"/>
    <tableColumn id="2652" xr3:uid="{525D7F03-46A0-CD46-A5B7-AEFDDC212D79}" name="Column2652"/>
    <tableColumn id="2653" xr3:uid="{D17BD0D8-E34C-C94C-B871-C996E8CD15C6}" name="Column2653"/>
    <tableColumn id="2654" xr3:uid="{5E94F5DE-7A24-D845-B7F5-9AA36D20D863}" name="Column2654"/>
    <tableColumn id="2655" xr3:uid="{B8330CE3-4930-4344-9D65-E72104855182}" name="Column2655"/>
    <tableColumn id="2656" xr3:uid="{1C88AAF8-4C59-5844-ADF7-440F5C6148CB}" name="Column2656"/>
    <tableColumn id="2657" xr3:uid="{0365BFB0-95E4-3043-B1E7-90B9CBA666B7}" name="Column2657"/>
    <tableColumn id="2658" xr3:uid="{953FA9D6-0326-E34C-B3E0-2322B3F67145}" name="Column2658"/>
    <tableColumn id="2659" xr3:uid="{39875602-CAA7-014B-979C-71A029709789}" name="Column2659"/>
    <tableColumn id="2660" xr3:uid="{7C98CA8F-F438-B74D-BB31-96860234D2F1}" name="Column2660"/>
    <tableColumn id="2661" xr3:uid="{76E9CA2F-DBCB-F148-BB87-0008CA05FDE5}" name="Column2661"/>
    <tableColumn id="2662" xr3:uid="{08905E1C-DC66-D445-8D44-D901A37119E2}" name="Column2662"/>
    <tableColumn id="2663" xr3:uid="{98574A30-83F4-A24F-A182-EC001DDC6D14}" name="Column2663"/>
    <tableColumn id="2664" xr3:uid="{BCDF9827-0B34-8542-8808-9E1FE7A9331F}" name="Column2664"/>
    <tableColumn id="2665" xr3:uid="{75096AFE-4065-664C-AD24-F23A8A7997EB}" name="Column2665"/>
    <tableColumn id="2666" xr3:uid="{0F2D8758-ED21-F14D-BB96-F8CB518F7C5B}" name="Column2666"/>
    <tableColumn id="2667" xr3:uid="{70EFA936-BD0C-3A44-A896-4DDC7B5C3548}" name="Column2667"/>
    <tableColumn id="2668" xr3:uid="{B0A7FC4B-D0F3-7944-B04A-E79A58CFEBE8}" name="Column2668"/>
    <tableColumn id="2669" xr3:uid="{B8E9E1A0-90B5-B94F-B2CB-D7469385FAF2}" name="Column2669"/>
    <tableColumn id="2670" xr3:uid="{7557F3C6-C45F-904D-A721-5A0EE86FD446}" name="Column2670"/>
    <tableColumn id="2671" xr3:uid="{5BE0F507-911A-B945-86CA-34AB5F0A364D}" name="Column2671"/>
    <tableColumn id="2672" xr3:uid="{A16D2093-D7A6-4449-B376-AF1B94DB436E}" name="Column2672"/>
    <tableColumn id="2673" xr3:uid="{8E385A53-B5F0-0241-B655-96F0412FD78C}" name="Column2673"/>
    <tableColumn id="2674" xr3:uid="{D8149F4E-DFBB-EB45-A56B-E91BFB6D36C3}" name="Column2674"/>
    <tableColumn id="2675" xr3:uid="{4A7876EB-816D-F54D-B9EA-A126CCD19888}" name="Column2675"/>
    <tableColumn id="2676" xr3:uid="{E898E4B2-7AD5-AD45-B8A9-ABA40F37F9BF}" name="Column2676"/>
    <tableColumn id="2677" xr3:uid="{0D9F723A-85D3-8E49-8625-5FEE913686C2}" name="Column2677"/>
    <tableColumn id="2678" xr3:uid="{D8BA8A0E-B13F-3547-93B1-C76EF1C9564D}" name="Column2678"/>
    <tableColumn id="2679" xr3:uid="{456722DB-1BCD-5F44-B8E5-973BE0B22D53}" name="Column2679"/>
    <tableColumn id="2680" xr3:uid="{C83CECF9-51E4-944A-94C7-1574AD1A87E2}" name="Column2680"/>
    <tableColumn id="2681" xr3:uid="{FD429ECF-75D9-C64D-891D-7A484376D3EB}" name="Column2681"/>
    <tableColumn id="2682" xr3:uid="{04E5AA30-05B7-A246-9E67-E47D2F63F8FF}" name="Column2682"/>
    <tableColumn id="2683" xr3:uid="{D0888109-DA0D-144A-B57C-D16F3D8E43B6}" name="Column2683"/>
    <tableColumn id="2684" xr3:uid="{13375942-22A3-604C-A64A-B35A55304124}" name="Column2684"/>
    <tableColumn id="2685" xr3:uid="{AB3423D9-FF14-DB4B-842F-3122DB169D64}" name="Column2685"/>
    <tableColumn id="2686" xr3:uid="{BD31AF00-2AAD-A54C-BD47-FC9E548D5130}" name="Column2686"/>
    <tableColumn id="2687" xr3:uid="{1CAC52ED-01FA-1F49-8831-729B21972D82}" name="Column2687"/>
    <tableColumn id="2688" xr3:uid="{C480B0F1-1B67-BF4F-866E-B56CC4698A14}" name="Column2688"/>
    <tableColumn id="2689" xr3:uid="{D920150A-03F9-8A4D-AB82-DF0DD52138B9}" name="Column2689"/>
    <tableColumn id="2690" xr3:uid="{537E396C-C300-1347-81CF-F0CF61FB2704}" name="Column2690"/>
    <tableColumn id="2691" xr3:uid="{FF735DDC-AC3F-4447-AC2F-9959DE743E65}" name="Column2691"/>
    <tableColumn id="2692" xr3:uid="{A6A6EDE5-62E9-4F4B-BB59-B5FDE40B771F}" name="Column2692"/>
    <tableColumn id="2693" xr3:uid="{514F23B5-86C9-1347-9422-AE0CD9FCC4C1}" name="Column2693"/>
    <tableColumn id="2694" xr3:uid="{8DC29D63-037D-6643-8393-989DC1D97250}" name="Column2694"/>
    <tableColumn id="2695" xr3:uid="{D1521CBC-10F7-5D49-9D05-4E9313540A13}" name="Column2695"/>
    <tableColumn id="2696" xr3:uid="{AF966490-51A3-1C42-B600-6D4DF6A20B89}" name="Column2696"/>
    <tableColumn id="2697" xr3:uid="{C80B3976-8E50-4A46-8E36-2EC78A4E09AE}" name="Column2697"/>
    <tableColumn id="2698" xr3:uid="{1092C6C1-A5EA-E34E-A195-A3956057F09D}" name="Column2698"/>
    <tableColumn id="2699" xr3:uid="{3791FEE9-71EF-0642-A6C0-FDE55DCBC098}" name="Column2699"/>
    <tableColumn id="2700" xr3:uid="{8E391909-6350-EF45-97A1-10AC54EEB666}" name="Column2700"/>
    <tableColumn id="2701" xr3:uid="{9B860B5E-46AD-E843-B276-CBD821FD3A9F}" name="Column2701"/>
    <tableColumn id="2702" xr3:uid="{0CD57693-59FF-4949-AD6B-D70E7FC877B5}" name="Column2702"/>
    <tableColumn id="2703" xr3:uid="{CE482A22-F1EE-E144-B62E-F0EFCC7F65F6}" name="Column2703"/>
    <tableColumn id="2704" xr3:uid="{0F57D82B-C43C-9A48-B354-41991918381F}" name="Column2704"/>
    <tableColumn id="2705" xr3:uid="{03C614EA-CC8A-8741-B5FD-ACEFAE80BB1D}" name="Column2705"/>
    <tableColumn id="2706" xr3:uid="{97F1DD89-6F4A-084B-95B9-78401549ED6B}" name="Column2706"/>
    <tableColumn id="2707" xr3:uid="{6F360608-F1E6-B746-BA82-0F26BAF96861}" name="Column2707"/>
    <tableColumn id="2708" xr3:uid="{30A5598C-4234-B145-A717-EECA6C64D3CA}" name="Column2708"/>
    <tableColumn id="2709" xr3:uid="{10EF6A71-213A-9049-9D2A-CD261596643C}" name="Column2709"/>
    <tableColumn id="2710" xr3:uid="{13616E46-7F0E-544F-87CE-621B02B0DECD}" name="Column2710"/>
    <tableColumn id="2711" xr3:uid="{592B2231-8CB4-E048-A7AD-3FBC7A7DE8C8}" name="Column2711"/>
    <tableColumn id="2712" xr3:uid="{43532AAC-C0EB-9A4A-A533-6A145B169B0E}" name="Column2712"/>
    <tableColumn id="2713" xr3:uid="{CD19CB32-0DCC-0649-B299-FAA0C18BA1E2}" name="Column2713"/>
    <tableColumn id="2714" xr3:uid="{B99F58A8-B170-F147-AB28-271C500246F5}" name="Column2714"/>
    <tableColumn id="2715" xr3:uid="{34B8BE90-172F-BF48-B0F8-2EF1843B283E}" name="Column2715"/>
    <tableColumn id="2716" xr3:uid="{0945B8BE-0482-984F-91F4-CFAC15680595}" name="Column2716"/>
    <tableColumn id="2717" xr3:uid="{625707EA-16AF-3641-BEA4-F9EF4CF3865A}" name="Column2717"/>
    <tableColumn id="2718" xr3:uid="{08A99946-267E-2F4F-B5D2-FAB16B47D044}" name="Column2718"/>
    <tableColumn id="2719" xr3:uid="{27538EA2-B03D-2446-909F-8E5473AF3C4A}" name="Column2719"/>
    <tableColumn id="2720" xr3:uid="{07AEF0D1-467A-324A-970A-871882DD106A}" name="Column2720"/>
    <tableColumn id="2721" xr3:uid="{A8E6C6AD-5E41-B84D-B162-EF71FAF961F0}" name="Column2721"/>
    <tableColumn id="2722" xr3:uid="{0C6C3C41-0C0B-BF48-A2DF-2911D8881A82}" name="Column2722"/>
    <tableColumn id="2723" xr3:uid="{2A1F8118-CA8F-1D45-8EC5-AE3044DE357D}" name="Column2723"/>
    <tableColumn id="2724" xr3:uid="{43675E05-9A80-624C-8DA5-10171201F497}" name="Column2724"/>
    <tableColumn id="2725" xr3:uid="{BC17B07C-6182-8C42-AB82-5EC710F6A3BB}" name="Column2725"/>
    <tableColumn id="2726" xr3:uid="{F52EBDFB-273F-D44F-A556-D39825E508A8}" name="Column2726"/>
    <tableColumn id="2727" xr3:uid="{93919098-F0CA-234E-A62B-586231B0C502}" name="Column2727"/>
    <tableColumn id="2728" xr3:uid="{FC325301-EC8B-5C45-BAD7-7821938F2792}" name="Column2728"/>
    <tableColumn id="2729" xr3:uid="{1B26AF55-9B2B-374A-9EE8-18AE7E7F5EFF}" name="Column2729"/>
    <tableColumn id="2730" xr3:uid="{3C05C70C-4BFB-F847-AD15-D80566F1FAF5}" name="Column2730"/>
    <tableColumn id="2731" xr3:uid="{276406E4-901B-6248-847F-200ABD9FE1A8}" name="Column2731"/>
    <tableColumn id="2732" xr3:uid="{4053E0B8-5754-6E43-B118-6C435E4E79E1}" name="Column2732"/>
    <tableColumn id="2733" xr3:uid="{9733D672-48B6-ED45-AE2D-C42197022BDA}" name="Column2733"/>
    <tableColumn id="2734" xr3:uid="{3896451E-FB31-D243-BCC9-F8D24E6D64EB}" name="Column2734"/>
    <tableColumn id="2735" xr3:uid="{093A1F06-88D4-C048-894F-D79D451E8CAB}" name="Column2735"/>
    <tableColumn id="2736" xr3:uid="{8741AECC-D426-D046-BF3B-5A0FEFDD23D8}" name="Column2736"/>
    <tableColumn id="2737" xr3:uid="{DB58D4CB-BA37-464A-A4C4-3959388C8E48}" name="Column2737"/>
    <tableColumn id="2738" xr3:uid="{5E32242A-8791-CB44-8840-0668CA2F5B04}" name="Column2738"/>
    <tableColumn id="2739" xr3:uid="{09BBAE65-A3E8-D24C-93EB-942475F718A9}" name="Column2739"/>
    <tableColumn id="2740" xr3:uid="{AC0ED3A5-CEEF-724B-9F25-2C24A2D165AD}" name="Column2740"/>
    <tableColumn id="2741" xr3:uid="{7C99F39B-AD58-2545-9C5F-60DEA672A601}" name="Column2741"/>
    <tableColumn id="2742" xr3:uid="{9C0193F5-8E1B-9E4F-8145-AE13C5FD08BE}" name="Column2742"/>
    <tableColumn id="2743" xr3:uid="{D6E45EC8-A135-1B41-8FB9-2A8624688BF9}" name="Column2743"/>
    <tableColumn id="2744" xr3:uid="{9E2AC805-37E7-CD46-8871-98AD18098E19}" name="Column2744"/>
    <tableColumn id="2745" xr3:uid="{818E465F-79AC-CF41-9D48-F926B77A9C27}" name="Column2745"/>
    <tableColumn id="2746" xr3:uid="{447E2118-FD5C-4847-8A2B-E042046637C4}" name="Column2746"/>
    <tableColumn id="2747" xr3:uid="{299D6074-3507-1148-B9E0-6EBFE3986302}" name="Column2747"/>
    <tableColumn id="2748" xr3:uid="{E1AD4198-DEDF-D34D-9DF5-F27EA4B6CCDA}" name="Column2748"/>
    <tableColumn id="2749" xr3:uid="{2367D0D0-4563-0A4D-9689-F71550EE0CF5}" name="Column2749"/>
    <tableColumn id="2750" xr3:uid="{8E449966-3E31-7745-8428-7AB9BE621889}" name="Column2750"/>
    <tableColumn id="2751" xr3:uid="{7109A898-2895-A745-8AA1-02A15183393B}" name="Column2751"/>
    <tableColumn id="2752" xr3:uid="{34C7173B-9B03-5D41-80AA-B8B53A0C6873}" name="Column2752"/>
    <tableColumn id="2753" xr3:uid="{74471D45-178B-8F4E-A926-0FB63A9ECC45}" name="Column2753"/>
    <tableColumn id="2754" xr3:uid="{E5EE5AF4-8578-6148-A21C-80C5B6DFBD4E}" name="Column2754"/>
    <tableColumn id="2755" xr3:uid="{5AAC7F8E-5055-5F4A-8EDC-8948CEB2260E}" name="Column2755"/>
    <tableColumn id="2756" xr3:uid="{E2B11B5D-B814-9E4C-88C8-7DC60DE5908B}" name="Column2756"/>
    <tableColumn id="2757" xr3:uid="{8BC24BBE-ADDA-CB42-87F0-6E503FC2E2F1}" name="Column2757"/>
    <tableColumn id="2758" xr3:uid="{60EEAFCD-15F6-8F46-A8D7-20A278EF7D90}" name="Column2758"/>
    <tableColumn id="2759" xr3:uid="{683FAB60-7FBA-9B45-A63B-5489ED17226D}" name="Column2759"/>
    <tableColumn id="2760" xr3:uid="{A86D9AA8-637B-A14F-A78E-12A342706200}" name="Column2760"/>
    <tableColumn id="2761" xr3:uid="{441DDE33-69E4-0C4A-8B35-80608AB4B50D}" name="Column2761"/>
    <tableColumn id="2762" xr3:uid="{BFF93854-7389-0146-BEA7-FFB5A4AC4ACA}" name="Column2762"/>
    <tableColumn id="2763" xr3:uid="{C2330E41-6789-104A-8632-C7781046A7D5}" name="Column2763"/>
    <tableColumn id="2764" xr3:uid="{8CED3F47-F679-BF46-8383-0E8AF37F04AE}" name="Column2764"/>
    <tableColumn id="2765" xr3:uid="{B710112A-8656-9745-ACE9-30D4F0A76E76}" name="Column2765"/>
    <tableColumn id="2766" xr3:uid="{545A670A-8689-AE4C-94F5-DF3AD1505AA9}" name="Column2766"/>
    <tableColumn id="2767" xr3:uid="{F54994A3-8975-5043-90C9-B10BFCBC7BAB}" name="Column2767"/>
    <tableColumn id="2768" xr3:uid="{1FE0A9D1-FAA9-C044-AC9E-10D95C1D9F55}" name="Column2768"/>
    <tableColumn id="2769" xr3:uid="{1FDD851F-A470-D948-8497-5BDE21F3B535}" name="Column2769"/>
    <tableColumn id="2770" xr3:uid="{BE05937F-B759-2749-9D02-19EAFEF646B8}" name="Column2770"/>
    <tableColumn id="2771" xr3:uid="{054662DA-A2E1-3345-83AC-AAAADE447F4F}" name="Column2771"/>
    <tableColumn id="2772" xr3:uid="{1F48CCA0-3FFC-7840-99BA-79B11F1EA887}" name="Column2772"/>
    <tableColumn id="2773" xr3:uid="{0F8FC739-2A7E-414D-B684-29CF4E1C6EBB}" name="Column2773"/>
    <tableColumn id="2774" xr3:uid="{97AFE1D7-E2AC-8B48-80A6-BD538545CCA2}" name="Column2774"/>
    <tableColumn id="2775" xr3:uid="{481420EF-37F5-0545-823E-B19F83B531FE}" name="Column2775"/>
    <tableColumn id="2776" xr3:uid="{2D9420D6-3D96-764F-A2E4-4C995BE076A6}" name="Column2776"/>
    <tableColumn id="2777" xr3:uid="{B58574FA-B57C-6A41-8C89-A5B6F6EFAAED}" name="Column2777"/>
    <tableColumn id="2778" xr3:uid="{D59EEC34-C78D-7445-86FB-D5515646A1B9}" name="Column2778"/>
    <tableColumn id="2779" xr3:uid="{EB79A765-AA4A-D646-B053-3ECBBA10CBEA}" name="Column2779"/>
    <tableColumn id="2780" xr3:uid="{4EE62225-AD8B-EA4A-AC86-893AD65331EB}" name="Column2780"/>
    <tableColumn id="2781" xr3:uid="{67F83E39-674A-F147-B5FF-5C2A66B3C307}" name="Column2781"/>
    <tableColumn id="2782" xr3:uid="{A3AE2F6E-EC9B-2F44-8D64-7903EF89FA6E}" name="Column2782"/>
    <tableColumn id="2783" xr3:uid="{11C83386-C147-FD4E-9B04-7E2CCB21633D}" name="Column2783"/>
    <tableColumn id="2784" xr3:uid="{00F05753-7523-F14F-8DDA-20913B695488}" name="Column2784"/>
    <tableColumn id="2785" xr3:uid="{8E635F8A-62B7-424E-A122-E6BC0EE1B29D}" name="Column2785"/>
    <tableColumn id="2786" xr3:uid="{FEC6EAC9-97C0-9245-9CCF-9662217F326D}" name="Column2786"/>
    <tableColumn id="2787" xr3:uid="{F34E9388-EEBB-7E4F-A65C-F8D0BB0441A7}" name="Column2787"/>
    <tableColumn id="2788" xr3:uid="{F9329C84-69CE-1F41-BC38-11B4978ABA3D}" name="Column2788"/>
    <tableColumn id="2789" xr3:uid="{2985689C-02CD-8B4D-BC6B-63ACEB9C21B0}" name="Column2789"/>
    <tableColumn id="2790" xr3:uid="{45D9DB5E-2BC2-4B43-ADC1-5E04A724FDE2}" name="Column2790"/>
    <tableColumn id="2791" xr3:uid="{62397784-40A2-A049-8A8E-1595D7E2844B}" name="Column2791"/>
    <tableColumn id="2792" xr3:uid="{E1F1F1AC-2663-784B-9953-5A7042D1E9F8}" name="Column2792"/>
    <tableColumn id="2793" xr3:uid="{188CB778-425F-794B-8744-C1F59BD17D60}" name="Column2793"/>
    <tableColumn id="2794" xr3:uid="{E023B2E7-A134-D142-A67D-C779BF5FDBE5}" name="Column2794"/>
    <tableColumn id="2795" xr3:uid="{7202BDB6-4D11-DC45-8401-C2830D86AA5A}" name="Column2795"/>
    <tableColumn id="2796" xr3:uid="{9433219E-3E12-864B-BE62-89577C4ADFBE}" name="Column2796"/>
    <tableColumn id="2797" xr3:uid="{27BA9476-CAFF-734F-8979-DF418CF899DD}" name="Column2797"/>
    <tableColumn id="2798" xr3:uid="{00BE5A3E-ECF9-F149-9EFA-590C805EA848}" name="Column2798"/>
    <tableColumn id="2799" xr3:uid="{226C6DCB-9F5E-704B-AC2C-0752212E4793}" name="Column2799"/>
    <tableColumn id="2800" xr3:uid="{402FEB61-FA1F-0D43-9C6E-C6AD43D07F0E}" name="Column2800"/>
    <tableColumn id="2801" xr3:uid="{DFC2E746-F771-CC4D-BA94-20835030C2DA}" name="Column2801"/>
    <tableColumn id="2802" xr3:uid="{8695428B-7AA9-9F42-A0DE-E1425945C73E}" name="Column2802"/>
    <tableColumn id="2803" xr3:uid="{250D30C7-9716-AC4E-9BCC-862F276F16A5}" name="Column2803"/>
    <tableColumn id="2804" xr3:uid="{59E02798-580C-FF44-B175-1D97A44E7F7A}" name="Column2804"/>
    <tableColumn id="2805" xr3:uid="{F39A0265-BE20-B449-8831-52B7668D3F3D}" name="Column2805"/>
    <tableColumn id="2806" xr3:uid="{2F366EDE-E77C-F54D-996F-A47869B4891D}" name="Column2806"/>
    <tableColumn id="2807" xr3:uid="{689BFA71-0AED-BE48-BB48-ED95C7D3B9B9}" name="Column2807"/>
    <tableColumn id="2808" xr3:uid="{62581512-55F1-4C48-B2C2-740B24C4FE06}" name="Column2808"/>
    <tableColumn id="2809" xr3:uid="{321696C4-8FEF-7043-AD1C-03BC9E64E77C}" name="Column2809"/>
    <tableColumn id="2810" xr3:uid="{85738472-4B2D-1D43-AC28-E3643280DE17}" name="Column2810"/>
    <tableColumn id="2811" xr3:uid="{0025DB1F-DE02-6545-94DA-E0E8113DAEC2}" name="Column2811"/>
    <tableColumn id="2812" xr3:uid="{7BAE2552-9884-E24C-95B7-4D7C330235A7}" name="Column2812"/>
    <tableColumn id="2813" xr3:uid="{C7B69E39-C2F6-6747-AA34-8245752E9493}" name="Column2813"/>
    <tableColumn id="2814" xr3:uid="{F72BF8DD-9C9E-C04F-83E9-9AF93A09A41A}" name="Column2814"/>
    <tableColumn id="2815" xr3:uid="{AD597D59-0515-1F47-8319-D2E6599B89F0}" name="Column2815"/>
    <tableColumn id="2816" xr3:uid="{A0AF303B-26AB-2646-A63C-EC9B9DD9889D}" name="Column2816"/>
    <tableColumn id="2817" xr3:uid="{088B1040-0297-2842-B738-2BEAC30DF9C4}" name="Column2817"/>
    <tableColumn id="2818" xr3:uid="{8412BDAD-916D-FA48-99D9-9EC57FEF00EF}" name="Column2818"/>
    <tableColumn id="2819" xr3:uid="{EEA044E2-6F72-B444-8E1B-F2622DA85BA0}" name="Column2819"/>
    <tableColumn id="2820" xr3:uid="{BF8ABCDE-78B3-FA4C-B3E4-6F769C0C8064}" name="Column2820"/>
    <tableColumn id="2821" xr3:uid="{F70B44B1-6D21-2C46-AE28-70145BADA17C}" name="Column2821"/>
    <tableColumn id="2822" xr3:uid="{35A0A162-CE1A-4845-BCA6-3BF4C337DB7D}" name="Column2822"/>
    <tableColumn id="2823" xr3:uid="{28652CA9-3BCE-7E44-B9EA-2F1DE5C95958}" name="Column2823"/>
    <tableColumn id="2824" xr3:uid="{326B8D4B-DC14-774B-8440-19A7A0DC8570}" name="Column2824"/>
    <tableColumn id="2825" xr3:uid="{B157AD21-0D38-5649-B143-CA137EB83179}" name="Column2825"/>
    <tableColumn id="2826" xr3:uid="{60F44D3B-999E-8545-A6AD-9160370CDE58}" name="Column2826"/>
    <tableColumn id="2827" xr3:uid="{56AA5AE6-F2B0-AC4A-8E10-9C14A6C49F4E}" name="Column2827"/>
    <tableColumn id="2828" xr3:uid="{C250FB48-2AD7-6740-8330-957285B24B8E}" name="Column2828"/>
    <tableColumn id="2829" xr3:uid="{AAE0FF30-82A2-7F4B-8082-4A820F59E08D}" name="Column2829"/>
    <tableColumn id="2830" xr3:uid="{C4724A30-F862-8F42-9F56-B5EB180B799B}" name="Column2830"/>
    <tableColumn id="2831" xr3:uid="{9E6821DA-4BF1-0149-A5BD-4AACA0BF9FCF}" name="Column2831"/>
    <tableColumn id="2832" xr3:uid="{D8F62E97-F685-2843-AB97-865E307A46F0}" name="Column2832"/>
    <tableColumn id="2833" xr3:uid="{AB2C74AE-FDF8-A64A-B3FD-ECB37414C0DB}" name="Column2833"/>
    <tableColumn id="2834" xr3:uid="{14E0F389-EA2B-534A-966C-5D355C5B96A4}" name="Column2834"/>
    <tableColumn id="2835" xr3:uid="{826178F9-3DAE-1347-9644-9565E141E5AC}" name="Column2835"/>
    <tableColumn id="2836" xr3:uid="{EE1A17AE-BD96-0E40-9AD0-6E53EB12F7D3}" name="Column2836"/>
    <tableColumn id="2837" xr3:uid="{3845070E-8D32-A248-AA8A-407115B557DC}" name="Column2837"/>
    <tableColumn id="2838" xr3:uid="{0D61F990-4D50-0E48-868F-9BED75E5CA67}" name="Column2838"/>
    <tableColumn id="2839" xr3:uid="{8B9BBAC3-6840-1048-9385-E9D85831522D}" name="Column2839"/>
    <tableColumn id="2840" xr3:uid="{F28D1B01-6EDA-E146-9305-697610B50439}" name="Column2840"/>
    <tableColumn id="2841" xr3:uid="{918E4806-DBC5-8F48-9371-C7A9FA386E88}" name="Column2841"/>
    <tableColumn id="2842" xr3:uid="{149C8EF8-5966-CA4B-8A47-7D60C5FFA805}" name="Column2842"/>
    <tableColumn id="2843" xr3:uid="{5EC70207-68B3-A744-9391-ABDCBCF97363}" name="Column2843"/>
    <tableColumn id="2844" xr3:uid="{C5D0BCE6-D622-1E40-AE5A-DDD42CCCEAB2}" name="Column2844"/>
    <tableColumn id="2845" xr3:uid="{0BDBD948-443A-6B41-9CAA-509E8C3D4807}" name="Column2845"/>
    <tableColumn id="2846" xr3:uid="{54EFA9C8-9E8B-6643-900E-EFA0B9EB33B7}" name="Column2846"/>
    <tableColumn id="2847" xr3:uid="{18D507FA-BB0D-AD48-AC69-8B5D9BD60FD2}" name="Column2847"/>
    <tableColumn id="2848" xr3:uid="{D28702E9-67B0-294E-9B02-9592AF5EB9BD}" name="Column2848"/>
    <tableColumn id="2849" xr3:uid="{637D6B74-6C31-5646-BD4D-32E063CBD8AC}" name="Column2849"/>
    <tableColumn id="2850" xr3:uid="{32805DB6-4916-2549-91D0-B2A605914720}" name="Column2850"/>
    <tableColumn id="2851" xr3:uid="{DF073A9B-E51D-1544-821F-F9968D84BE36}" name="Column2851"/>
    <tableColumn id="2852" xr3:uid="{C49D84E0-2BF7-7541-AB69-38B0E8763390}" name="Column2852"/>
    <tableColumn id="2853" xr3:uid="{2FE0A0E6-DA5C-1E49-9908-45F54396DB57}" name="Column2853"/>
    <tableColumn id="2854" xr3:uid="{0F03D015-977F-B949-8378-FA6CE1AD3D61}" name="Column2854"/>
    <tableColumn id="2855" xr3:uid="{CE035CB4-1397-244A-863B-BB9B0C7DCFBA}" name="Column2855"/>
    <tableColumn id="2856" xr3:uid="{1CB2AEA6-7E97-CA41-9B71-35EDC8C7D101}" name="Column2856"/>
    <tableColumn id="2857" xr3:uid="{5C9D6E49-E4CC-F148-A038-46FE982A2AEE}" name="Column2857"/>
    <tableColumn id="2858" xr3:uid="{584B6F47-A951-E842-A2D5-7DFBB59D04C5}" name="Column2858"/>
    <tableColumn id="2859" xr3:uid="{E94C4AA2-2262-014D-85DE-3E862CCB173D}" name="Column2859"/>
    <tableColumn id="2860" xr3:uid="{FAF7B0F3-BB3E-3849-8493-0282CCBC8314}" name="Column2860"/>
    <tableColumn id="2861" xr3:uid="{F2D0EE99-89C9-5C48-B133-11BF4D95C632}" name="Column2861"/>
    <tableColumn id="2862" xr3:uid="{F153B502-EA8B-5248-939E-89605C90E00E}" name="Column2862"/>
    <tableColumn id="2863" xr3:uid="{D92A0C09-DB53-4542-AD4A-DE829D941077}" name="Column2863"/>
    <tableColumn id="2864" xr3:uid="{A72FBB3D-5C5C-5D41-951B-D894E8420ECF}" name="Column2864"/>
    <tableColumn id="2865" xr3:uid="{B2BB8F91-F0F8-2E47-A84C-F8220E86EBCC}" name="Column2865"/>
    <tableColumn id="2866" xr3:uid="{2B0D41FB-856C-6B43-AD0F-4A6CF4B030EB}" name="Column2866"/>
    <tableColumn id="2867" xr3:uid="{4EF85AC2-A92B-3240-B97B-E7B2E49A2223}" name="Column2867"/>
    <tableColumn id="2868" xr3:uid="{B23182CD-B264-FD49-97FD-471B8CEBDBDC}" name="Column2868"/>
    <tableColumn id="2869" xr3:uid="{39B25A1A-3EB9-6448-9388-3CB22E583A91}" name="Column2869"/>
    <tableColumn id="2870" xr3:uid="{0B4887EB-26C3-E244-BBA5-9DC5D1CA1236}" name="Column2870"/>
    <tableColumn id="2871" xr3:uid="{1EF560E4-7133-254F-B61A-A5DACEB59CA8}" name="Column2871"/>
    <tableColumn id="2872" xr3:uid="{EFF98BDC-B19B-974F-9732-57AB3DF95345}" name="Column2872"/>
    <tableColumn id="2873" xr3:uid="{5301AF08-4565-6749-933A-D2231AE85358}" name="Column2873"/>
    <tableColumn id="2874" xr3:uid="{7E87F35E-9B95-C440-B8E9-ABE0FBE9AB4E}" name="Column2874"/>
    <tableColumn id="2875" xr3:uid="{C005B20E-07AF-8848-A0CB-7ADA7D1E4471}" name="Column2875"/>
    <tableColumn id="2876" xr3:uid="{22B10037-4400-ED41-8854-F5C17FFADC38}" name="Column2876"/>
    <tableColumn id="2877" xr3:uid="{DE67FE1E-B696-F449-BD12-97188C9E3B3E}" name="Column2877"/>
    <tableColumn id="2878" xr3:uid="{B9901145-F95B-9D4D-BC63-FB78825EF9EB}" name="Column2878"/>
    <tableColumn id="2879" xr3:uid="{47B5799D-449C-FF41-AF2C-DF9FFA2B6F7E}" name="Column2879"/>
    <tableColumn id="2880" xr3:uid="{421554EA-98FD-7642-880E-06E0F71D096F}" name="Column2880"/>
    <tableColumn id="2881" xr3:uid="{782C7E7B-7AE6-894F-BF9B-A535E97352FA}" name="Column2881"/>
    <tableColumn id="2882" xr3:uid="{058B7F78-FA91-0848-AA6F-5299ADDDCCE8}" name="Column2882"/>
    <tableColumn id="2883" xr3:uid="{C6983062-40E7-B045-A7CF-529289089DD3}" name="Column2883"/>
    <tableColumn id="2884" xr3:uid="{D483F942-2642-1246-9035-0267C218F22F}" name="Column2884"/>
    <tableColumn id="2885" xr3:uid="{5FAFA21F-AEFA-524E-BC71-0931F1BBAE08}" name="Column2885"/>
    <tableColumn id="2886" xr3:uid="{39D471CE-99DA-E344-A701-92F2F0F91B37}" name="Column2886"/>
    <tableColumn id="2887" xr3:uid="{BC0821AB-6DD6-314C-A973-EB6B78AF454D}" name="Column2887"/>
    <tableColumn id="2888" xr3:uid="{378EDD6A-FE16-E940-B690-A893ED7D3330}" name="Column2888"/>
    <tableColumn id="2889" xr3:uid="{E385A3BC-8BEB-7D42-8331-20D88D6E0284}" name="Column2889"/>
    <tableColumn id="2890" xr3:uid="{15DBE822-01DC-5540-BA22-EF38AD59EDB2}" name="Column2890"/>
    <tableColumn id="2891" xr3:uid="{3D9BE50B-9599-6541-80DC-4AC70856DEFF}" name="Column2891"/>
    <tableColumn id="2892" xr3:uid="{9D002C4D-E848-D344-9449-5E3C8F198C2E}" name="Column2892"/>
    <tableColumn id="2893" xr3:uid="{20EE2081-63E5-5241-95F6-EC975CA57E9B}" name="Column2893"/>
    <tableColumn id="2894" xr3:uid="{BF6C308E-4370-D842-BDE4-EB8215C6A09D}" name="Column2894"/>
    <tableColumn id="2895" xr3:uid="{65C0612B-5E22-9C46-9455-9D10D63FC5CD}" name="Column2895"/>
    <tableColumn id="2896" xr3:uid="{7559190E-E8A6-F14E-8F8B-A1CC6C1B3CAE}" name="Column2896"/>
    <tableColumn id="2897" xr3:uid="{A4057A7B-8F3C-4449-8391-1221F4DEB7E6}" name="Column2897"/>
    <tableColumn id="2898" xr3:uid="{53166C1D-DFBA-AE48-8278-FB9B50852012}" name="Column2898"/>
    <tableColumn id="2899" xr3:uid="{1914D837-BEF4-AA4B-B3F3-E6FD7E262564}" name="Column2899"/>
    <tableColumn id="2900" xr3:uid="{BC14D293-C3C9-6041-B7DA-7DA5716C3D5F}" name="Column2900"/>
    <tableColumn id="2901" xr3:uid="{EE679C2F-F54C-8746-B41F-FEA6C4D72E2B}" name="Column2901"/>
    <tableColumn id="2902" xr3:uid="{ED3F2001-144B-3349-9E76-4C07BB0D7B77}" name="Column2902"/>
    <tableColumn id="2903" xr3:uid="{E2E0D2C2-34E1-F045-A001-42473244AE5F}" name="Column2903"/>
    <tableColumn id="2904" xr3:uid="{82A8A550-0562-ED42-9B83-CF06905B559C}" name="Column2904"/>
    <tableColumn id="2905" xr3:uid="{CC5B6D43-3655-FA47-9862-2B519BB3CEF6}" name="Column2905"/>
    <tableColumn id="2906" xr3:uid="{DF16E8AF-9C34-0E4D-A4E4-AF01E56F9200}" name="Column2906"/>
    <tableColumn id="2907" xr3:uid="{829744CD-7A23-1A40-B4BA-0EF6810E24EA}" name="Column2907"/>
    <tableColumn id="2908" xr3:uid="{63CFB476-6E0C-5B44-A262-197FD10BE62A}" name="Column2908"/>
    <tableColumn id="2909" xr3:uid="{57C25A1E-5929-6149-953B-4771FAA86C84}" name="Column2909"/>
    <tableColumn id="2910" xr3:uid="{E4A5A905-C745-AF4D-85DC-1921BB808EBB}" name="Column2910"/>
    <tableColumn id="2911" xr3:uid="{AC46BF75-8901-2347-96DF-AC53CD757EA9}" name="Column2911"/>
    <tableColumn id="2912" xr3:uid="{8C530DEF-3384-6349-A883-B051EA92B44F}" name="Column2912"/>
    <tableColumn id="2913" xr3:uid="{6C85BCB3-A106-B543-A4C8-F15F2A4D314F}" name="Column2913"/>
    <tableColumn id="2914" xr3:uid="{29D26805-AFA0-5E4B-9E71-EE64F6170AED}" name="Column2914"/>
    <tableColumn id="2915" xr3:uid="{73A27E95-DE40-6A4F-841A-0D217927F74E}" name="Column2915"/>
    <tableColumn id="2916" xr3:uid="{DBEB5061-8ED2-3346-AD16-EDD197792C3E}" name="Column2916"/>
    <tableColumn id="2917" xr3:uid="{266A7199-9C9E-4444-A63A-B01FA723B219}" name="Column2917"/>
    <tableColumn id="2918" xr3:uid="{1B1A0D15-4A38-E047-B891-DB70BBCF7EF9}" name="Column2918"/>
    <tableColumn id="2919" xr3:uid="{931A269E-2ABF-9A48-AF13-61E67DEE1EFF}" name="Column2919"/>
    <tableColumn id="2920" xr3:uid="{DADB30BA-83DD-9240-A620-59D140EC9C25}" name="Column2920"/>
    <tableColumn id="2921" xr3:uid="{E6771390-5585-404C-A672-0C0E105254B1}" name="Column2921"/>
    <tableColumn id="2922" xr3:uid="{9168281B-918C-8C44-907A-6819A8303DF4}" name="Column2922"/>
    <tableColumn id="2923" xr3:uid="{C2E3B634-642E-A448-9A60-A612AE12F1D3}" name="Column2923"/>
    <tableColumn id="2924" xr3:uid="{317BDFD9-1D10-BA4C-882C-6F85218E3A79}" name="Column2924"/>
    <tableColumn id="2925" xr3:uid="{DDEE3CBC-85D5-D549-9831-C648D7014839}" name="Column2925"/>
    <tableColumn id="2926" xr3:uid="{28737144-90C8-B04C-A47A-AD2AB6832D08}" name="Column2926"/>
    <tableColumn id="2927" xr3:uid="{9BCB1515-FC36-7641-BBCB-069D5C825C53}" name="Column2927"/>
    <tableColumn id="2928" xr3:uid="{484A69DE-D01E-A449-AA2E-F1FE9A0C6B0A}" name="Column2928"/>
    <tableColumn id="2929" xr3:uid="{4C4ED78C-BEEF-2046-B355-B5ADD913A6B9}" name="Column2929"/>
    <tableColumn id="2930" xr3:uid="{8FE42BEA-A30F-B34D-A928-2EF50368CF7A}" name="Column2930"/>
    <tableColumn id="2931" xr3:uid="{2FB39CB7-8864-FE46-95BB-25F3177E9B8B}" name="Column2931"/>
    <tableColumn id="2932" xr3:uid="{B4503405-B5CD-F74B-B9E3-6A298245ED5F}" name="Column2932"/>
    <tableColumn id="2933" xr3:uid="{3A5752C2-7F09-0344-B18D-7B70D659FBCB}" name="Column2933"/>
    <tableColumn id="2934" xr3:uid="{C12C190E-EE1C-7C46-AD0B-6D0707A9E92F}" name="Column2934"/>
    <tableColumn id="2935" xr3:uid="{70C9D6FC-FC56-5941-B9D6-BC4C240EE760}" name="Column2935"/>
    <tableColumn id="2936" xr3:uid="{7A43032B-18F6-1041-885B-D597162C6C3B}" name="Column2936"/>
    <tableColumn id="2937" xr3:uid="{C618CE16-28FE-E34E-BFA5-8135FFF5C042}" name="Column2937"/>
    <tableColumn id="2938" xr3:uid="{2E83B703-AB66-AA47-BBE5-DE0DD979B071}" name="Column2938"/>
    <tableColumn id="2939" xr3:uid="{4F054ADD-ABFB-9C44-93B3-3168B919BC18}" name="Column2939"/>
    <tableColumn id="2940" xr3:uid="{9046F975-25A3-0645-B094-3EA2DA5103CD}" name="Column2940"/>
    <tableColumn id="2941" xr3:uid="{83EFC651-4C54-9746-8356-C4517EF67A78}" name="Column2941"/>
    <tableColumn id="2942" xr3:uid="{2C2B72F1-0295-A64A-85D8-0829803952E4}" name="Column2942"/>
    <tableColumn id="2943" xr3:uid="{0656A9F0-193D-E441-9D57-0015055093B7}" name="Column2943"/>
    <tableColumn id="2944" xr3:uid="{F66CFEC6-3879-104D-B6E9-377797DC8692}" name="Column2944"/>
    <tableColumn id="2945" xr3:uid="{5DC36710-A3FD-C549-9A92-4F7B773BD928}" name="Column2945"/>
    <tableColumn id="2946" xr3:uid="{097F5A91-867C-1542-8893-21169FC3D767}" name="Column2946"/>
    <tableColumn id="2947" xr3:uid="{21AB7527-48C6-5943-9278-65191BEF9365}" name="Column2947"/>
    <tableColumn id="2948" xr3:uid="{64C88DD5-AD71-CD4D-910A-DD99715AC845}" name="Column2948"/>
    <tableColumn id="2949" xr3:uid="{C8B75565-D094-4444-8ADB-CC1E36E86A71}" name="Column2949"/>
    <tableColumn id="2950" xr3:uid="{78BE90CE-54AF-A948-8D8B-704E004B16D5}" name="Column2950"/>
    <tableColumn id="2951" xr3:uid="{C57E1C40-59F0-7249-AC55-D0F8F00AEB00}" name="Column2951"/>
    <tableColumn id="2952" xr3:uid="{324B4398-6B9A-EE4D-B608-6B25214AED84}" name="Column2952"/>
    <tableColumn id="2953" xr3:uid="{82AF1EE2-C69A-BE4C-A53B-3BD6BDB51068}" name="Column2953"/>
    <tableColumn id="2954" xr3:uid="{2157A00F-C621-3A41-BD47-C4640B56A0D8}" name="Column2954"/>
    <tableColumn id="2955" xr3:uid="{2E1962B6-162E-DF4D-B061-9DFF63D2E9EB}" name="Column2955"/>
    <tableColumn id="2956" xr3:uid="{4A4168A8-74CE-FB4D-BA67-356E1F79650C}" name="Column2956"/>
    <tableColumn id="2957" xr3:uid="{817E7857-C3AB-B44A-A3B5-07CFBF86C5AB}" name="Column2957"/>
    <tableColumn id="2958" xr3:uid="{5344B443-590A-8942-B8DE-E400EB7B94D5}" name="Column2958"/>
    <tableColumn id="2959" xr3:uid="{A9E52504-6B65-134A-BA46-D97F7D0D27CD}" name="Column2959"/>
    <tableColumn id="2960" xr3:uid="{C7261D0B-1A73-684F-9614-9E361D8C67EC}" name="Column2960"/>
    <tableColumn id="2961" xr3:uid="{27329D61-D07F-E349-AF40-D7DDAADE619F}" name="Column2961"/>
    <tableColumn id="2962" xr3:uid="{24773A90-EEAF-4F42-ADB3-229489ED970A}" name="Column2962"/>
    <tableColumn id="2963" xr3:uid="{C4E71B0A-E61D-C14C-85D4-AD717EA16E73}" name="Column2963"/>
    <tableColumn id="2964" xr3:uid="{4117C784-2E83-FB4D-8DAB-6832B3335E32}" name="Column2964"/>
    <tableColumn id="2965" xr3:uid="{F29BF68D-C473-634F-94A9-AF1E521BD691}" name="Column2965"/>
    <tableColumn id="2966" xr3:uid="{305D654E-B273-4E4A-8B6B-2452E3582F10}" name="Column2966"/>
    <tableColumn id="2967" xr3:uid="{20981375-C197-D64D-ABE3-86B1AB18C76F}" name="Column2967"/>
    <tableColumn id="2968" xr3:uid="{50E95E27-FBF9-5548-9A46-6859B51A2770}" name="Column2968"/>
    <tableColumn id="2969" xr3:uid="{FBB6273C-4561-4A44-A2B8-29D52AE39B27}" name="Column2969"/>
    <tableColumn id="2970" xr3:uid="{19CAC7F8-C495-EA47-9A8E-FB192F05A19A}" name="Column2970"/>
    <tableColumn id="2971" xr3:uid="{0D96E526-7843-6F42-A550-48A0440A382A}" name="Column2971"/>
    <tableColumn id="2972" xr3:uid="{C8B1F184-A896-964F-B2BE-1124297743DA}" name="Column2972"/>
    <tableColumn id="2973" xr3:uid="{E20095DD-9C9C-D94A-8386-FF7EC7FB354A}" name="Column2973"/>
    <tableColumn id="2974" xr3:uid="{0506AE2B-015C-E149-83A4-DFF1F8534454}" name="Column2974"/>
    <tableColumn id="2975" xr3:uid="{60B36BB0-9995-314C-9166-5090948C6465}" name="Column2975"/>
    <tableColumn id="2976" xr3:uid="{5BF86E42-1ACC-344D-94F6-06B09814053A}" name="Column2976"/>
    <tableColumn id="2977" xr3:uid="{14EA1D9E-65AB-1240-9262-92FF26850F31}" name="Column2977"/>
    <tableColumn id="2978" xr3:uid="{97D04F58-D5B0-4A4C-A941-2710DAD0AE03}" name="Column2978"/>
    <tableColumn id="2979" xr3:uid="{F3A73334-B324-1047-9C42-4C25BBEAA247}" name="Column2979"/>
    <tableColumn id="2980" xr3:uid="{4982AFE7-7F8D-1847-9FAC-7B236E0C5BFC}" name="Column2980"/>
    <tableColumn id="2981" xr3:uid="{E37CD9EA-2C4F-8544-9460-E7069D6709A9}" name="Column2981"/>
    <tableColumn id="2982" xr3:uid="{900912F9-906E-F041-8A4D-E835A0438840}" name="Column2982"/>
    <tableColumn id="2983" xr3:uid="{F199EB04-E8ED-1B4E-9442-211A66E5F303}" name="Column2983"/>
    <tableColumn id="2984" xr3:uid="{9C652B51-67B0-C94C-BFD8-F63E9394D430}" name="Column2984"/>
    <tableColumn id="2985" xr3:uid="{163920B1-1A5A-654A-AB8E-EF434C8F3F61}" name="Column2985"/>
    <tableColumn id="2986" xr3:uid="{95B18431-FCDD-2740-BA6B-6D111DD4DC2F}" name="Column2986"/>
    <tableColumn id="2987" xr3:uid="{DAA0708C-2CB0-D045-A078-266CEAA485E9}" name="Column2987"/>
    <tableColumn id="2988" xr3:uid="{8424C0FF-A345-6F4C-8E11-AD0EA8F58A3B}" name="Column2988"/>
    <tableColumn id="2989" xr3:uid="{890B95EA-CA25-5846-8CE7-E98117D45617}" name="Column2989"/>
    <tableColumn id="2990" xr3:uid="{36203CA5-62C2-174B-8B10-09ACF9FCF31B}" name="Column2990"/>
    <tableColumn id="2991" xr3:uid="{E6EC5919-10D2-3040-A72F-CA9E1C90B7AC}" name="Column2991"/>
    <tableColumn id="2992" xr3:uid="{0730D910-36B4-BC45-B464-2B738921FC01}" name="Column2992"/>
    <tableColumn id="2993" xr3:uid="{0E68E37E-0F7C-4D47-B3D8-9D7426C7516F}" name="Column2993"/>
    <tableColumn id="2994" xr3:uid="{EFF19001-0661-BA4B-B1A4-8B6E75DEE39E}" name="Column2994"/>
    <tableColumn id="2995" xr3:uid="{BEE7314D-C610-6A4B-BDA5-E61FFE8FF8B1}" name="Column2995"/>
    <tableColumn id="2996" xr3:uid="{FE739283-A481-CF43-B9BA-44ED87F19DE0}" name="Column2996"/>
    <tableColumn id="2997" xr3:uid="{C72A54D0-9889-0145-B3AA-A71055463444}" name="Column2997"/>
    <tableColumn id="2998" xr3:uid="{71857A3B-D4A9-F242-9F1C-D653B8C7F75E}" name="Column2998"/>
    <tableColumn id="2999" xr3:uid="{77EA0D99-E632-0641-9812-9F55116B903A}" name="Column2999"/>
    <tableColumn id="3000" xr3:uid="{F8F865DB-6E3B-3147-BDC3-6A5B88294D5D}" name="Column3000"/>
    <tableColumn id="3001" xr3:uid="{B87747B1-9A67-DE43-BEF0-25924D5E9C6A}" name="Column3001"/>
    <tableColumn id="3002" xr3:uid="{C76A361A-BCE8-574E-B1B6-13A9169E2B04}" name="Column3002"/>
    <tableColumn id="3003" xr3:uid="{A9553356-5CA5-0749-BF19-D330570D1283}" name="Column3003"/>
    <tableColumn id="3004" xr3:uid="{381AD910-5415-D244-992E-0B7508A30916}" name="Column3004"/>
    <tableColumn id="3005" xr3:uid="{AC56BE3C-DAD6-E344-9075-730A23DEC76B}" name="Column3005"/>
    <tableColumn id="3006" xr3:uid="{7CEA867E-7394-2645-8661-116BDE810858}" name="Column3006"/>
    <tableColumn id="3007" xr3:uid="{982DC1AF-ADED-F74E-9AD8-9B8F43E2F3C7}" name="Column3007"/>
    <tableColumn id="3008" xr3:uid="{6F2A06C3-DF78-4045-833B-DC3A6D69C61C}" name="Column3008"/>
    <tableColumn id="3009" xr3:uid="{B9FEF1AB-9C01-8443-AB0A-2F3B428DB4CA}" name="Column3009"/>
    <tableColumn id="3010" xr3:uid="{D50D05CC-89A7-844A-83B3-6C51EDE05678}" name="Column3010"/>
    <tableColumn id="3011" xr3:uid="{09344400-8342-7747-ADAD-1CB64293C64E}" name="Column3011"/>
    <tableColumn id="3012" xr3:uid="{37DDCB69-B970-264B-B5FF-BBADE0AA9BFC}" name="Column3012"/>
    <tableColumn id="3013" xr3:uid="{E4825D37-A797-E442-9F79-72225F151135}" name="Column3013"/>
    <tableColumn id="3014" xr3:uid="{BD6FBD3A-CE33-B049-BEFD-7E92E4317067}" name="Column3014"/>
    <tableColumn id="3015" xr3:uid="{4BE697F7-44E8-B84D-8BFB-FA26F217D255}" name="Column3015"/>
    <tableColumn id="3016" xr3:uid="{95961594-8513-A443-AAEE-9FB6DE5987A9}" name="Column3016"/>
    <tableColumn id="3017" xr3:uid="{3B7E95A5-2522-824E-AD0C-3FF30F5A5F12}" name="Column3017"/>
    <tableColumn id="3018" xr3:uid="{A9B50544-9E67-FA45-B9B2-DCED23073BDD}" name="Column3018"/>
    <tableColumn id="3019" xr3:uid="{50A6BE79-C6EE-1943-BE0E-F0708DDD25F9}" name="Column3019"/>
    <tableColumn id="3020" xr3:uid="{F2202E2C-1446-434C-B4D5-B88DD33C8CC6}" name="Column3020"/>
    <tableColumn id="3021" xr3:uid="{C752F16E-AC94-7241-ABF3-71BC6D8B89DF}" name="Column3021"/>
    <tableColumn id="3022" xr3:uid="{CC13FF67-9FD0-B042-97E3-EA0B7AE1DD5C}" name="Column3022"/>
    <tableColumn id="3023" xr3:uid="{C642C6DC-1D78-D947-86C1-771B779EE3CD}" name="Column3023"/>
    <tableColumn id="3024" xr3:uid="{C484B5FC-1EAE-1E47-B263-AB22EFAF4110}" name="Column3024"/>
    <tableColumn id="3025" xr3:uid="{63C35DF4-C5DF-2D4F-BCCD-8571E85CDBA4}" name="Column3025"/>
    <tableColumn id="3026" xr3:uid="{400DFC74-A0DA-204B-BAFE-42A548E50853}" name="Column3026"/>
    <tableColumn id="3027" xr3:uid="{E3884C75-DF88-8E45-BF04-F8F51D3306E5}" name="Column3027"/>
    <tableColumn id="3028" xr3:uid="{3DAE707B-F2DA-5442-8405-5BB6860C5BAB}" name="Column3028"/>
    <tableColumn id="3029" xr3:uid="{B1DECBA6-BA80-0B4D-82D6-0636E5C66567}" name="Column3029"/>
    <tableColumn id="3030" xr3:uid="{A2D1B8E7-3517-3E48-910E-93AFCFAE7E0B}" name="Column3030"/>
    <tableColumn id="3031" xr3:uid="{C7F357F5-5C0E-2345-853D-074B4178C988}" name="Column3031"/>
    <tableColumn id="3032" xr3:uid="{FB48FA85-76F9-7946-B0F7-A76832B40763}" name="Column3032"/>
    <tableColumn id="3033" xr3:uid="{952FCB4C-A159-1841-A75F-BEBA2A41AE40}" name="Column3033"/>
    <tableColumn id="3034" xr3:uid="{D26FAF07-F515-174E-88F8-463EBD44DFD3}" name="Column3034"/>
    <tableColumn id="3035" xr3:uid="{117ECA4D-F3F9-0E48-B48F-70651FC76410}" name="Column3035"/>
    <tableColumn id="3036" xr3:uid="{6497730A-9730-E942-ADFC-981FF8CF4508}" name="Column3036"/>
    <tableColumn id="3037" xr3:uid="{4007F045-1DDA-744A-A4A3-E1998482F08E}" name="Column3037"/>
    <tableColumn id="3038" xr3:uid="{ED41D682-D9CA-974A-8581-901936FBD4CA}" name="Column3038"/>
    <tableColumn id="3039" xr3:uid="{6E97C222-B941-B941-81B1-60C3872070A0}" name="Column3039"/>
    <tableColumn id="3040" xr3:uid="{7AABBDE1-1D9A-DE43-913C-ED9C2B6D5660}" name="Column3040"/>
    <tableColumn id="3041" xr3:uid="{CA222FDB-A853-674C-AADE-853FCF4A69DF}" name="Column3041"/>
    <tableColumn id="3042" xr3:uid="{C6E3B8A8-2EF2-5744-B0D4-AE4ECE3DB8D5}" name="Column3042"/>
    <tableColumn id="3043" xr3:uid="{C323FB28-F631-5049-A968-455D782246D2}" name="Column3043"/>
    <tableColumn id="3044" xr3:uid="{B0E70104-EA6D-034C-930F-D74C40746812}" name="Column3044"/>
    <tableColumn id="3045" xr3:uid="{B757F731-1796-5443-836B-10B3C2F137AE}" name="Column3045"/>
    <tableColumn id="3046" xr3:uid="{1AA743B3-CA37-0E4D-9909-41556925D01A}" name="Column3046"/>
    <tableColumn id="3047" xr3:uid="{D4B09DFB-F900-694A-AF35-9F77F6D1BA4E}" name="Column3047"/>
    <tableColumn id="3048" xr3:uid="{BCFCD9A7-5DA0-4641-9483-67C83E4B7979}" name="Column3048"/>
    <tableColumn id="3049" xr3:uid="{2EEE8B49-03D5-7646-B889-D78223284324}" name="Column3049"/>
    <tableColumn id="3050" xr3:uid="{62F39C52-5FF0-EB49-AC65-2F018B3B5198}" name="Column3050"/>
    <tableColumn id="3051" xr3:uid="{45317C02-C47B-394B-B323-0AABD39ADEE8}" name="Column3051"/>
    <tableColumn id="3052" xr3:uid="{7CE79FC3-771F-004A-BD32-DE9B3DC6D41D}" name="Column3052"/>
    <tableColumn id="3053" xr3:uid="{771BB309-9181-874D-A8F1-BC5A6862817C}" name="Column3053"/>
    <tableColumn id="3054" xr3:uid="{9B5C70C4-0795-8F41-8972-E5AC3ADB3FAC}" name="Column3054"/>
    <tableColumn id="3055" xr3:uid="{E125EE67-B8CD-1D42-B2E7-C7F94F4ECEE6}" name="Column3055"/>
    <tableColumn id="3056" xr3:uid="{490B7F76-759F-9143-81BB-71A295DB0E43}" name="Column3056"/>
    <tableColumn id="3057" xr3:uid="{6CD33DEC-EE55-734F-82CF-962C6079133A}" name="Column3057"/>
    <tableColumn id="3058" xr3:uid="{598FC22B-AC52-2B49-90A5-C317B9D02820}" name="Column3058"/>
    <tableColumn id="3059" xr3:uid="{3E20D7E1-4C34-F74B-B740-46A22FBFA836}" name="Column3059"/>
    <tableColumn id="3060" xr3:uid="{E268B1FE-0114-FF4C-A282-C531B6D2F2D8}" name="Column3060"/>
    <tableColumn id="3061" xr3:uid="{C38F02D0-D0DB-5940-9AD1-551F5A728CD1}" name="Column3061"/>
    <tableColumn id="3062" xr3:uid="{3E076C57-2CAA-6842-AA69-FDB2E8142AAA}" name="Column3062"/>
    <tableColumn id="3063" xr3:uid="{3C7FE97B-D7B1-3E4D-A495-E1C88F25C34A}" name="Column3063"/>
    <tableColumn id="3064" xr3:uid="{42164754-7358-D848-AD50-7402F6F0251B}" name="Column3064"/>
    <tableColumn id="3065" xr3:uid="{3E11C586-EAA1-BB44-BEE4-F457B707DCD6}" name="Column3065"/>
    <tableColumn id="3066" xr3:uid="{7DE1E073-8610-7147-A2E9-1AD73C25E7F9}" name="Column3066"/>
    <tableColumn id="3067" xr3:uid="{F60CA1BC-D3A7-A049-B6F3-87B6A3013FD7}" name="Column3067"/>
    <tableColumn id="3068" xr3:uid="{70EE2918-691E-6C48-9FC1-2CC34E56CA8F}" name="Column3068"/>
    <tableColumn id="3069" xr3:uid="{7516FF07-3F56-A04E-BA5C-B22E2F704DB7}" name="Column3069"/>
    <tableColumn id="3070" xr3:uid="{CC67EC2A-DF95-6A43-879E-0D2CC61A3D51}" name="Column3070"/>
    <tableColumn id="3071" xr3:uid="{1683F894-90B3-0946-9164-D7E7027C9EE6}" name="Column3071"/>
    <tableColumn id="3072" xr3:uid="{4F12912C-F58B-8644-8ABC-015AB46A5A64}" name="Column3072"/>
    <tableColumn id="3073" xr3:uid="{0703F07F-31DA-AB40-A8C7-FAFC55999AA7}" name="Column3073"/>
    <tableColumn id="3074" xr3:uid="{6CA5A823-30C1-BC4E-8795-A2EB06DC10EE}" name="Column3074"/>
    <tableColumn id="3075" xr3:uid="{7231A5D4-2F17-8643-BA00-FD769EC950E8}" name="Column3075"/>
    <tableColumn id="3076" xr3:uid="{A2610D40-FDAC-4A48-95C1-DF6EC62175F9}" name="Column3076"/>
    <tableColumn id="3077" xr3:uid="{687C7C1B-1FA6-8941-A862-284B4F4FA3B7}" name="Column3077"/>
    <tableColumn id="3078" xr3:uid="{21557A30-83C9-D544-B779-08BC819CEE71}" name="Column3078"/>
    <tableColumn id="3079" xr3:uid="{C1DFA7B1-BED3-3148-A09E-CE71C380C1B5}" name="Column3079"/>
    <tableColumn id="3080" xr3:uid="{0464D365-56A1-E140-8A75-CC70CF77F27C}" name="Column3080"/>
    <tableColumn id="3081" xr3:uid="{AA0A542A-37C8-8C49-AD62-1B65CE7E025C}" name="Column3081"/>
    <tableColumn id="3082" xr3:uid="{7994C244-B833-3643-8A4F-EF7DCCE94AD9}" name="Column3082"/>
    <tableColumn id="3083" xr3:uid="{880C8048-A9FF-7047-B11B-F2AC53458C34}" name="Column3083"/>
    <tableColumn id="3084" xr3:uid="{68EDA608-A657-A24F-A753-27FEAA18A40D}" name="Column3084"/>
    <tableColumn id="3085" xr3:uid="{9E0951E6-2CC9-A643-A117-10DFE5F93BB5}" name="Column3085"/>
    <tableColumn id="3086" xr3:uid="{91552CF3-8792-244F-B9DF-391DF26DEC3D}" name="Column3086"/>
    <tableColumn id="3087" xr3:uid="{A16E728A-F667-FD4A-BF97-3B8ECB0D12A6}" name="Column3087"/>
    <tableColumn id="3088" xr3:uid="{F1A67C51-A70A-5143-9A2C-9EE6CD102E74}" name="Column3088"/>
    <tableColumn id="3089" xr3:uid="{78CE301D-8918-F044-99A5-68D801645C1A}" name="Column3089"/>
    <tableColumn id="3090" xr3:uid="{5BE86E1C-8174-AF4E-949A-67D59D0495D6}" name="Column3090"/>
    <tableColumn id="3091" xr3:uid="{9F2F0408-D15E-3845-9220-385A9F2BE96C}" name="Column3091"/>
    <tableColumn id="3092" xr3:uid="{2EFD5905-5EB9-AF44-ADFB-1F524EE8037D}" name="Column3092"/>
    <tableColumn id="3093" xr3:uid="{3B5B833C-8A7D-0440-9EB1-80B1957E3765}" name="Column3093"/>
    <tableColumn id="3094" xr3:uid="{C708D3EE-0547-E348-9C77-FD744F9B002B}" name="Column3094"/>
    <tableColumn id="3095" xr3:uid="{2BBEA184-F8A7-BC46-BD52-50F129A35D4B}" name="Column3095"/>
    <tableColumn id="3096" xr3:uid="{0543BBD6-98E4-AA4F-B829-56898428ACC0}" name="Column3096"/>
    <tableColumn id="3097" xr3:uid="{FF8FBA49-71EC-EC4D-A70B-BEA5792C534D}" name="Column3097"/>
    <tableColumn id="3098" xr3:uid="{E6C26196-E00A-C546-B2E2-970B75D07D7F}" name="Column3098"/>
    <tableColumn id="3099" xr3:uid="{21948F38-AD44-1E47-AE4D-D622B212922D}" name="Column3099"/>
    <tableColumn id="3100" xr3:uid="{2776A528-9507-2740-9197-523C9489CC65}" name="Column3100"/>
    <tableColumn id="3101" xr3:uid="{5BD424C7-7C19-F748-97E3-A22DDE169143}" name="Column3101"/>
    <tableColumn id="3102" xr3:uid="{A4691BFE-5A6F-D04F-B016-CC91A0002B34}" name="Column3102"/>
    <tableColumn id="3103" xr3:uid="{91095BED-51EA-2943-ABC5-596368ED9517}" name="Column3103"/>
    <tableColumn id="3104" xr3:uid="{1D5E90BA-B907-4049-B6A7-E30B8745958C}" name="Column3104"/>
    <tableColumn id="3105" xr3:uid="{AE5DAAE4-9D3A-5246-B26D-B5F1D7EDB91F}" name="Column3105"/>
    <tableColumn id="3106" xr3:uid="{3F67219A-D5D0-C84C-A072-09542148FA5F}" name="Column3106"/>
    <tableColumn id="3107" xr3:uid="{ED378FEB-D41C-8B46-A0FA-083F3371CC3B}" name="Column3107"/>
    <tableColumn id="3108" xr3:uid="{B5FC38E6-1D23-BB42-8E8F-EA9BA28E16C4}" name="Column3108"/>
    <tableColumn id="3109" xr3:uid="{41702D82-7FE3-9348-9BEF-5E0845370DE6}" name="Column3109"/>
    <tableColumn id="3110" xr3:uid="{3909489D-0FCC-F44A-84E9-8AB6F433CEF3}" name="Column3110"/>
    <tableColumn id="3111" xr3:uid="{AD372C6D-1A3A-8B41-B39E-FB96D3310415}" name="Column3111"/>
    <tableColumn id="3112" xr3:uid="{077458D7-4D7A-C44A-9742-979A8F369F93}" name="Column3112"/>
    <tableColumn id="3113" xr3:uid="{F292714F-1343-6E49-B69F-79373D8B52C8}" name="Column3113"/>
    <tableColumn id="3114" xr3:uid="{566E9CAE-AE76-244E-B456-092921843F47}" name="Column3114"/>
    <tableColumn id="3115" xr3:uid="{E6C705E8-4A3A-C949-88B8-7BCB1F68EE40}" name="Column3115"/>
    <tableColumn id="3116" xr3:uid="{EF3A85CC-2456-2443-B1E3-04D3938725F6}" name="Column3116"/>
    <tableColumn id="3117" xr3:uid="{FBA26D84-1345-4C44-A71C-CBEB35E52D56}" name="Column3117"/>
    <tableColumn id="3118" xr3:uid="{D68943F4-10A5-194D-ABC8-E46F38AF3EF5}" name="Column3118"/>
    <tableColumn id="3119" xr3:uid="{35490D3D-1CC7-584B-A571-1B574A1D609A}" name="Column3119"/>
    <tableColumn id="3120" xr3:uid="{2C619D07-0F77-9542-9A82-6125BC0074F8}" name="Column3120"/>
    <tableColumn id="3121" xr3:uid="{FBBA19EC-6FDF-7847-AE05-5E200B195708}" name="Column3121"/>
    <tableColumn id="3122" xr3:uid="{5031EF7E-D048-6144-9A92-295AD32BBD7E}" name="Column3122"/>
    <tableColumn id="3123" xr3:uid="{F2A41835-617F-A844-84DF-A84EAB0A58AD}" name="Column3123"/>
    <tableColumn id="3124" xr3:uid="{E4006D70-F24F-BB46-9BAC-651A35C030BC}" name="Column3124"/>
    <tableColumn id="3125" xr3:uid="{2A7AC065-A78D-3B40-B3D1-72F26AE2A111}" name="Column3125"/>
    <tableColumn id="3126" xr3:uid="{B7D7434F-3657-D940-A464-179BD8C6F05C}" name="Column3126"/>
    <tableColumn id="3127" xr3:uid="{37D17813-0C72-214E-A712-C66FEF22EDD3}" name="Column3127"/>
    <tableColumn id="3128" xr3:uid="{CA882648-B4D7-0E4A-9996-81B31788D527}" name="Column3128"/>
    <tableColumn id="3129" xr3:uid="{A4F55558-5BC6-9745-A9E0-DF3E06135F22}" name="Column3129"/>
    <tableColumn id="3130" xr3:uid="{DCD331DB-B0A0-DF47-A8C6-671AD5EB0F79}" name="Column3130"/>
    <tableColumn id="3131" xr3:uid="{AD35217F-6362-B846-A7E1-AB9A74E9970E}" name="Column3131"/>
    <tableColumn id="3132" xr3:uid="{F3506A5C-16EA-D345-80C6-A51F739090CF}" name="Column3132"/>
    <tableColumn id="3133" xr3:uid="{CE462FDD-DD2F-9E42-81CA-D5372AFBD336}" name="Column3133"/>
    <tableColumn id="3134" xr3:uid="{CA396409-0C45-9D41-B3D3-D2F91D581FAD}" name="Column3134"/>
    <tableColumn id="3135" xr3:uid="{4FAE3C03-03B2-B04E-9AB1-BD1112588BBF}" name="Column3135"/>
    <tableColumn id="3136" xr3:uid="{15A70983-2069-D244-9AAB-5442FF74FDEE}" name="Column3136"/>
    <tableColumn id="3137" xr3:uid="{BB2408CB-EBDF-2C42-9F41-D2F74A142C75}" name="Column3137"/>
    <tableColumn id="3138" xr3:uid="{9C922B06-ADE1-1D4D-A1B6-6B008B0D5A94}" name="Column3138"/>
    <tableColumn id="3139" xr3:uid="{D35F79C4-F4F5-8747-B05E-ED3CC269E59E}" name="Column3139"/>
    <tableColumn id="3140" xr3:uid="{5A07330C-CFA1-7542-9F48-E1CB3A37C975}" name="Column3140"/>
    <tableColumn id="3141" xr3:uid="{00962491-A20E-E14C-9752-98D16394A154}" name="Column3141"/>
    <tableColumn id="3142" xr3:uid="{00CD63A9-6AA3-7A45-9CB3-09582390D374}" name="Column3142"/>
    <tableColumn id="3143" xr3:uid="{E5FF7B4B-5665-F848-B0FB-C2D3B9DCB3A3}" name="Column3143"/>
    <tableColumn id="3144" xr3:uid="{76D1ED91-DAC9-5B4C-BB21-934B1D58BFC6}" name="Column3144"/>
    <tableColumn id="3145" xr3:uid="{28DA07F8-7A21-9B4A-BFEF-7F30BFBF4ED4}" name="Column3145"/>
    <tableColumn id="3146" xr3:uid="{45878DE1-CB8F-D847-95B6-D8AB32EF6FC1}" name="Column3146"/>
    <tableColumn id="3147" xr3:uid="{EFC083E7-DBB1-BC47-9300-5B0BE76A4B4A}" name="Column3147"/>
    <tableColumn id="3148" xr3:uid="{8A80C82F-EB40-714C-A470-AB4E5CE1CE25}" name="Column3148"/>
    <tableColumn id="3149" xr3:uid="{013FE2ED-C6E4-6B47-96AF-E1FB7304B61A}" name="Column3149"/>
    <tableColumn id="3150" xr3:uid="{E45EDC93-EC7E-6A48-9644-528F8888429F}" name="Column3150"/>
    <tableColumn id="3151" xr3:uid="{234A2AFA-3A3B-9B41-AAA7-6D1114352187}" name="Column3151"/>
    <tableColumn id="3152" xr3:uid="{47FF8260-232F-464A-931F-C935C976678B}" name="Column3152"/>
    <tableColumn id="3153" xr3:uid="{62F93DC3-C295-4448-B7A0-620207F6D179}" name="Column3153"/>
    <tableColumn id="3154" xr3:uid="{B5D46AD2-2063-0341-A474-2A19B0C04079}" name="Column3154"/>
    <tableColumn id="3155" xr3:uid="{A5C3DF17-1B9C-1746-B215-BE9C112338A6}" name="Column3155"/>
    <tableColumn id="3156" xr3:uid="{BE9D54EA-D95A-274C-8F70-2CD433EB574F}" name="Column3156"/>
    <tableColumn id="3157" xr3:uid="{575884A4-7C68-F443-989E-8AD19F51EDE0}" name="Column3157"/>
    <tableColumn id="3158" xr3:uid="{39BF1CE1-EFF5-C942-A617-A61DA5FBC9D5}" name="Column3158"/>
    <tableColumn id="3159" xr3:uid="{5C651ADF-9E5D-3B45-A127-0B93C916B546}" name="Column3159"/>
    <tableColumn id="3160" xr3:uid="{BDE51FC4-DADE-CB4B-B34E-89558E75CC5E}" name="Column3160"/>
    <tableColumn id="3161" xr3:uid="{BBCFA675-6FE3-974D-A346-3A4863028C03}" name="Column3161"/>
    <tableColumn id="3162" xr3:uid="{5049E423-64C1-E748-9FFA-3336DECD4AAD}" name="Column3162"/>
    <tableColumn id="3163" xr3:uid="{3CBD6A45-9FBB-ED4F-A543-D75C77288AA7}" name="Column3163"/>
    <tableColumn id="3164" xr3:uid="{5F39CB76-160B-7942-ABCD-E13C5F429696}" name="Column3164"/>
    <tableColumn id="3165" xr3:uid="{2E987F52-FB09-6740-9A6A-029BE4DCAAB3}" name="Column3165"/>
    <tableColumn id="3166" xr3:uid="{5E99ABCB-A620-F04E-BC45-D08A7579AE42}" name="Column3166"/>
    <tableColumn id="3167" xr3:uid="{69E9A373-1D28-2746-88CE-58402908D73B}" name="Column3167"/>
    <tableColumn id="3168" xr3:uid="{00D5AB49-162E-5646-813D-9AB06873733D}" name="Column3168"/>
    <tableColumn id="3169" xr3:uid="{52D44BAF-EFC3-ED4E-A9B6-6D1E7CB9861F}" name="Column3169"/>
    <tableColumn id="3170" xr3:uid="{04AFB05E-CAD3-2A4C-8567-19C10AC596D6}" name="Column3170"/>
    <tableColumn id="3171" xr3:uid="{4F17CE99-76F3-E343-8DD9-AEBD47374B33}" name="Column3171"/>
    <tableColumn id="3172" xr3:uid="{297F697F-E863-1641-8673-B5F8988A3395}" name="Column3172"/>
    <tableColumn id="3173" xr3:uid="{5005D025-2FED-AA45-AC34-359C32F3F505}" name="Column3173"/>
    <tableColumn id="3174" xr3:uid="{E6DF7A97-99EB-EC4C-8EA4-A53397A3215C}" name="Column3174"/>
    <tableColumn id="3175" xr3:uid="{FF2C2250-7578-7644-830C-1B3A53E9DCCC}" name="Column3175"/>
    <tableColumn id="3176" xr3:uid="{50659304-4869-B442-B837-38CEE6D92F22}" name="Column3176"/>
    <tableColumn id="3177" xr3:uid="{97DBD424-E09E-6044-B0EE-11291BDF3ADE}" name="Column3177"/>
    <tableColumn id="3178" xr3:uid="{16E70CAF-7744-2646-B03B-F36BDA8342A9}" name="Column3178"/>
    <tableColumn id="3179" xr3:uid="{373131F0-B1F9-7349-AB1A-23A2635BEB96}" name="Column3179"/>
    <tableColumn id="3180" xr3:uid="{D46C81D5-9C3D-DD47-9E63-A01DEF2E04DF}" name="Column3180"/>
    <tableColumn id="3181" xr3:uid="{C6D506BF-E154-BA42-A469-6C5B52AE68CF}" name="Column3181"/>
    <tableColumn id="3182" xr3:uid="{448AC825-FC98-9644-9CCF-533ECBB7F88A}" name="Column3182"/>
    <tableColumn id="3183" xr3:uid="{1EB3DB69-3D51-6A40-8B2F-2BDDBFAE5CFD}" name="Column3183"/>
    <tableColumn id="3184" xr3:uid="{F671C72E-B0E0-A64B-9D6F-7BC3F10E35B6}" name="Column3184"/>
    <tableColumn id="3185" xr3:uid="{46637B46-BE58-C241-92AE-78B277F59F87}" name="Column3185"/>
    <tableColumn id="3186" xr3:uid="{90D8CD7F-AF2C-F84A-BAC1-203B259F686C}" name="Column3186"/>
    <tableColumn id="3187" xr3:uid="{82CE226F-51B9-EE45-B6BF-5059CF53CE9B}" name="Column3187"/>
    <tableColumn id="3188" xr3:uid="{F14769E3-F2FD-1541-B07E-6FB219ED0A6A}" name="Column3188"/>
    <tableColumn id="3189" xr3:uid="{D2C3576E-4A06-804C-9F1D-6C84A1B55A34}" name="Column3189"/>
    <tableColumn id="3190" xr3:uid="{8605EEF7-285F-9543-A03C-7E97DECDBE3F}" name="Column3190"/>
    <tableColumn id="3191" xr3:uid="{9831DA4C-C334-B540-81E2-52D54A3EA526}" name="Column3191"/>
    <tableColumn id="3192" xr3:uid="{A7A43533-82B6-E24A-B076-3700F937AEBF}" name="Column3192"/>
    <tableColumn id="3193" xr3:uid="{8DC11DB1-F12D-9049-BBE7-7AF39DE190CA}" name="Column3193"/>
    <tableColumn id="3194" xr3:uid="{6334E2D6-84E2-4444-A9F4-ACDC9F1F725D}" name="Column3194"/>
    <tableColumn id="3195" xr3:uid="{51EBE2B7-E226-BE45-B561-9927F14A9E45}" name="Column3195"/>
    <tableColumn id="3196" xr3:uid="{45076E74-01E4-CB4E-BFAB-28F4AD5A23B3}" name="Column3196"/>
    <tableColumn id="3197" xr3:uid="{A72389C0-EB29-CB41-9210-5B4B92A56670}" name="Column3197"/>
    <tableColumn id="3198" xr3:uid="{3EA8CD13-C52C-2440-B9B9-AB9EA028ACA6}" name="Column3198"/>
    <tableColumn id="3199" xr3:uid="{A3BDAD9E-05BE-8746-82C1-61E7D82C853C}" name="Column3199"/>
    <tableColumn id="3200" xr3:uid="{941E998E-9555-814E-980B-A7929AA921E8}" name="Column3200"/>
    <tableColumn id="3201" xr3:uid="{21CD4A8C-A1CC-C346-B403-BEEFAC735AC7}" name="Column3201"/>
    <tableColumn id="3202" xr3:uid="{113DEAE3-DF76-954D-806B-5D46E129FD02}" name="Column3202"/>
    <tableColumn id="3203" xr3:uid="{A7B98291-96DD-6842-93D6-95742D62B883}" name="Column3203"/>
    <tableColumn id="3204" xr3:uid="{1255100E-A6BD-1D41-BDBA-4B9A4EBA12D3}" name="Column3204"/>
    <tableColumn id="3205" xr3:uid="{45186826-055A-DC4C-9998-F25E6FA4BECE}" name="Column3205"/>
    <tableColumn id="3206" xr3:uid="{BF3B9649-156F-DD4F-A676-043372F14292}" name="Column3206"/>
    <tableColumn id="3207" xr3:uid="{8067D27D-159F-0049-8205-F822FF624658}" name="Column3207"/>
    <tableColumn id="3208" xr3:uid="{3BD030B1-D3AB-A048-82EC-4116673ECF20}" name="Column3208"/>
    <tableColumn id="3209" xr3:uid="{0CAEB096-8905-6049-B696-3EF49E8CEDA0}" name="Column3209"/>
    <tableColumn id="3210" xr3:uid="{5CB56DDA-493C-F44D-BECE-794CB1F6D5BB}" name="Column3210"/>
    <tableColumn id="3211" xr3:uid="{F64AD1E2-AB0D-1543-92B7-B11629981EE1}" name="Column3211"/>
    <tableColumn id="3212" xr3:uid="{D8061E56-6730-4F46-BFA8-5AA409D4B87F}" name="Column3212"/>
    <tableColumn id="3213" xr3:uid="{87BB5F48-0088-D547-9945-ADE85D7113B4}" name="Column3213"/>
    <tableColumn id="3214" xr3:uid="{A624396B-67E0-1141-A7AE-749397595D11}" name="Column3214"/>
    <tableColumn id="3215" xr3:uid="{456362E9-DDC2-5F43-BFA0-FB2969CF73B5}" name="Column3215"/>
    <tableColumn id="3216" xr3:uid="{981BA58C-0120-9F4A-9108-FC3F83E762A6}" name="Column3216"/>
    <tableColumn id="3217" xr3:uid="{4F08B2EE-818B-544A-A798-CFF70A40D78A}" name="Column3217"/>
    <tableColumn id="3218" xr3:uid="{B589F16A-3F4E-7B4D-8336-FF5DB0B3A323}" name="Column3218"/>
    <tableColumn id="3219" xr3:uid="{6BFAD9B8-BE3B-394F-964B-ED75B8ECD7C0}" name="Column3219"/>
    <tableColumn id="3220" xr3:uid="{5FE48070-C0F8-ED44-AAF9-477F6D668AF4}" name="Column3220"/>
    <tableColumn id="3221" xr3:uid="{4E7521BB-B60A-B24A-8085-44A346E72E61}" name="Column3221"/>
    <tableColumn id="3222" xr3:uid="{5E86876A-BA53-CD41-8E48-3AE01D82914D}" name="Column3222"/>
    <tableColumn id="3223" xr3:uid="{1DAB4B1A-3F76-EA4D-93D1-0E99015E0F94}" name="Column3223"/>
    <tableColumn id="3224" xr3:uid="{3ED81725-D08D-8642-B6D9-FFF307E22861}" name="Column3224"/>
    <tableColumn id="3225" xr3:uid="{F8DE6D3B-C9BD-D24F-A708-882E0491D6EF}" name="Column3225"/>
    <tableColumn id="3226" xr3:uid="{23997652-A973-CF4A-BEE4-76500AA72B17}" name="Column3226"/>
    <tableColumn id="3227" xr3:uid="{5769779C-3B86-0A40-A266-522D39D56569}" name="Column3227"/>
    <tableColumn id="3228" xr3:uid="{44D81F14-30C9-CD45-9DE3-525DC3270E47}" name="Column3228"/>
    <tableColumn id="3229" xr3:uid="{546E8804-C62F-0D44-AC77-584B04580C75}" name="Column3229"/>
    <tableColumn id="3230" xr3:uid="{0BCA2CC3-F2F9-D24A-AA91-4C0E93F19BCC}" name="Column3230"/>
    <tableColumn id="3231" xr3:uid="{847354B6-1FD9-CD4D-8E41-32E286441BB9}" name="Column3231"/>
    <tableColumn id="3232" xr3:uid="{333C1A54-2202-F643-8C9A-342A767D7BA6}" name="Column3232"/>
    <tableColumn id="3233" xr3:uid="{A0A194E4-84F3-364B-9005-2E834F8E39F5}" name="Column3233"/>
    <tableColumn id="3234" xr3:uid="{C684992B-86A6-494D-B0B8-36D67AEE40F8}" name="Column3234"/>
    <tableColumn id="3235" xr3:uid="{53B13CD1-3DF3-D248-96E5-7733D2FA47CB}" name="Column3235"/>
    <tableColumn id="3236" xr3:uid="{7DE1389C-259C-6B4A-872C-39A9886B07DC}" name="Column3236"/>
    <tableColumn id="3237" xr3:uid="{610C23BE-F4D0-4042-8FA7-C5E5112F0C8D}" name="Column3237"/>
    <tableColumn id="3238" xr3:uid="{09EBE50D-EDA5-A645-94D5-834D1CA01176}" name="Column3238"/>
    <tableColumn id="3239" xr3:uid="{95506CB7-9515-3940-ACFB-8745B0D90928}" name="Column3239"/>
    <tableColumn id="3240" xr3:uid="{5C649C6D-46B0-7948-998D-B43515FD0320}" name="Column3240"/>
    <tableColumn id="3241" xr3:uid="{53B9A500-E347-9348-B9C3-2CF9888FCF5B}" name="Column3241"/>
    <tableColumn id="3242" xr3:uid="{AF967354-E536-5348-AC48-6DB2B473ACA8}" name="Column3242"/>
    <tableColumn id="3243" xr3:uid="{31B9732E-8D09-9748-89DD-1BF03679814B}" name="Column3243"/>
    <tableColumn id="3244" xr3:uid="{CFE6A8F0-3473-D342-9AE2-25377CD61587}" name="Column3244"/>
    <tableColumn id="3245" xr3:uid="{F7A7F573-5D84-8740-9DD1-81218050FC43}" name="Column3245"/>
    <tableColumn id="3246" xr3:uid="{62F78DD3-6829-C84A-9A0A-88007D03584E}" name="Column3246"/>
    <tableColumn id="3247" xr3:uid="{AC3A82D4-37CC-9C46-8208-79A2BAC0FEB5}" name="Column3247"/>
    <tableColumn id="3248" xr3:uid="{7E26FEA6-252E-DA4E-96D8-130CA865C8FC}" name="Column3248"/>
    <tableColumn id="3249" xr3:uid="{CBA07F6D-198E-E146-A241-FB5936FA1AEF}" name="Column3249"/>
    <tableColumn id="3250" xr3:uid="{793F6A0B-705B-1946-9C34-2A01E9D5CC76}" name="Column3250"/>
    <tableColumn id="3251" xr3:uid="{355A7E4C-0150-6C42-8BA4-E1800299BCD7}" name="Column3251"/>
    <tableColumn id="3252" xr3:uid="{A958AA94-C584-FE47-A42A-681698AF2975}" name="Column3252"/>
    <tableColumn id="3253" xr3:uid="{89A730B3-12A7-6E44-85F2-D0AAC36F6515}" name="Column3253"/>
    <tableColumn id="3254" xr3:uid="{DFED141F-17BC-2244-A94A-8BA88CF65DA5}" name="Column3254"/>
    <tableColumn id="3255" xr3:uid="{DE4A76B8-0BCA-834D-91D0-D19991211239}" name="Column3255"/>
    <tableColumn id="3256" xr3:uid="{B31B534A-A875-4545-AF09-8AD22AE064FB}" name="Column3256"/>
    <tableColumn id="3257" xr3:uid="{550332C3-A53D-EB4E-9883-DDEF7A0F134B}" name="Column3257"/>
    <tableColumn id="3258" xr3:uid="{F5B7ADB8-7A38-514E-B82E-AC1F2EA55A98}" name="Column3258"/>
    <tableColumn id="3259" xr3:uid="{D89BCD1C-B5EE-ED40-8136-2DD43CC72726}" name="Column3259"/>
    <tableColumn id="3260" xr3:uid="{936B2CCB-BF35-0246-B129-DBF380BE426C}" name="Column3260"/>
    <tableColumn id="3261" xr3:uid="{D7B058E3-DD28-7F40-AEF2-B76763ABB5A6}" name="Column3261"/>
    <tableColumn id="3262" xr3:uid="{E531CC5A-9EC9-724A-8E20-199D4516FF6D}" name="Column3262"/>
    <tableColumn id="3263" xr3:uid="{37F2A272-D34B-6D42-A866-3664110C7E98}" name="Column3263"/>
    <tableColumn id="3264" xr3:uid="{AC78B474-6F7F-DD45-AB6F-66A6D610CBA6}" name="Column3264"/>
    <tableColumn id="3265" xr3:uid="{0BB7B3AA-A220-2649-AE5B-CFA6F2729AD9}" name="Column3265"/>
    <tableColumn id="3266" xr3:uid="{0743E7FD-C93A-9149-8C59-3B8ED0314A8D}" name="Column3266"/>
    <tableColumn id="3267" xr3:uid="{9B7755E4-5BBD-FB40-9FA9-7E10F9F4E58C}" name="Column3267"/>
    <tableColumn id="3268" xr3:uid="{A0A9856C-7EC6-0C4D-BBEA-DC84150B3C96}" name="Column3268"/>
    <tableColumn id="3269" xr3:uid="{DC1AB046-DAC0-BA4F-BC4B-014F9FE0AB0E}" name="Column3269"/>
    <tableColumn id="3270" xr3:uid="{E245CA72-ADA5-7E4F-808A-9C6A952241C2}" name="Column3270"/>
    <tableColumn id="3271" xr3:uid="{34D8BC05-4CAE-624E-9C38-F1942CB93BF6}" name="Column3271"/>
    <tableColumn id="3272" xr3:uid="{7D889D77-A1AB-F243-89BD-579D3B116311}" name="Column3272"/>
    <tableColumn id="3273" xr3:uid="{6F3A8A65-2B72-2C4A-806B-05FE9993EEE4}" name="Column3273"/>
    <tableColumn id="3274" xr3:uid="{B5A706C3-0A62-DE4A-A1A8-2899030C4D5E}" name="Column3274"/>
    <tableColumn id="3275" xr3:uid="{4EFD8496-E3E7-9348-A6AB-340E2DF82EA4}" name="Column3275"/>
    <tableColumn id="3276" xr3:uid="{87626189-6433-2D48-ACAF-82199F7D0571}" name="Column3276"/>
    <tableColumn id="3277" xr3:uid="{BFB90DFE-C950-6E45-8E8B-3C92A16E388D}" name="Column3277"/>
    <tableColumn id="3278" xr3:uid="{14E3C6FB-EC56-3A4D-9EB8-61CDD3B0E853}" name="Column3278"/>
    <tableColumn id="3279" xr3:uid="{D4AC2372-CD45-3541-9D5D-32AD34EE24C9}" name="Column3279"/>
    <tableColumn id="3280" xr3:uid="{282B5AF8-B211-F046-9EE5-B340C1FADD0A}" name="Column3280"/>
    <tableColumn id="3281" xr3:uid="{42818F9F-6777-4943-B9D4-EB16DF5ECFBD}" name="Column3281"/>
    <tableColumn id="3282" xr3:uid="{B41F2916-10FB-7540-B08C-23C8A3D7BAF5}" name="Column3282"/>
    <tableColumn id="3283" xr3:uid="{ECCAAEA4-409A-4441-AF3F-E3B372A8F9CC}" name="Column3283"/>
    <tableColumn id="3284" xr3:uid="{FE4DAFB1-5646-6B47-AB0E-40AFCCE151AB}" name="Column3284"/>
    <tableColumn id="3285" xr3:uid="{51AE6B70-E07D-5041-A802-1C36E15DA46E}" name="Column3285"/>
    <tableColumn id="3286" xr3:uid="{C54B38DA-08A7-064C-83FA-592C0AF2D6A3}" name="Column3286"/>
    <tableColumn id="3287" xr3:uid="{A7C8CA16-6BFB-4649-A55B-C43222B8068F}" name="Column3287"/>
    <tableColumn id="3288" xr3:uid="{10002F2A-8340-B34A-8B94-74AEC8FD2F22}" name="Column3288"/>
    <tableColumn id="3289" xr3:uid="{133091A6-8A44-7045-BD73-F55D7DAC3E0D}" name="Column3289"/>
    <tableColumn id="3290" xr3:uid="{777FE465-96D0-AB44-876B-472297B5E473}" name="Column3290"/>
    <tableColumn id="3291" xr3:uid="{3EF78F83-7345-FA43-A108-84F3C252D53A}" name="Column3291"/>
    <tableColumn id="3292" xr3:uid="{16497BF4-30EA-1E49-8195-1102FDDE29C5}" name="Column3292"/>
    <tableColumn id="3293" xr3:uid="{C58CB0FE-1CF7-8140-BF47-2D6066CE07D3}" name="Column3293"/>
    <tableColumn id="3294" xr3:uid="{A54D9A22-5DE0-7E46-BD72-0B8AC76FE503}" name="Column3294"/>
    <tableColumn id="3295" xr3:uid="{9D84C8DD-5F01-F24B-BFB3-4010F7F4764E}" name="Column3295"/>
    <tableColumn id="3296" xr3:uid="{03E8AD57-F263-6743-B80B-0DD2D3DA221F}" name="Column3296"/>
    <tableColumn id="3297" xr3:uid="{7FA190F5-0658-3440-87CD-4FF4DDC81B7F}" name="Column3297"/>
    <tableColumn id="3298" xr3:uid="{E054BCD2-AE34-EE4F-ABD7-9A73269BFFE5}" name="Column3298"/>
    <tableColumn id="3299" xr3:uid="{D170B9BA-8A5B-0449-A0FB-90AD3D67875F}" name="Column3299"/>
    <tableColumn id="3300" xr3:uid="{445F56B0-856F-7244-B25D-A0EABB42C7FA}" name="Column3300"/>
    <tableColumn id="3301" xr3:uid="{E49DED9D-EE53-B544-8D63-2DEFA4444091}" name="Column3301"/>
    <tableColumn id="3302" xr3:uid="{B1BC4C77-63A3-2146-B328-C1D9E26FBE62}" name="Column3302"/>
    <tableColumn id="3303" xr3:uid="{69F88C01-5B8D-0F44-A9E5-AA8190AC757B}" name="Column3303"/>
    <tableColumn id="3304" xr3:uid="{4F5BB6D8-B78B-B44B-B02F-AE91404B3760}" name="Column3304"/>
    <tableColumn id="3305" xr3:uid="{D5514A62-7EFD-624F-9E09-5972F5899358}" name="Column3305"/>
    <tableColumn id="3306" xr3:uid="{05E4F18A-B392-B34F-8141-7C120A5326D7}" name="Column3306"/>
    <tableColumn id="3307" xr3:uid="{9B1DB537-A792-EE4F-9B10-6636E3003470}" name="Column3307"/>
    <tableColumn id="3308" xr3:uid="{FBD35003-CBD8-B54D-8475-86B31909B8F0}" name="Column3308"/>
    <tableColumn id="3309" xr3:uid="{B7C20616-8D2A-244D-BABE-E4C94D55EBCB}" name="Column3309"/>
    <tableColumn id="3310" xr3:uid="{42383D9D-122B-974C-A62F-B7EC34AC8E78}" name="Column3310"/>
    <tableColumn id="3311" xr3:uid="{979E9E47-7E82-4C43-92D2-FB439A94BA02}" name="Column3311"/>
    <tableColumn id="3312" xr3:uid="{D3F3DC7C-E912-BD47-A776-788C4DDE2EE5}" name="Column3312"/>
    <tableColumn id="3313" xr3:uid="{DCFBDEAD-4CCD-234F-8BCE-344067E1B122}" name="Column3313"/>
    <tableColumn id="3314" xr3:uid="{92616B73-0878-D64A-ABE6-BCE8F6082958}" name="Column3314"/>
    <tableColumn id="3315" xr3:uid="{E97E55E5-2B3B-B246-8BEA-26958515DDE0}" name="Column3315"/>
    <tableColumn id="3316" xr3:uid="{29C226D8-CF8F-7F48-A50E-713D257C436F}" name="Column3316"/>
    <tableColumn id="3317" xr3:uid="{820DAD1D-F3F8-A94C-A654-FE36B73A700A}" name="Column3317"/>
    <tableColumn id="3318" xr3:uid="{D6EEF866-4B07-5E46-8C48-4018F35DBF5B}" name="Column3318"/>
    <tableColumn id="3319" xr3:uid="{7F181308-0048-A346-B33A-877C0703B461}" name="Column3319"/>
    <tableColumn id="3320" xr3:uid="{594921D5-7715-2C41-BE91-5B42D4A772B7}" name="Column3320"/>
    <tableColumn id="3321" xr3:uid="{D24AFD87-E3AD-244A-BFE5-33D34AABD9A3}" name="Column3321"/>
    <tableColumn id="3322" xr3:uid="{B501DADA-BCC8-DD40-A942-03121B775735}" name="Column3322"/>
    <tableColumn id="3323" xr3:uid="{1A61FED7-54FD-6F4F-B9B9-4690DE2D38C3}" name="Column3323"/>
    <tableColumn id="3324" xr3:uid="{7526DA01-5133-1E45-BB48-A135EEC73DA4}" name="Column3324"/>
    <tableColumn id="3325" xr3:uid="{7E30886B-F4C0-E34D-99C9-5F87ABA0C153}" name="Column3325"/>
    <tableColumn id="3326" xr3:uid="{8FA1D58F-61A9-154F-BCD0-689CB431E3AA}" name="Column3326"/>
    <tableColumn id="3327" xr3:uid="{AB649F7A-19EB-B641-A613-2526CB3B69AF}" name="Column3327"/>
    <tableColumn id="3328" xr3:uid="{F272E92F-CF41-BF47-86DA-310246FF508D}" name="Column3328"/>
    <tableColumn id="3329" xr3:uid="{D795E82C-971F-E44C-96CB-E52559E4A00B}" name="Column3329"/>
    <tableColumn id="3330" xr3:uid="{694C69B9-8014-D14E-AE14-A5F6943E6AD0}" name="Column3330"/>
    <tableColumn id="3331" xr3:uid="{4E170BB6-17BB-B14D-B7F6-B6617E5147B0}" name="Column3331"/>
    <tableColumn id="3332" xr3:uid="{81C4246A-375A-124A-9469-5C8AA685A1D1}" name="Column3332"/>
    <tableColumn id="3333" xr3:uid="{B6F2A56C-6C09-1A47-AEA9-142F8A343547}" name="Column3333"/>
    <tableColumn id="3334" xr3:uid="{B8B04222-FCBA-EA47-AE3F-30B6FA37EE1E}" name="Column3334"/>
    <tableColumn id="3335" xr3:uid="{FE1B213A-DD45-7947-82D4-27C91B42DC49}" name="Column3335"/>
    <tableColumn id="3336" xr3:uid="{879EBE44-433F-DD42-B898-F0286752C5A4}" name="Column3336"/>
    <tableColumn id="3337" xr3:uid="{8F109BAD-5D97-C449-85C4-A02DD2213E1A}" name="Column3337"/>
    <tableColumn id="3338" xr3:uid="{4D57B67F-0D62-BB4D-B4B0-387045B54B74}" name="Column3338"/>
    <tableColumn id="3339" xr3:uid="{01E3FC1E-4851-4E4B-84CF-613BE4B65628}" name="Column3339"/>
    <tableColumn id="3340" xr3:uid="{4F548D4D-6CE0-FD4A-91AE-0D78E4E7676E}" name="Column3340"/>
    <tableColumn id="3341" xr3:uid="{D7ADBAD8-E342-3347-B2CB-642DE06EF617}" name="Column3341"/>
    <tableColumn id="3342" xr3:uid="{D4BB819A-1D0A-3E41-89E4-1F7BF3B0CC51}" name="Column3342"/>
    <tableColumn id="3343" xr3:uid="{179CF61C-F7D8-7845-983F-1BCBE465C0E5}" name="Column3343"/>
    <tableColumn id="3344" xr3:uid="{E3C729A9-07DB-ED48-8D3C-900336EDCB35}" name="Column3344"/>
    <tableColumn id="3345" xr3:uid="{8AAB9375-94A9-6C46-986B-CEF3433D2BDA}" name="Column3345"/>
    <tableColumn id="3346" xr3:uid="{7CCADF45-03E3-104F-85F8-3E8771FFB1DA}" name="Column3346"/>
    <tableColumn id="3347" xr3:uid="{B5CB4F3E-A571-F846-9772-57FB8B11DCD8}" name="Column3347"/>
    <tableColumn id="3348" xr3:uid="{C213CE15-371D-9848-A77D-EA0D98709799}" name="Column3348"/>
    <tableColumn id="3349" xr3:uid="{4F639509-C0DD-564B-BA85-52F59716F12F}" name="Column3349"/>
    <tableColumn id="3350" xr3:uid="{6E7FC8BC-6C1B-AE49-A89A-4F8981DD32FD}" name="Column3350"/>
    <tableColumn id="3351" xr3:uid="{F4A0D10D-D85F-DF4A-A080-12A4A2A210D2}" name="Column3351"/>
    <tableColumn id="3352" xr3:uid="{DF588FDE-D519-5946-B5B3-3747C6F68A23}" name="Column3352"/>
    <tableColumn id="3353" xr3:uid="{F1E53D5C-803E-444F-9FFA-EE7438C5272A}" name="Column3353"/>
    <tableColumn id="3354" xr3:uid="{4A3EB2C4-93D3-E74A-91E9-9C3B24775DD6}" name="Column3354"/>
    <tableColumn id="3355" xr3:uid="{27F54727-81DA-9143-9D69-08EE0DA617D8}" name="Column3355"/>
    <tableColumn id="3356" xr3:uid="{8F2EDE78-2C1F-8148-BD73-623D9E87FD66}" name="Column3356"/>
    <tableColumn id="3357" xr3:uid="{F2A06B12-20EF-B449-B711-4B7BCBF82F65}" name="Column3357"/>
    <tableColumn id="3358" xr3:uid="{63E351D3-ACCB-7F46-8D39-7B7E07A4ED9C}" name="Column3358"/>
    <tableColumn id="3359" xr3:uid="{62F20AD8-7D0E-9E45-B47E-5FBA49326603}" name="Column3359"/>
    <tableColumn id="3360" xr3:uid="{0C1F3831-9E88-1841-8DE3-246D86FDF09F}" name="Column3360"/>
    <tableColumn id="3361" xr3:uid="{E03A6A1F-7C0B-9342-88FD-4ACF5B5953FB}" name="Column3361"/>
    <tableColumn id="3362" xr3:uid="{64E5B383-A98E-3A43-B102-5C87BE20DC71}" name="Column3362"/>
    <tableColumn id="3363" xr3:uid="{6FCF7F53-EA9E-5C4D-ABFE-0D1E9D4EAE21}" name="Column3363"/>
    <tableColumn id="3364" xr3:uid="{95640ACB-E779-CC4D-A2D0-636AB445A4A9}" name="Column3364"/>
    <tableColumn id="3365" xr3:uid="{A0A4743C-7971-8448-97AA-82154456E51B}" name="Column3365"/>
    <tableColumn id="3366" xr3:uid="{F828BC1A-375C-764F-982E-4E874935BDCA}" name="Column3366"/>
    <tableColumn id="3367" xr3:uid="{FEDB34BA-FD96-5644-841C-991814A32226}" name="Column3367"/>
    <tableColumn id="3368" xr3:uid="{CFB646CE-F367-E14D-A49E-66A13F42C697}" name="Column3368"/>
    <tableColumn id="3369" xr3:uid="{E54D42DB-2F34-9F42-8F63-4242E437AB7D}" name="Column3369"/>
    <tableColumn id="3370" xr3:uid="{CAB1499A-45FC-754E-8998-537DF1829DCE}" name="Column3370"/>
    <tableColumn id="3371" xr3:uid="{44431005-A27C-F644-B04C-AC0DA700E077}" name="Column3371"/>
    <tableColumn id="3372" xr3:uid="{F15BF414-CB8C-5844-B071-D22664AE4D9F}" name="Column3372"/>
    <tableColumn id="3373" xr3:uid="{C0F0C428-D469-6040-AA35-B3443A3D3299}" name="Column3373"/>
    <tableColumn id="3374" xr3:uid="{DC4416E5-46D0-284B-ABB9-078177320A24}" name="Column3374"/>
    <tableColumn id="3375" xr3:uid="{24E9E095-B465-854A-8A01-BD6C1022EA82}" name="Column3375"/>
    <tableColumn id="3376" xr3:uid="{FE51476C-FC23-F04E-A506-287081A596D9}" name="Column3376"/>
    <tableColumn id="3377" xr3:uid="{62597BC9-72AD-CA46-B3B2-C969AF63FB6D}" name="Column3377"/>
    <tableColumn id="3378" xr3:uid="{159D7C8D-6C09-8645-A7B6-7676710ABC2E}" name="Column3378"/>
    <tableColumn id="3379" xr3:uid="{A8EC6DB6-36D2-F54F-B71F-704382C9F056}" name="Column3379"/>
    <tableColumn id="3380" xr3:uid="{2B095E1F-7724-D647-8575-6E4F046D6126}" name="Column3380"/>
    <tableColumn id="3381" xr3:uid="{A769D875-36A6-0242-AD31-F64EB26679F3}" name="Column3381"/>
    <tableColumn id="3382" xr3:uid="{1B76FDF5-06D6-534A-85A9-89CA1B5A8A5B}" name="Column3382"/>
    <tableColumn id="3383" xr3:uid="{931FA0FC-12D5-9B4F-A515-0E2AC4191F16}" name="Column3383"/>
    <tableColumn id="3384" xr3:uid="{51B8C957-74AE-E54A-82F6-ED64695C1CE0}" name="Column3384"/>
    <tableColumn id="3385" xr3:uid="{D3E2C881-102E-3747-B02D-5C35999925F8}" name="Column3385"/>
    <tableColumn id="3386" xr3:uid="{85F4DBB3-695D-9545-95FE-FF515691E6E7}" name="Column3386"/>
    <tableColumn id="3387" xr3:uid="{0760FA51-B3A0-2B44-80CC-7CEBD3E7003C}" name="Column3387"/>
    <tableColumn id="3388" xr3:uid="{37B6B0A5-287F-0048-8AB9-B734485217E4}" name="Column3388"/>
    <tableColumn id="3389" xr3:uid="{2F7FD7BB-A7E1-A341-9439-66D19744495F}" name="Column3389"/>
    <tableColumn id="3390" xr3:uid="{3864A179-3671-D346-8E22-BF7E35718EE9}" name="Column3390"/>
    <tableColumn id="3391" xr3:uid="{19F5A0EB-FB7A-0E47-B251-B98FC3AA3CF9}" name="Column3391"/>
    <tableColumn id="3392" xr3:uid="{6263C2EC-D2A2-0443-B791-8818E5A13F1D}" name="Column3392"/>
    <tableColumn id="3393" xr3:uid="{51B8B9EB-076D-3444-ADC0-B336D81F9629}" name="Column3393"/>
    <tableColumn id="3394" xr3:uid="{350EC6C8-C616-E44A-A4B0-9C1AE9B8A577}" name="Column3394"/>
    <tableColumn id="3395" xr3:uid="{CBF1995C-7176-6D43-B6F0-63CCDB7210F1}" name="Column3395"/>
    <tableColumn id="3396" xr3:uid="{BC8B2F3E-A4DC-3D45-B8B7-67F32A42496E}" name="Column3396"/>
    <tableColumn id="3397" xr3:uid="{756D8444-02DD-054D-AE4F-F50CDDA23EF6}" name="Column3397"/>
    <tableColumn id="3398" xr3:uid="{080CEB66-04FE-3B40-8E01-CDD156AE7996}" name="Column3398"/>
    <tableColumn id="3399" xr3:uid="{69FA8DD7-E9D5-BF42-94CA-1C734437EA07}" name="Column3399"/>
    <tableColumn id="3400" xr3:uid="{75E73DF5-54F0-1A4A-BFC7-40E6D461E9AB}" name="Column3400"/>
    <tableColumn id="3401" xr3:uid="{7194F4BA-2315-F148-B52F-D7DCAB7648B9}" name="Column3401"/>
    <tableColumn id="3402" xr3:uid="{9BFDED34-4FB1-D947-A054-4AEE6D60789E}" name="Column3402"/>
    <tableColumn id="3403" xr3:uid="{26B2E531-FAFF-1442-9D86-7C8B0CCEAD85}" name="Column3403"/>
    <tableColumn id="3404" xr3:uid="{E7744C8E-9B2E-BD43-B880-003B1DB5FCF9}" name="Column3404"/>
    <tableColumn id="3405" xr3:uid="{ACCB86DF-D720-D34A-9B61-34642309C83A}" name="Column3405"/>
    <tableColumn id="3406" xr3:uid="{4BF0EA8E-B9F5-704D-9E9F-0486A79F5AF8}" name="Column3406"/>
    <tableColumn id="3407" xr3:uid="{EFE00EFC-F7DD-E848-9C02-D68A30E6231E}" name="Column3407"/>
    <tableColumn id="3408" xr3:uid="{82DDFB7D-2CB5-7842-B321-502485634698}" name="Column3408"/>
    <tableColumn id="3409" xr3:uid="{F81FC1CF-2874-6F4B-AC6C-F596B2A5666D}" name="Column3409"/>
    <tableColumn id="3410" xr3:uid="{1CF7689C-AB71-D74B-8957-8EB5C481FB24}" name="Column3410"/>
    <tableColumn id="3411" xr3:uid="{27809234-2125-5B43-940A-6C211A31467A}" name="Column3411"/>
    <tableColumn id="3412" xr3:uid="{09BA9A94-EF5F-6144-B173-ECBAB2C2F8E6}" name="Column3412"/>
    <tableColumn id="3413" xr3:uid="{469A42D6-A438-4A41-B266-38DC7719635E}" name="Column3413"/>
    <tableColumn id="3414" xr3:uid="{14CA8C79-3FA9-D142-AC5A-4A5E30D95B85}" name="Column3414"/>
    <tableColumn id="3415" xr3:uid="{E72CB88B-C079-C647-AF3F-482CBD15A244}" name="Column3415"/>
    <tableColumn id="3416" xr3:uid="{D45C38AB-D233-A847-BF8A-FE4CEA272624}" name="Column3416"/>
    <tableColumn id="3417" xr3:uid="{3882D607-DB28-F646-93CC-FA98D8196FDA}" name="Column3417"/>
    <tableColumn id="3418" xr3:uid="{F10E94A8-6342-4A40-8B19-8F18C9C1BBD8}" name="Column3418"/>
    <tableColumn id="3419" xr3:uid="{0A8A0322-75FA-0E4E-A195-087ADCD58FC3}" name="Column3419"/>
    <tableColumn id="3420" xr3:uid="{4971AE31-BE67-C742-9E43-86F08057FEC0}" name="Column3420"/>
    <tableColumn id="3421" xr3:uid="{5EEF43B0-3538-3840-A7F3-8EFFD199FFBD}" name="Column3421"/>
    <tableColumn id="3422" xr3:uid="{66999EB7-5CA2-BF4F-90B5-B8E91E408827}" name="Column3422"/>
    <tableColumn id="3423" xr3:uid="{65E5FA7F-081D-6342-85D7-9B14BDBCAF3B}" name="Column3423"/>
    <tableColumn id="3424" xr3:uid="{F44A3164-AD97-2D40-B96B-6CB82C99F163}" name="Column3424"/>
    <tableColumn id="3425" xr3:uid="{DF7B1E2B-3C9C-A642-AAAB-EC0ADCCA2898}" name="Column3425"/>
    <tableColumn id="3426" xr3:uid="{5492F6D1-2646-3A43-8B65-A885E88B13F0}" name="Column3426"/>
    <tableColumn id="3427" xr3:uid="{62861017-1CAB-814F-B8FA-D27B823989F0}" name="Column3427"/>
    <tableColumn id="3428" xr3:uid="{D9678926-F99B-4C40-B36F-4D55A5A86E7C}" name="Column3428"/>
    <tableColumn id="3429" xr3:uid="{F5D2AC5F-FC59-B140-935F-D68859587593}" name="Column3429"/>
    <tableColumn id="3430" xr3:uid="{4EB1FF00-A4E5-AE48-9CF0-54792BC77D83}" name="Column3430"/>
    <tableColumn id="3431" xr3:uid="{E44E1DD3-27F5-F041-820B-143314672D0B}" name="Column3431"/>
    <tableColumn id="3432" xr3:uid="{1C4FE4F9-1AA9-D446-848C-46D6732AB233}" name="Column3432"/>
    <tableColumn id="3433" xr3:uid="{BBC55FEA-EDAE-534D-BD08-510FC1E2AA68}" name="Column3433"/>
    <tableColumn id="3434" xr3:uid="{5F537C44-B54A-5647-87F3-AAD9B43ED23A}" name="Column3434"/>
    <tableColumn id="3435" xr3:uid="{D5E06793-9F86-D149-991E-12A22F3DA799}" name="Column3435"/>
    <tableColumn id="3436" xr3:uid="{832DA925-3996-194C-BD09-148632404517}" name="Column3436"/>
    <tableColumn id="3437" xr3:uid="{0786A357-9D3E-534F-A24C-A26DACCD3825}" name="Column3437"/>
    <tableColumn id="3438" xr3:uid="{28951BAD-0B64-2440-A6AF-EF57FC7A6330}" name="Column3438"/>
    <tableColumn id="3439" xr3:uid="{B1A99F41-D544-424A-9425-6AFED0521DFE}" name="Column3439"/>
    <tableColumn id="3440" xr3:uid="{F85862A6-C26F-464D-8ADC-EB0B60E94AF3}" name="Column3440"/>
    <tableColumn id="3441" xr3:uid="{2DB1BAE2-F8AA-9640-AC83-3A809CEECC91}" name="Column3441"/>
    <tableColumn id="3442" xr3:uid="{0CA0CE2C-8456-1441-993A-E2B92E69AD7A}" name="Column3442"/>
    <tableColumn id="3443" xr3:uid="{22AD8C92-9188-BB44-81B4-5B5F1A15D359}" name="Column3443"/>
    <tableColumn id="3444" xr3:uid="{69E96888-05B2-1145-BE31-A53A4B399027}" name="Column3444"/>
    <tableColumn id="3445" xr3:uid="{7D6DAB9E-43CD-354B-8108-08FA1896A3C1}" name="Column3445"/>
    <tableColumn id="3446" xr3:uid="{B72210E7-8D00-A948-81B0-4CC8F1D92997}" name="Column3446"/>
    <tableColumn id="3447" xr3:uid="{8863038C-3165-314D-93B8-FE49B3D5011B}" name="Column3447"/>
    <tableColumn id="3448" xr3:uid="{FB30293B-75A4-2F4D-ABD9-58361573F714}" name="Column3448"/>
    <tableColumn id="3449" xr3:uid="{D8A97C37-ABCD-6348-9068-582913AA8352}" name="Column3449"/>
    <tableColumn id="3450" xr3:uid="{06C31EAD-C940-5548-85B7-862AE226BBD4}" name="Column3450"/>
    <tableColumn id="3451" xr3:uid="{D9ECA0A4-AE5B-2E45-8CBC-4B1608F2CB80}" name="Column3451"/>
    <tableColumn id="3452" xr3:uid="{E1310FD5-1F1B-1641-B587-769906EA12BA}" name="Column3452"/>
    <tableColumn id="3453" xr3:uid="{2E569BFA-98FD-A044-8FD3-F5FED4DAA213}" name="Column3453"/>
    <tableColumn id="3454" xr3:uid="{9A5D112C-6486-CE47-8AE2-68FE15126CE9}" name="Column3454"/>
    <tableColumn id="3455" xr3:uid="{815C681C-BAF1-9747-A5C9-D0E1B6DC4A1D}" name="Column3455"/>
    <tableColumn id="3456" xr3:uid="{19F88645-8CC0-DC49-A90A-C9453D0018BB}" name="Column3456"/>
    <tableColumn id="3457" xr3:uid="{10618692-A717-AE48-AE83-6C008B3F38BF}" name="Column3457"/>
    <tableColumn id="3458" xr3:uid="{4B5DFD53-78A7-BF4E-B4ED-DF054E9CBC78}" name="Column3458"/>
    <tableColumn id="3459" xr3:uid="{4489A7E0-DD1D-6B4E-ACD7-B88B8DE47305}" name="Column3459"/>
    <tableColumn id="3460" xr3:uid="{EFF74953-CF3E-0043-B0A4-8D5A625022AD}" name="Column3460"/>
    <tableColumn id="3461" xr3:uid="{FEB7F1AE-8BC0-2849-80D2-93A262540267}" name="Column3461"/>
    <tableColumn id="3462" xr3:uid="{53093913-CC5C-B446-B998-B587E451460A}" name="Column3462"/>
    <tableColumn id="3463" xr3:uid="{55887E87-A377-844B-868E-86C381E3D85C}" name="Column3463"/>
    <tableColumn id="3464" xr3:uid="{856C6A29-04B0-FF4B-81FF-68BD431A0B53}" name="Column3464"/>
    <tableColumn id="3465" xr3:uid="{DC57DED1-952F-F140-9E0C-0B72B57DD5F3}" name="Column3465"/>
    <tableColumn id="3466" xr3:uid="{40019562-A3F7-A94A-9E55-8AF364C04477}" name="Column3466"/>
    <tableColumn id="3467" xr3:uid="{65C714BC-E341-1541-9687-3454B22EB07A}" name="Column3467"/>
    <tableColumn id="3468" xr3:uid="{327EAF64-E2F1-9E4C-B322-21BB4FB17A03}" name="Column3468"/>
    <tableColumn id="3469" xr3:uid="{C1C3A147-D821-2640-A1BF-C22CF3BCCD81}" name="Column3469"/>
    <tableColumn id="3470" xr3:uid="{089E8B89-3165-AE40-97B1-D8B5B5782EF1}" name="Column3470"/>
    <tableColumn id="3471" xr3:uid="{91263525-8F78-5B4A-B4DB-E4D092539CF8}" name="Column3471"/>
    <tableColumn id="3472" xr3:uid="{D600D84D-DF9F-274F-A339-631F016F3306}" name="Column3472"/>
    <tableColumn id="3473" xr3:uid="{16975EB0-5704-CD49-91BE-E5B1113AEDFF}" name="Column3473"/>
    <tableColumn id="3474" xr3:uid="{AA83D06F-B513-6540-B3E3-FC4D1E9AF56C}" name="Column3474"/>
    <tableColumn id="3475" xr3:uid="{2855122A-0B9A-F441-B9EB-B06BF1F7271B}" name="Column3475"/>
    <tableColumn id="3476" xr3:uid="{78B08A68-EEA4-4E45-8F37-50F8C8F4BB27}" name="Column3476"/>
    <tableColumn id="3477" xr3:uid="{8A8E1D58-C00C-2440-900B-142AF84A130C}" name="Column3477"/>
    <tableColumn id="3478" xr3:uid="{E987598E-01F5-7249-AFBF-53D8D56E9B2A}" name="Column3478"/>
    <tableColumn id="3479" xr3:uid="{2C7E6F5E-D333-BE4D-BE43-B3B6EC7E9394}" name="Column3479"/>
    <tableColumn id="3480" xr3:uid="{741D4090-1A67-964E-9208-1B42BBAF416F}" name="Column3480"/>
    <tableColumn id="3481" xr3:uid="{397D6789-7934-EB45-928D-B177A2763B4D}" name="Column3481"/>
    <tableColumn id="3482" xr3:uid="{1EB27A31-C477-B646-8230-1029D0CA9C6D}" name="Column3482"/>
    <tableColumn id="3483" xr3:uid="{5A456697-B464-E642-968B-7A5CD9ECEAAB}" name="Column3483"/>
    <tableColumn id="3484" xr3:uid="{ACFC0929-3F1E-564E-AB47-A3BA6DFCFFCF}" name="Column3484"/>
    <tableColumn id="3485" xr3:uid="{D1CC2AAC-027F-4A47-BCE0-1CAF54C624F6}" name="Column3485"/>
    <tableColumn id="3486" xr3:uid="{C8EBA9D7-B56D-3942-8422-C4B8975ED74D}" name="Column3486"/>
    <tableColumn id="3487" xr3:uid="{0D1F516A-688A-6644-B717-90E13DF22762}" name="Column3487"/>
    <tableColumn id="3488" xr3:uid="{EC043906-588F-834F-8875-CAF595C139F7}" name="Column3488"/>
    <tableColumn id="3489" xr3:uid="{F82222BA-F6CC-C846-8A16-853B9AD5E09F}" name="Column3489"/>
    <tableColumn id="3490" xr3:uid="{06B1731F-6EF2-6941-9115-FC065D3A67CE}" name="Column3490"/>
    <tableColumn id="3491" xr3:uid="{7540E2DC-617B-2F46-8A2C-30B1A28ACB46}" name="Column3491"/>
    <tableColumn id="3492" xr3:uid="{35AB4179-61BD-CA43-AE3B-313FC9C165A4}" name="Column3492"/>
    <tableColumn id="3493" xr3:uid="{05979584-0D8E-584F-98CC-8C52BE2595CA}" name="Column3493"/>
    <tableColumn id="3494" xr3:uid="{9E4B5BB8-7168-FE4F-A940-8F50B0EA238A}" name="Column3494"/>
    <tableColumn id="3495" xr3:uid="{C97F5F0B-645F-D140-9A66-719B0884F766}" name="Column3495"/>
    <tableColumn id="3496" xr3:uid="{560634A3-72DE-944B-818E-774ACF0E3688}" name="Column3496"/>
    <tableColumn id="3497" xr3:uid="{1EC7E6E8-92E3-3C43-A492-41176624D4D5}" name="Column3497"/>
    <tableColumn id="3498" xr3:uid="{E2F27F35-AA7D-454D-BC59-9F6FD0A182F3}" name="Column3498"/>
    <tableColumn id="3499" xr3:uid="{F0E9F589-72BF-3A4F-A0DE-8B9E4D5FEB5F}" name="Column3499"/>
    <tableColumn id="3500" xr3:uid="{775DEBA2-BAC9-6A4F-94FE-FEEAFD398F29}" name="Column3500"/>
    <tableColumn id="3501" xr3:uid="{78A91C81-3B30-B044-AD9B-0880B8FAF11C}" name="Column3501"/>
    <tableColumn id="3502" xr3:uid="{633AC9C3-0031-2F4C-B754-B365DA45813A}" name="Column3502"/>
    <tableColumn id="3503" xr3:uid="{EBF7A84A-90D7-E640-8080-8E72DC27CF84}" name="Column3503"/>
    <tableColumn id="3504" xr3:uid="{21A23FA1-1A31-AA44-BACD-6AC76DF49379}" name="Column3504"/>
    <tableColumn id="3505" xr3:uid="{EBCF6EBB-88B6-A84F-B1A3-2A61E34417A6}" name="Column3505"/>
    <tableColumn id="3506" xr3:uid="{04780E8C-6919-D947-BFCB-E2020DF142AF}" name="Column3506"/>
    <tableColumn id="3507" xr3:uid="{6707D6E9-4B76-434A-BF04-23A7187317B2}" name="Column3507"/>
    <tableColumn id="3508" xr3:uid="{A56AF94A-97D7-B646-8D8B-B19336A53389}" name="Column3508"/>
    <tableColumn id="3509" xr3:uid="{F7646B99-DE6B-4E42-8B12-E3B8F7E2EE2F}" name="Column3509"/>
    <tableColumn id="3510" xr3:uid="{9BBE159C-0809-3444-84F3-651E1AA65AF4}" name="Column3510"/>
    <tableColumn id="3511" xr3:uid="{C90E2D69-8E89-AB49-81B1-F852F7B353C2}" name="Column3511"/>
    <tableColumn id="3512" xr3:uid="{6815AF5C-EAF5-7E4E-9208-9F1046093A4F}" name="Column3512"/>
    <tableColumn id="3513" xr3:uid="{86B80C1A-1A2B-794C-B44D-7AD72909CE16}" name="Column3513"/>
    <tableColumn id="3514" xr3:uid="{EE0F6D4E-B31E-A144-966D-30FF86B96C1B}" name="Column3514"/>
    <tableColumn id="3515" xr3:uid="{3A9BCA46-AE88-CE42-82CC-AF2C30AFB9EF}" name="Column3515"/>
    <tableColumn id="3516" xr3:uid="{188E236B-C9F8-F649-821D-44A4EF039CCF}" name="Column3516"/>
    <tableColumn id="3517" xr3:uid="{1083084C-01D0-304A-BBC0-3490E167DFD0}" name="Column3517"/>
    <tableColumn id="3518" xr3:uid="{7D4B32D1-86B1-0040-9005-7A7D60624AF0}" name="Column3518"/>
    <tableColumn id="3519" xr3:uid="{CF37F96A-F2CC-E446-9152-ABA7DF7C8FEA}" name="Column3519"/>
    <tableColumn id="3520" xr3:uid="{7E953B6F-82DC-894A-A904-4FA65876995B}" name="Column3520"/>
    <tableColumn id="3521" xr3:uid="{86AA3476-4B89-CF4E-9AC1-C2F5E19C7264}" name="Column3521"/>
    <tableColumn id="3522" xr3:uid="{65F0FAFD-E3F0-FF4F-8A12-150E7BB34488}" name="Column3522"/>
    <tableColumn id="3523" xr3:uid="{9AB5AEDC-5F7F-324F-8CDB-BB7C64411907}" name="Column3523"/>
    <tableColumn id="3524" xr3:uid="{0730A179-AFA0-5C46-ACEA-B6BFC6C5A1DC}" name="Column3524"/>
    <tableColumn id="3525" xr3:uid="{4965C9FE-989F-6945-8F82-ACFCB8B0F97C}" name="Column3525"/>
    <tableColumn id="3526" xr3:uid="{D38BB5E2-C1C9-F941-9C58-18828AE40D83}" name="Column3526"/>
    <tableColumn id="3527" xr3:uid="{6B309A30-631D-BD41-9915-95BEBD249265}" name="Column3527"/>
    <tableColumn id="3528" xr3:uid="{9C5590AA-08BF-B841-A8ED-DA77B4F60CF3}" name="Column3528"/>
    <tableColumn id="3529" xr3:uid="{B2C7D0BC-A13D-8E4E-BE9E-749468FF6683}" name="Column3529"/>
    <tableColumn id="3530" xr3:uid="{555B7F75-7233-464A-B511-A3E17C4A6DAF}" name="Column3530"/>
    <tableColumn id="3531" xr3:uid="{298A24CA-5E54-1E4D-AE8D-E195C42DD85A}" name="Column3531"/>
    <tableColumn id="3532" xr3:uid="{0DB7DB68-E532-3D4D-93ED-D4BE2FEBCB66}" name="Column3532"/>
    <tableColumn id="3533" xr3:uid="{730DD99A-FB3E-6040-A8EB-45E18DA532B4}" name="Column3533"/>
    <tableColumn id="3534" xr3:uid="{0FF88943-DC9F-B949-ADA4-6E232B57C1AF}" name="Column3534"/>
    <tableColumn id="3535" xr3:uid="{60C5D75C-681B-E14F-BBEA-8BED4FBDD42F}" name="Column3535"/>
    <tableColumn id="3536" xr3:uid="{1816E183-E0F3-7748-988B-1D69E37024FC}" name="Column3536"/>
    <tableColumn id="3537" xr3:uid="{13AE9CA9-6B40-8D49-BE51-4AE57C4FD3FC}" name="Column3537"/>
    <tableColumn id="3538" xr3:uid="{D413CA3D-4E8A-A44D-997C-D1FB07137C28}" name="Column3538"/>
    <tableColumn id="3539" xr3:uid="{CD064035-4AA9-8F48-8101-6038D629CDC3}" name="Column3539"/>
    <tableColumn id="3540" xr3:uid="{92337385-A683-CB4F-8836-8658E5B9BD8D}" name="Column3540"/>
    <tableColumn id="3541" xr3:uid="{9C446C99-D287-7847-95B5-B56177B216B2}" name="Column3541"/>
    <tableColumn id="3542" xr3:uid="{C026989E-961D-3C42-8C8B-11815807D6C7}" name="Column3542"/>
    <tableColumn id="3543" xr3:uid="{44210C3A-E2A7-CD49-96ED-7F2E5A67F7EA}" name="Column3543"/>
    <tableColumn id="3544" xr3:uid="{20BADEC7-952F-0E4D-87C1-2D895B4A1167}" name="Column3544"/>
    <tableColumn id="3545" xr3:uid="{8251F63C-C028-294F-8E14-94C8A789705B}" name="Column3545"/>
    <tableColumn id="3546" xr3:uid="{DA3E7FE6-16FC-CA4A-98EB-146334FD66BF}" name="Column3546"/>
    <tableColumn id="3547" xr3:uid="{2D9BF75D-9F50-6C4D-8488-7B8C7D5D53BB}" name="Column3547"/>
    <tableColumn id="3548" xr3:uid="{D3BE46B2-7C61-5149-B38C-B2B51E32D34E}" name="Column3548"/>
    <tableColumn id="3549" xr3:uid="{99EF3A78-8711-2942-A5F9-EEFF83FA4C6D}" name="Column3549"/>
    <tableColumn id="3550" xr3:uid="{BAB32C33-83B6-4342-B707-A678184AD5D4}" name="Column3550"/>
    <tableColumn id="3551" xr3:uid="{69DF5047-00DB-EC44-805F-EA4D3CECBA21}" name="Column3551"/>
    <tableColumn id="3552" xr3:uid="{63F03A38-D374-564F-A21D-B4CBC362AC5B}" name="Column3552"/>
    <tableColumn id="3553" xr3:uid="{8EEAFA19-6A18-8E49-9C10-ABB55D586D3A}" name="Column3553"/>
    <tableColumn id="3554" xr3:uid="{6C3237D2-54AB-724A-BCB3-9D03F590B99C}" name="Column3554"/>
    <tableColumn id="3555" xr3:uid="{372E5213-BA97-5949-8061-84A78E65709A}" name="Column3555"/>
    <tableColumn id="3556" xr3:uid="{1B427764-DA76-6C40-9AE0-F7EAD7E8766B}" name="Column3556"/>
    <tableColumn id="3557" xr3:uid="{BB122F16-C2D4-AD40-A6EB-2E64AB2E784F}" name="Column3557"/>
    <tableColumn id="3558" xr3:uid="{65527444-2F41-FF43-9C1D-9E0B77319327}" name="Column3558"/>
    <tableColumn id="3559" xr3:uid="{B8C59A3A-15EA-EC41-A1EB-36399F9BEDAF}" name="Column3559"/>
    <tableColumn id="3560" xr3:uid="{AB5FD946-C27C-5549-8ADB-7E339053AE60}" name="Column3560"/>
    <tableColumn id="3561" xr3:uid="{3EDA2CA0-3B2D-7C41-8847-E7F7160861E9}" name="Column3561"/>
    <tableColumn id="3562" xr3:uid="{535E6C8B-66E4-464F-A845-D88A50A35B14}" name="Column3562"/>
    <tableColumn id="3563" xr3:uid="{706622E0-3E2A-794C-A95C-46A35BC7CEA6}" name="Column3563"/>
    <tableColumn id="3564" xr3:uid="{851784ED-A069-1B42-8275-A607DA917824}" name="Column3564"/>
    <tableColumn id="3565" xr3:uid="{5242FA21-07BC-8342-8CA2-8991340B6026}" name="Column3565"/>
    <tableColumn id="3566" xr3:uid="{E193191E-912C-474D-B146-B73AA87E1FEA}" name="Column3566"/>
    <tableColumn id="3567" xr3:uid="{886720D5-8810-EB4D-924F-4178D8D9D73B}" name="Column3567"/>
    <tableColumn id="3568" xr3:uid="{0A16BFDA-B896-2144-8D24-2D5105737EDA}" name="Column3568"/>
    <tableColumn id="3569" xr3:uid="{0F401049-B251-764C-97EA-5635F565FFA2}" name="Column3569"/>
    <tableColumn id="3570" xr3:uid="{927DA17C-8BEB-4B49-A88C-26107603C02E}" name="Column3570"/>
    <tableColumn id="3571" xr3:uid="{7103E68F-678A-1F41-AC89-1CFDC31DDC6C}" name="Column3571"/>
    <tableColumn id="3572" xr3:uid="{81B2DE75-1E45-0B41-9391-40BB67F12659}" name="Column3572"/>
    <tableColumn id="3573" xr3:uid="{A21EC15B-CCB1-1640-BD98-131BDC0B8144}" name="Column3573"/>
    <tableColumn id="3574" xr3:uid="{D2D1C7B1-6FC4-DA4B-95E2-A05B5D183318}" name="Column3574"/>
    <tableColumn id="3575" xr3:uid="{3C0587B5-09E1-1C45-97C7-D016E9E6652A}" name="Column3575"/>
    <tableColumn id="3576" xr3:uid="{C3A8EC83-07DD-1849-A9B5-D8598929BF27}" name="Column3576"/>
    <tableColumn id="3577" xr3:uid="{3728962D-9C0B-BC4B-86C1-89067D9A8764}" name="Column3577"/>
    <tableColumn id="3578" xr3:uid="{BDF8C065-E199-D64C-99A6-EB68E18B67A3}" name="Column3578"/>
    <tableColumn id="3579" xr3:uid="{977D2FA9-5F89-8348-9C6E-B67F1784ED3D}" name="Column3579"/>
    <tableColumn id="3580" xr3:uid="{48DDCD39-BB60-584D-9C47-543FE84A4058}" name="Column3580"/>
    <tableColumn id="3581" xr3:uid="{CE21229B-309A-8249-97A6-F86AD9357A6B}" name="Column3581"/>
    <tableColumn id="3582" xr3:uid="{15AABFDC-8389-4443-ABB6-98E36BE87D6C}" name="Column3582"/>
    <tableColumn id="3583" xr3:uid="{A756F8AC-3A4E-E64B-8BEB-867A56A9D9C5}" name="Column3583"/>
    <tableColumn id="3584" xr3:uid="{7620AFC6-DDB0-AF4B-8C1E-462D25175D88}" name="Column3584"/>
    <tableColumn id="3585" xr3:uid="{31509FF2-571B-1144-982C-35304346CAAD}" name="Column3585"/>
    <tableColumn id="3586" xr3:uid="{AFF7326F-43BB-2945-80F6-8FC8D14A3A69}" name="Column3586"/>
    <tableColumn id="3587" xr3:uid="{6ADB156E-2B9D-7D41-9A6F-7DCB9D1FF25A}" name="Column3587"/>
    <tableColumn id="3588" xr3:uid="{C7D9FD6C-7C36-8A4E-8CA4-AD9CEE30D0DB}" name="Column3588"/>
    <tableColumn id="3589" xr3:uid="{621D6612-0F6B-CE4E-BE0E-5E29CC135B6A}" name="Column3589"/>
    <tableColumn id="3590" xr3:uid="{51570884-BAF8-7E4B-85F3-8D755AB13CDC}" name="Column3590"/>
    <tableColumn id="3591" xr3:uid="{6A9A2289-56D4-2647-A1B8-AD4A0914A36D}" name="Column3591"/>
    <tableColumn id="3592" xr3:uid="{5B74EA20-13D1-FF47-A0C8-F0311B033496}" name="Column3592"/>
    <tableColumn id="3593" xr3:uid="{8DFE4D62-B08C-7E4F-9205-1ADF9E625A2F}" name="Column3593"/>
    <tableColumn id="3594" xr3:uid="{4168F342-A262-E041-95B4-491235BDD8DD}" name="Column3594"/>
    <tableColumn id="3595" xr3:uid="{83B693B6-22E7-4F48-9578-A4EFA23877E7}" name="Column3595"/>
    <tableColumn id="3596" xr3:uid="{E2A88ED1-59E4-C54B-A6CF-A5039EC9C369}" name="Column3596"/>
    <tableColumn id="3597" xr3:uid="{E0B11FB3-E5C2-8045-8D8A-5286E63522EC}" name="Column3597"/>
    <tableColumn id="3598" xr3:uid="{C7F7D5B1-588C-3641-A9DD-8FFE87F61A61}" name="Column3598"/>
    <tableColumn id="3599" xr3:uid="{B85DE4C7-52B3-2C46-B45D-611D190263B1}" name="Column3599"/>
    <tableColumn id="3600" xr3:uid="{57814F16-9919-DA40-B775-FF1558071E2F}" name="Column3600"/>
    <tableColumn id="3601" xr3:uid="{E7DC6435-A3C9-B543-9F2A-BF3495CF6881}" name="Column3601"/>
    <tableColumn id="3602" xr3:uid="{C47912BF-1748-6440-B2C2-9F43B8513D7E}" name="Column3602"/>
    <tableColumn id="3603" xr3:uid="{9AFA15F7-F4DC-6F43-BFDD-1D8219321875}" name="Column3603"/>
    <tableColumn id="3604" xr3:uid="{F0A9A525-3ED3-B041-AC7C-24F4B4B5692C}" name="Column3604"/>
    <tableColumn id="3605" xr3:uid="{04AA8BC2-11BD-B34F-AA5B-4297912A1006}" name="Column3605"/>
    <tableColumn id="3606" xr3:uid="{69F3DDFB-4562-6A49-9B1B-EE16DD9EA490}" name="Column3606"/>
    <tableColumn id="3607" xr3:uid="{92828CD1-16F1-4245-9B76-14127E532774}" name="Column3607"/>
    <tableColumn id="3608" xr3:uid="{6C21FFD4-6B36-6D45-BAE0-1F8E17FB88C7}" name="Column3608"/>
    <tableColumn id="3609" xr3:uid="{818C92E4-2A80-EB49-AA92-2334D20E92C0}" name="Column3609"/>
    <tableColumn id="3610" xr3:uid="{3D20B771-E84F-2443-987F-F60090A73821}" name="Column3610"/>
    <tableColumn id="3611" xr3:uid="{265D15C7-88DE-7E4E-9A55-89F9DA80D4C4}" name="Column3611"/>
    <tableColumn id="3612" xr3:uid="{47CC729E-F8B1-BB43-84C7-AD46A98DCED3}" name="Column3612"/>
    <tableColumn id="3613" xr3:uid="{AF6719C2-D2D7-2646-8941-26E254511702}" name="Column3613"/>
    <tableColumn id="3614" xr3:uid="{01A63CAC-F48E-4645-BABF-79CC4909C093}" name="Column3614"/>
    <tableColumn id="3615" xr3:uid="{355E16CC-4AE3-944D-85FF-BF0F28CEB217}" name="Column3615"/>
    <tableColumn id="3616" xr3:uid="{74E88097-22DC-994B-AB9D-ACFB081744E6}" name="Column3616"/>
    <tableColumn id="3617" xr3:uid="{D89704C4-31D6-7D45-A7E7-DC98482E20A0}" name="Column3617"/>
    <tableColumn id="3618" xr3:uid="{A8241A19-C6EA-C049-9C2A-B57B793EFC48}" name="Column3618"/>
    <tableColumn id="3619" xr3:uid="{951E387F-1B25-B849-9CFC-06CD894FC149}" name="Column3619"/>
    <tableColumn id="3620" xr3:uid="{CC2F3688-503A-E94E-B102-19C0F5D2A7E0}" name="Column3620"/>
    <tableColumn id="3621" xr3:uid="{93EB3E53-F84A-C34C-95EF-4113E6594BAC}" name="Column3621"/>
    <tableColumn id="3622" xr3:uid="{F132EE83-F211-7541-9C3C-A83B85F33C8B}" name="Column3622"/>
    <tableColumn id="3623" xr3:uid="{614279BD-F90A-E54D-84B4-4E197533C5F2}" name="Column3623"/>
    <tableColumn id="3624" xr3:uid="{F281A6C1-8F83-F04D-BE08-7476DE9E8A92}" name="Column3624"/>
    <tableColumn id="3625" xr3:uid="{48DA30B7-EABC-8749-A269-FE6241C3DD64}" name="Column3625"/>
    <tableColumn id="3626" xr3:uid="{D1B879A0-C615-F44A-86A0-34CD67E6DDA3}" name="Column3626"/>
    <tableColumn id="3627" xr3:uid="{387A76E3-16F3-0447-978A-37E1EE271549}" name="Column3627"/>
    <tableColumn id="3628" xr3:uid="{5EB35BC9-5859-5C47-A505-E01F02754A2D}" name="Column3628"/>
    <tableColumn id="3629" xr3:uid="{7E983434-8406-5A40-AD6C-22BD5AC18627}" name="Column3629"/>
    <tableColumn id="3630" xr3:uid="{31E8B00B-6F6C-A54F-B5D9-1E7DA14837EB}" name="Column3630"/>
    <tableColumn id="3631" xr3:uid="{32DFD40E-EE48-2749-84FF-1A57E952F555}" name="Column3631"/>
    <tableColumn id="3632" xr3:uid="{365A3C28-91D8-E94D-9BC4-4A9E17124036}" name="Column3632"/>
    <tableColumn id="3633" xr3:uid="{016D17A1-4295-1C42-8A04-B8965A8F0161}" name="Column3633"/>
    <tableColumn id="3634" xr3:uid="{02563316-0E8D-8B4A-BC13-FBB8082DB596}" name="Column3634"/>
    <tableColumn id="3635" xr3:uid="{2E8A754D-47BC-7640-B3A7-30235F411E9F}" name="Column3635"/>
    <tableColumn id="3636" xr3:uid="{8C108A9B-4B4D-D946-A19B-54D910CA7EE6}" name="Column3636"/>
    <tableColumn id="3637" xr3:uid="{D963D80B-DAAB-EF47-B76D-7D9358E587ED}" name="Column3637"/>
    <tableColumn id="3638" xr3:uid="{FE619E86-1363-5146-9186-7CE5115164E2}" name="Column3638"/>
    <tableColumn id="3639" xr3:uid="{A96CB1F0-C571-B740-A892-BC996B36FDB3}" name="Column3639"/>
    <tableColumn id="3640" xr3:uid="{674FA620-A56C-944E-B4CF-53BA7DC7DEEA}" name="Column3640"/>
    <tableColumn id="3641" xr3:uid="{1A80A35D-5940-9F45-A7A9-A5E1B724049F}" name="Column3641"/>
    <tableColumn id="3642" xr3:uid="{A0076513-C1D5-1940-B877-2FD79957CBDA}" name="Column3642"/>
    <tableColumn id="3643" xr3:uid="{7716EBFF-0A90-CA4B-A206-A55283409AA7}" name="Column3643"/>
    <tableColumn id="3644" xr3:uid="{694700B7-39DA-A141-BFD9-FA9093C5D5D8}" name="Column3644"/>
    <tableColumn id="3645" xr3:uid="{42B8CC0C-42B5-C543-ACBA-DDED3D617B9F}" name="Column3645"/>
    <tableColumn id="3646" xr3:uid="{AD4F2754-1C8F-3545-84F0-670E2F7A7399}" name="Column3646"/>
    <tableColumn id="3647" xr3:uid="{5B2F9904-6146-AE4E-B841-DC683EE2CE7C}" name="Column3647"/>
    <tableColumn id="3648" xr3:uid="{6A7224DD-98EF-264D-B9EF-63DD022A0E0C}" name="Column3648"/>
    <tableColumn id="3649" xr3:uid="{5FF1C51C-C31D-C04A-9A4E-12801A18CA54}" name="Column3649"/>
    <tableColumn id="3650" xr3:uid="{6A55C61C-E6DF-1441-9257-604EF6C5B4F8}" name="Column3650"/>
    <tableColumn id="3651" xr3:uid="{F7C854DD-6F3A-494A-B3CB-823DEE3E8A96}" name="Column3651"/>
    <tableColumn id="3652" xr3:uid="{CD9464B4-0F51-994C-8339-79BE11A1C233}" name="Column3652"/>
    <tableColumn id="3653" xr3:uid="{59E28694-0518-D243-8939-94CD22CF2C30}" name="Column3653"/>
    <tableColumn id="3654" xr3:uid="{BE20D86B-F32A-684E-B3EA-2B6C70C7696C}" name="Column3654"/>
    <tableColumn id="3655" xr3:uid="{EC50E2F8-1AA0-2246-B7C9-A3F1750789A4}" name="Column3655"/>
    <tableColumn id="3656" xr3:uid="{4E4EE0F6-0622-A341-8054-C972AF5F8C13}" name="Column3656"/>
    <tableColumn id="3657" xr3:uid="{C5E39B34-F9C1-CB4F-8F7F-B82796D04988}" name="Column3657"/>
    <tableColumn id="3658" xr3:uid="{4C2C5ADB-02E2-FE45-B238-0C64AEBD06A2}" name="Column3658"/>
    <tableColumn id="3659" xr3:uid="{E8A7B0AA-A45B-4045-8A10-13254089DEFF}" name="Column3659"/>
    <tableColumn id="3660" xr3:uid="{9128DFA5-9023-6C4F-9607-A03D7135EC56}" name="Column3660"/>
    <tableColumn id="3661" xr3:uid="{DFB43750-E56B-0749-8F2E-E22B7B42722C}" name="Column3661"/>
    <tableColumn id="3662" xr3:uid="{1D32473D-423E-CB46-8089-C917F2B21D67}" name="Column3662"/>
    <tableColumn id="3663" xr3:uid="{E178F23B-66EA-1A48-A497-7BD7EE9D2AA0}" name="Column3663"/>
    <tableColumn id="3664" xr3:uid="{DAB9AAEB-0716-6941-93D3-5208B81FDF49}" name="Column3664"/>
    <tableColumn id="3665" xr3:uid="{09F425DD-FCBA-774E-A80A-38782DC84FD1}" name="Column3665"/>
    <tableColumn id="3666" xr3:uid="{3C7F9216-615C-5E46-98C0-31F4808C9359}" name="Column3666"/>
    <tableColumn id="3667" xr3:uid="{38329B69-6646-3841-979D-8A5C37C2DE38}" name="Column3667"/>
    <tableColumn id="3668" xr3:uid="{3EDBB669-2EB7-A149-B425-98740E62160B}" name="Column3668"/>
    <tableColumn id="3669" xr3:uid="{0308EC86-6176-6049-AEC2-187CF7FB5924}" name="Column3669"/>
    <tableColumn id="3670" xr3:uid="{1B468436-CF6B-D544-873D-E760AD5055B7}" name="Column3670"/>
    <tableColumn id="3671" xr3:uid="{1FA7D770-CB70-AA4E-BD49-ADC144B68086}" name="Column3671"/>
    <tableColumn id="3672" xr3:uid="{842A8028-FBF7-084E-ADE2-3CAE3BAC6D29}" name="Column3672"/>
    <tableColumn id="3673" xr3:uid="{9806745C-5BF9-5645-BFF5-9E115C2AF2D0}" name="Column3673"/>
    <tableColumn id="3674" xr3:uid="{91DFC3C8-7F98-1748-91CD-9D2035DCB85D}" name="Column3674"/>
    <tableColumn id="3675" xr3:uid="{52571FEC-A3FA-CC4A-8FA2-4C0DFA0187CA}" name="Column3675"/>
    <tableColumn id="3676" xr3:uid="{34ECC617-3A38-DA46-80A6-0875C310D33E}" name="Column3676"/>
    <tableColumn id="3677" xr3:uid="{0F22B87B-A350-E248-907F-C486817456DA}" name="Column3677"/>
    <tableColumn id="3678" xr3:uid="{4FC4B38D-28D5-2745-A88B-C5008BDA1A60}" name="Column3678"/>
    <tableColumn id="3679" xr3:uid="{4857FD82-C81A-8846-8F8F-4EE701FFF059}" name="Column3679"/>
    <tableColumn id="3680" xr3:uid="{1323264B-32C1-9143-B5F9-44FC34A6A41C}" name="Column3680"/>
    <tableColumn id="3681" xr3:uid="{83950F68-77BD-B34F-8B62-C2AF0E95C7F6}" name="Column3681"/>
    <tableColumn id="3682" xr3:uid="{ECAE7822-9A59-7E41-9732-AD5D62D5E00B}" name="Column3682"/>
    <tableColumn id="3683" xr3:uid="{9F8C923A-FA9E-9E4C-AF7E-4FEFCF3798DE}" name="Column3683"/>
    <tableColumn id="3684" xr3:uid="{98BD6357-AD6D-2248-81A5-FB30DD7A6C4E}" name="Column3684"/>
    <tableColumn id="3685" xr3:uid="{F87779C2-2F3F-1E40-9877-C163B13452D9}" name="Column3685"/>
    <tableColumn id="3686" xr3:uid="{F3B090C9-D72B-C948-B06D-4B8A6F03CA76}" name="Column3686"/>
    <tableColumn id="3687" xr3:uid="{7BE185DD-1EE5-0847-A0DF-BA5087FCF2E6}" name="Column3687"/>
    <tableColumn id="3688" xr3:uid="{CFCF3D78-9186-DC4A-8EB8-BFE721CF1C94}" name="Column3688"/>
    <tableColumn id="3689" xr3:uid="{0E451C19-0E22-8D41-BE04-AE9E1E245222}" name="Column3689"/>
    <tableColumn id="3690" xr3:uid="{1F2FAE2F-0F28-B146-A05E-815756E4AE18}" name="Column3690"/>
    <tableColumn id="3691" xr3:uid="{ECD2ECD1-B7F4-E94B-896D-79E05FAD7546}" name="Column3691"/>
    <tableColumn id="3692" xr3:uid="{9148C375-1D6E-DD4D-886F-92BF15E05E88}" name="Column3692"/>
    <tableColumn id="3693" xr3:uid="{2DDFB7EA-E6A7-F649-AA4B-9283A277E693}" name="Column3693"/>
    <tableColumn id="3694" xr3:uid="{52DC7D9D-99B9-E347-8A14-53A65A41F182}" name="Column3694"/>
    <tableColumn id="3695" xr3:uid="{9B1CC884-0B0C-DB4E-9445-4865CACC5583}" name="Column3695"/>
    <tableColumn id="3696" xr3:uid="{DE94DF54-B542-0C44-BFA5-E5A6ADF02517}" name="Column3696"/>
    <tableColumn id="3697" xr3:uid="{E8499186-9F45-9349-92C1-5BEF562DD46B}" name="Column3697"/>
    <tableColumn id="3698" xr3:uid="{8A41DD6A-83F7-E449-8F37-695D286E84B8}" name="Column3698"/>
    <tableColumn id="3699" xr3:uid="{6C44332C-571F-204F-821D-EB84338F178C}" name="Column3699"/>
    <tableColumn id="3700" xr3:uid="{1A98BBD8-96C7-B247-8BEA-F8AF2B366064}" name="Column3700"/>
    <tableColumn id="3701" xr3:uid="{B70F0B76-19FD-6A40-9CBE-9ABF6087F1EF}" name="Column3701"/>
    <tableColumn id="3702" xr3:uid="{E751B2D1-6799-9A41-A63D-7FE746B847D4}" name="Column3702"/>
    <tableColumn id="3703" xr3:uid="{95EED2A5-4B54-424F-A7C8-CB601316C713}" name="Column3703"/>
    <tableColumn id="3704" xr3:uid="{C3CA8621-8D90-0849-A065-0BAAE6E5B828}" name="Column3704"/>
    <tableColumn id="3705" xr3:uid="{DC69DD33-5D3C-EA44-9178-8AF00C9D0893}" name="Column3705"/>
    <tableColumn id="3706" xr3:uid="{1E04131B-466E-F443-BEDC-673D96F05718}" name="Column3706"/>
    <tableColumn id="3707" xr3:uid="{B72E008B-456C-984D-8A1C-4689FE3F16BB}" name="Column3707"/>
    <tableColumn id="3708" xr3:uid="{F331EC5A-27B6-4843-8C92-82F081F359FD}" name="Column3708"/>
    <tableColumn id="3709" xr3:uid="{5DB5184F-9431-7240-AD38-A7D616C989C8}" name="Column3709"/>
    <tableColumn id="3710" xr3:uid="{2A1DD156-E0FD-B741-B803-776893BE39D4}" name="Column3710"/>
    <tableColumn id="3711" xr3:uid="{0A19F449-D30A-0A4C-B87B-EAF74030009B}" name="Column3711"/>
    <tableColumn id="3712" xr3:uid="{D53EF87D-C046-204E-BD84-62A547FDD723}" name="Column3712"/>
    <tableColumn id="3713" xr3:uid="{805E546F-495D-F04B-8234-6864C9B5F6D8}" name="Column3713"/>
    <tableColumn id="3714" xr3:uid="{A5F4E5DE-0165-E547-9062-18DA4F6D0560}" name="Column3714"/>
    <tableColumn id="3715" xr3:uid="{5BE92E52-3802-E744-B53E-EAC8DCFAD1C5}" name="Column3715"/>
    <tableColumn id="3716" xr3:uid="{16906C11-E783-6448-8E8F-AB6D5791AF2C}" name="Column3716"/>
    <tableColumn id="3717" xr3:uid="{3B782807-E904-0F4A-B016-303F80EE4897}" name="Column3717"/>
    <tableColumn id="3718" xr3:uid="{70984777-2B1E-C04C-953C-CEF9C1029654}" name="Column3718"/>
    <tableColumn id="3719" xr3:uid="{81ECF3A9-0706-D94D-AAAB-E4C4D4393A77}" name="Column3719"/>
    <tableColumn id="3720" xr3:uid="{DFD19088-4D8A-E64D-9C73-4E11A791112E}" name="Column3720"/>
    <tableColumn id="3721" xr3:uid="{D85AEA50-A4AC-A748-857B-32DCDFEE13F8}" name="Column3721"/>
    <tableColumn id="3722" xr3:uid="{2B5097FD-4A1D-3C4C-8CEC-A52E71098E96}" name="Column3722"/>
    <tableColumn id="3723" xr3:uid="{899BADEA-E9D8-1F49-AB8B-4CE62DEACAB0}" name="Column3723"/>
    <tableColumn id="3724" xr3:uid="{129D84A0-10FA-1249-886D-3D2CD7447525}" name="Column3724"/>
    <tableColumn id="3725" xr3:uid="{EF9D21B2-65F8-A041-AD02-FCCFA764962B}" name="Column3725"/>
    <tableColumn id="3726" xr3:uid="{0814B8A2-80CD-CB4F-85F1-5C07E015D82C}" name="Column3726"/>
    <tableColumn id="3727" xr3:uid="{9BD0D40C-EDDE-7D40-9540-1EDFD5508B9E}" name="Column3727"/>
    <tableColumn id="3728" xr3:uid="{DAB8EB2E-1751-904E-9929-39DC24460101}" name="Column3728"/>
    <tableColumn id="3729" xr3:uid="{C5F82837-348E-DC41-A4B2-80478E3B9F87}" name="Column3729"/>
    <tableColumn id="3730" xr3:uid="{F1F29118-DC3F-B149-BB91-9678D7B351EE}" name="Column3730"/>
    <tableColumn id="3731" xr3:uid="{F26DF5BD-04C1-4043-8EDB-A479C4D21554}" name="Column3731"/>
    <tableColumn id="3732" xr3:uid="{BFACA2DA-B1C0-7B48-96BE-BAB1DE13779C}" name="Column3732"/>
    <tableColumn id="3733" xr3:uid="{3029E6FD-7922-4A41-BC63-20E95E46A3F9}" name="Column3733"/>
    <tableColumn id="3734" xr3:uid="{1F931CA2-1F55-F242-A01D-567738B5B348}" name="Column3734"/>
    <tableColumn id="3735" xr3:uid="{5D77731A-947C-AB43-AF55-D3BB58AECD26}" name="Column3735"/>
    <tableColumn id="3736" xr3:uid="{50C0F5E5-E89A-464A-9900-D43443E11215}" name="Column3736"/>
    <tableColumn id="3737" xr3:uid="{C552FFF2-5CF2-2846-A3D2-90188C9501A5}" name="Column3737"/>
    <tableColumn id="3738" xr3:uid="{63866A4E-2B4C-F242-B3B4-FDCAB79BB6C9}" name="Column3738"/>
    <tableColumn id="3739" xr3:uid="{95C7FF98-15E2-754F-8A03-A59223E4A135}" name="Column3739"/>
    <tableColumn id="3740" xr3:uid="{66EEDE64-50E4-214D-8457-916A9571484B}" name="Column3740"/>
    <tableColumn id="3741" xr3:uid="{154061CF-2131-F04C-9A96-DDDE0DCF2E8F}" name="Column3741"/>
    <tableColumn id="3742" xr3:uid="{55286261-21C1-8A4D-B430-485008E179EC}" name="Column3742"/>
    <tableColumn id="3743" xr3:uid="{850F29E1-33DB-0544-9469-B3389F1C6C88}" name="Column3743"/>
    <tableColumn id="3744" xr3:uid="{1BBD42B4-BD10-B243-8E41-52F685338B33}" name="Column3744"/>
    <tableColumn id="3745" xr3:uid="{9BDDC904-4BAB-DF44-9701-51ABC7FD1A95}" name="Column3745"/>
    <tableColumn id="3746" xr3:uid="{65591A64-26E0-F343-9B7A-FE9F27DF4101}" name="Column3746"/>
    <tableColumn id="3747" xr3:uid="{F6DA87A0-415E-6740-AA74-1818530C1FA5}" name="Column3747"/>
    <tableColumn id="3748" xr3:uid="{A22CB3AE-E252-2E4A-9DD3-51D8CF3E7617}" name="Column3748"/>
    <tableColumn id="3749" xr3:uid="{ED581CE1-BD97-C84F-81E9-1D43F98FEEAA}" name="Column3749"/>
    <tableColumn id="3750" xr3:uid="{E7422597-6B70-B74B-A966-F6A6AC55A509}" name="Column3750"/>
    <tableColumn id="3751" xr3:uid="{B5D3A450-3978-5D4A-A19D-E8654485C822}" name="Column3751"/>
    <tableColumn id="3752" xr3:uid="{0FF45D68-C154-FA4D-B233-68B36F4AE412}" name="Column3752"/>
    <tableColumn id="3753" xr3:uid="{0FBE6108-AA24-3148-80C2-C01F3A354354}" name="Column3753"/>
    <tableColumn id="3754" xr3:uid="{948EDB05-3B9D-DA45-9A25-1F0A8EA9D983}" name="Column3754"/>
    <tableColumn id="3755" xr3:uid="{890195B9-AC2C-7444-9E4C-96F0D171E2F5}" name="Column3755"/>
    <tableColumn id="3756" xr3:uid="{3C88CDC8-0E8C-5D48-9B87-6FA1FF8EA812}" name="Column3756"/>
    <tableColumn id="3757" xr3:uid="{4C746B86-60D2-714B-9056-1FDCBD98A233}" name="Column3757"/>
    <tableColumn id="3758" xr3:uid="{56053D56-E399-2140-8D7E-5D699AF7D90E}" name="Column3758"/>
    <tableColumn id="3759" xr3:uid="{60939891-AEB3-A646-9264-7E1A0B5F9C78}" name="Column3759"/>
    <tableColumn id="3760" xr3:uid="{A72C078E-AAC4-AA42-9203-FB6D112B99BD}" name="Column3760"/>
    <tableColumn id="3761" xr3:uid="{78C4021A-F212-CD43-9D6A-3DF5A58CF087}" name="Column3761"/>
    <tableColumn id="3762" xr3:uid="{A5F3C9F4-6CD6-3243-8257-D5BD3B83582F}" name="Column3762"/>
    <tableColumn id="3763" xr3:uid="{6A33CA93-3172-CB43-B307-CFCC235BD0B7}" name="Column3763"/>
    <tableColumn id="3764" xr3:uid="{B320399D-1FEE-374A-BFFD-57587A9B0AB8}" name="Column3764"/>
    <tableColumn id="3765" xr3:uid="{E627F315-8375-934B-839C-246A3665B7B0}" name="Column3765"/>
    <tableColumn id="3766" xr3:uid="{FFDFA1FE-81BA-014D-A6BF-26583ED61FA2}" name="Column3766"/>
    <tableColumn id="3767" xr3:uid="{768432E2-025A-2A4E-960C-7722A612430C}" name="Column3767"/>
    <tableColumn id="3768" xr3:uid="{636E5D5C-798C-404E-A8C2-49888402A518}" name="Column3768"/>
    <tableColumn id="3769" xr3:uid="{09BB91B9-9FB9-C74E-9A26-68DE23038DE7}" name="Column3769"/>
    <tableColumn id="3770" xr3:uid="{128DCB5E-707B-144F-98FD-79C6C0255244}" name="Column3770"/>
    <tableColumn id="3771" xr3:uid="{54F94CB6-F654-C440-BDA1-7F06EF1465AA}" name="Column3771"/>
    <tableColumn id="3772" xr3:uid="{59FB1FB4-1767-F04B-ABB2-DBC5756D6D85}" name="Column3772"/>
    <tableColumn id="3773" xr3:uid="{722480F0-A2C8-FA4D-8BC1-7D12409CB1F7}" name="Column3773"/>
    <tableColumn id="3774" xr3:uid="{F0E5CF22-8DCF-4B4A-ACFA-9CBF16F38F32}" name="Column3774"/>
    <tableColumn id="3775" xr3:uid="{DAC5CEE3-C4A8-644B-9611-4D19B30A236A}" name="Column3775"/>
    <tableColumn id="3776" xr3:uid="{3CAC7C9B-CB8A-0041-B5E5-E4644174FD3C}" name="Column3776"/>
    <tableColumn id="3777" xr3:uid="{F3758D43-EF03-F346-8D52-A9D0AAC75AB7}" name="Column3777"/>
    <tableColumn id="3778" xr3:uid="{EF1F663D-BAEF-044E-8A68-8B276009AED6}" name="Column3778"/>
    <tableColumn id="3779" xr3:uid="{DE575E16-6228-FE40-820F-E7C6B3565470}" name="Column3779"/>
    <tableColumn id="3780" xr3:uid="{D23AA2B1-1EA1-9246-A93A-8D2C7D580A70}" name="Column3780"/>
    <tableColumn id="3781" xr3:uid="{00AD1B97-0FAA-6A45-A994-BCD8390AD082}" name="Column3781"/>
    <tableColumn id="3782" xr3:uid="{27C71300-E54D-A943-8626-A026307F5F9A}" name="Column3782"/>
    <tableColumn id="3783" xr3:uid="{060D860C-A540-7347-AF23-424D97C71610}" name="Column3783"/>
    <tableColumn id="3784" xr3:uid="{B42A672B-D228-4547-B63E-EAEFD9EE6E3A}" name="Column3784"/>
    <tableColumn id="3785" xr3:uid="{F52F587D-866C-1B4D-B7D6-63457C32D6DA}" name="Column3785"/>
    <tableColumn id="3786" xr3:uid="{E0DE917D-C6C7-CE43-A0C5-A9AA96EB7846}" name="Column3786"/>
    <tableColumn id="3787" xr3:uid="{2DCA8E68-EB52-7B45-A33B-5A0D797BC221}" name="Column3787"/>
    <tableColumn id="3788" xr3:uid="{6749BB99-68AB-0945-8F1F-68D2EC685D34}" name="Column3788"/>
    <tableColumn id="3789" xr3:uid="{3CA8101F-DD68-6D4E-80AC-6BB742D5DCC3}" name="Column3789"/>
    <tableColumn id="3790" xr3:uid="{1ED41A6E-852E-8446-871E-ABB955F33CE0}" name="Column3790"/>
    <tableColumn id="3791" xr3:uid="{220125FE-8B39-3940-9CD5-7F6F3EA0A6E0}" name="Column3791"/>
    <tableColumn id="3792" xr3:uid="{FFFFD6FB-56AF-144C-8D5F-1FE761D6567F}" name="Column3792"/>
    <tableColumn id="3793" xr3:uid="{465AB861-4A32-2540-BC5C-507C82950CB7}" name="Column3793"/>
    <tableColumn id="3794" xr3:uid="{2D882128-F3EE-B24A-9612-ED56E00FB18D}" name="Column3794"/>
    <tableColumn id="3795" xr3:uid="{1AB6DABE-74E5-D54B-A0DE-1E5A4627103C}" name="Column3795"/>
    <tableColumn id="3796" xr3:uid="{9356AEE7-2850-EA4E-8E69-9DD4A39DC5E2}" name="Column3796"/>
    <tableColumn id="3797" xr3:uid="{CB17EEAA-D074-6D4B-941B-27395F1893E0}" name="Column3797"/>
    <tableColumn id="3798" xr3:uid="{7EE114C8-B9AB-874C-906E-04DB63EB90BB}" name="Column3798"/>
    <tableColumn id="3799" xr3:uid="{AF804A7F-F602-0548-B6E9-9B771637D730}" name="Column3799"/>
    <tableColumn id="3800" xr3:uid="{BA8AB77D-8D48-1647-9E1E-CDD0ED8B2680}" name="Column3800"/>
    <tableColumn id="3801" xr3:uid="{FFF2FABB-8AF5-674B-B207-651BC9EC55C1}" name="Column3801"/>
    <tableColumn id="3802" xr3:uid="{9D2D26E5-1A4A-FF48-A507-5B5E965E8234}" name="Column3802"/>
    <tableColumn id="3803" xr3:uid="{9623A52A-9A07-4945-B581-8EDA6DE81350}" name="Column3803"/>
    <tableColumn id="3804" xr3:uid="{DE5EF161-4BAC-414C-B1D0-9A929465DD73}" name="Column3804"/>
    <tableColumn id="3805" xr3:uid="{8E391D82-EB7B-6A43-BCCE-89A958534BD7}" name="Column3805"/>
    <tableColumn id="3806" xr3:uid="{F569FB82-B9F2-4C4D-B1CE-DB6713C8B404}" name="Column3806"/>
    <tableColumn id="3807" xr3:uid="{51BAFD6C-5FA5-5446-9FCC-ADBDBE59C284}" name="Column3807"/>
    <tableColumn id="3808" xr3:uid="{2CD87992-6FAA-2445-882F-B37949478432}" name="Column3808"/>
    <tableColumn id="3809" xr3:uid="{43E156B2-7980-7F47-A3A2-4C930536ABF0}" name="Column3809"/>
    <tableColumn id="3810" xr3:uid="{E82ACBC4-D9A0-B140-A458-39F6F34B3773}" name="Column3810"/>
    <tableColumn id="3811" xr3:uid="{6AF5CF03-4EEA-FD4E-93BB-A720056A7026}" name="Column3811"/>
    <tableColumn id="3812" xr3:uid="{A91AB487-794A-404A-8256-011EC47FF6B5}" name="Column3812"/>
    <tableColumn id="3813" xr3:uid="{52D25B85-5B03-144A-87A0-0AA704C48E20}" name="Column3813"/>
    <tableColumn id="3814" xr3:uid="{5B9092C4-752C-264E-9AE8-B69307E7F524}" name="Column3814"/>
    <tableColumn id="3815" xr3:uid="{0EB04610-8B28-E148-A80A-9ED829A595D4}" name="Column3815"/>
    <tableColumn id="3816" xr3:uid="{69EDC562-E31B-7D4B-B12E-6E1405B22989}" name="Column3816"/>
    <tableColumn id="3817" xr3:uid="{9238AD08-D5C7-A741-AAAD-196156E3EC63}" name="Column3817"/>
    <tableColumn id="3818" xr3:uid="{C62E7295-6AB7-3941-AB83-E97C07F62D2A}" name="Column3818"/>
    <tableColumn id="3819" xr3:uid="{298A6D58-D3D1-854A-BA3E-F7B19889293A}" name="Column3819"/>
    <tableColumn id="3820" xr3:uid="{5E3130CB-8C0C-DD47-A068-5DBD691B8F1D}" name="Column3820"/>
    <tableColumn id="3821" xr3:uid="{5BF86C4C-A34E-9E4B-830A-BEF0BBFB10D1}" name="Column3821"/>
    <tableColumn id="3822" xr3:uid="{E1FC367E-5DBE-7D4B-9A74-008DE21CA33B}" name="Column3822"/>
    <tableColumn id="3823" xr3:uid="{CF6F9099-01C5-4848-8986-AC260C29409B}" name="Column3823"/>
    <tableColumn id="3824" xr3:uid="{E7450D2C-4CED-B842-96DF-4B5373CC4ED8}" name="Column3824"/>
    <tableColumn id="3825" xr3:uid="{01899194-2ABF-1943-BE93-702C05D89FF8}" name="Column3825"/>
    <tableColumn id="3826" xr3:uid="{D2E563A2-5088-EA49-B900-5A4A7B9AE939}" name="Column3826"/>
    <tableColumn id="3827" xr3:uid="{F049A4B4-4CAB-FD48-954A-31B4A729C6E9}" name="Column3827"/>
    <tableColumn id="3828" xr3:uid="{86CF9CC0-BFE9-A94B-9251-94180C4795AA}" name="Column3828"/>
    <tableColumn id="3829" xr3:uid="{754AC754-44BA-7F48-820B-AD62B1A38693}" name="Column3829"/>
    <tableColumn id="3830" xr3:uid="{9C211EA5-401C-C64E-AD74-83F4826C0C6A}" name="Column3830"/>
    <tableColumn id="3831" xr3:uid="{B5C40A93-420D-654A-811B-3A33D9C93FC0}" name="Column3831"/>
    <tableColumn id="3832" xr3:uid="{1C4650B7-160F-A444-85E2-0AD405B2C8D8}" name="Column3832"/>
    <tableColumn id="3833" xr3:uid="{D9F5C775-5DFD-6A40-85AC-42ACB368F535}" name="Column3833"/>
    <tableColumn id="3834" xr3:uid="{6B3D04AF-9106-D447-8EF9-CEFB4AAF95C1}" name="Column3834"/>
    <tableColumn id="3835" xr3:uid="{820D2BF9-97CA-534C-A8E1-E3D06DD99B18}" name="Column3835"/>
    <tableColumn id="3836" xr3:uid="{32CDA714-5149-A344-8B81-DFC3AE0E6DC2}" name="Column3836"/>
    <tableColumn id="3837" xr3:uid="{FF443688-C110-774C-A550-2B6A9E62D244}" name="Column3837"/>
    <tableColumn id="3838" xr3:uid="{AAC2D123-6A9B-A64C-9D3E-DF511A9D64BE}" name="Column3838"/>
    <tableColumn id="3839" xr3:uid="{2E84F7CF-6AA4-6848-862E-50BF44323AB5}" name="Column3839"/>
    <tableColumn id="3840" xr3:uid="{97DDBE00-7DB7-C646-9B65-4708D16070D7}" name="Column3840"/>
    <tableColumn id="3841" xr3:uid="{02A4C7CC-2E3F-0848-98C0-EC5DA160B4CE}" name="Column3841"/>
    <tableColumn id="3842" xr3:uid="{B010AE67-8B67-7C47-8D22-C02E361C5A43}" name="Column3842"/>
    <tableColumn id="3843" xr3:uid="{F201D37F-60C9-A74B-9CB6-CE19C8F1AB30}" name="Column3843"/>
    <tableColumn id="3844" xr3:uid="{4CC8B269-DA30-DD4B-9E4C-8BEB5AE978B2}" name="Column3844"/>
    <tableColumn id="3845" xr3:uid="{927BEC85-20E0-4C46-B13B-56E1962E79F9}" name="Column3845"/>
    <tableColumn id="3846" xr3:uid="{9161EBCE-BE15-5A45-A67D-5DDE7D8A8E16}" name="Column3846"/>
    <tableColumn id="3847" xr3:uid="{ED9B80C9-845F-9F44-9882-E1612DB97518}" name="Column3847"/>
    <tableColumn id="3848" xr3:uid="{B0674B4C-9C0A-474D-A8EE-64A55706354C}" name="Column3848"/>
    <tableColumn id="3849" xr3:uid="{232A1FCF-7A60-A34B-8C03-A304720EC919}" name="Column3849"/>
    <tableColumn id="3850" xr3:uid="{B3CDAA8C-23F3-3C4C-B269-7E0C68E31C7F}" name="Column3850"/>
    <tableColumn id="3851" xr3:uid="{8DE555B3-EE1B-1E46-8420-32673EE57A97}" name="Column3851"/>
    <tableColumn id="3852" xr3:uid="{590C9DD8-7567-DB42-B4D1-2BD9792C5763}" name="Column3852"/>
    <tableColumn id="3853" xr3:uid="{06E4480D-B2DD-5742-8477-A20C233C411D}" name="Column3853"/>
    <tableColumn id="3854" xr3:uid="{468A13B1-EFF7-0C41-BFAB-8F662EDDD67B}" name="Column3854"/>
    <tableColumn id="3855" xr3:uid="{33005911-F137-8341-B2C2-97093B7B450E}" name="Column3855"/>
    <tableColumn id="3856" xr3:uid="{C5282850-0B50-8749-934A-7AB09354B411}" name="Column3856"/>
    <tableColumn id="3857" xr3:uid="{98BF077E-395D-9D47-890B-9805F64EEE97}" name="Column3857"/>
    <tableColumn id="3858" xr3:uid="{A7253BB0-0809-AC46-A3AC-019CE45AB22D}" name="Column3858"/>
    <tableColumn id="3859" xr3:uid="{C0E39057-DF1B-0242-A745-E4504EAB10C9}" name="Column3859"/>
    <tableColumn id="3860" xr3:uid="{A8DF0F23-8E94-CA40-990B-C05C6C5091AA}" name="Column3860"/>
    <tableColumn id="3861" xr3:uid="{9146C7AB-FFF5-6643-9C67-B5C63CEF09EA}" name="Column3861"/>
    <tableColumn id="3862" xr3:uid="{3AEE1D4F-95D7-6C45-AF5E-348808CC6C89}" name="Column3862"/>
    <tableColumn id="3863" xr3:uid="{41237224-41D4-124C-9473-652B7D35B65E}" name="Column3863"/>
    <tableColumn id="3864" xr3:uid="{44681AD1-C415-AA4B-AA02-88C04C1AFA3F}" name="Column3864"/>
    <tableColumn id="3865" xr3:uid="{6CDAE91F-AE3F-5841-A696-A4EC7657EDFE}" name="Column3865"/>
    <tableColumn id="3866" xr3:uid="{172B77AB-3B3C-1A4B-8B6B-E103F697C5CB}" name="Column3866"/>
    <tableColumn id="3867" xr3:uid="{A48C9DB4-2CE9-A548-B42C-B04E855CD96C}" name="Column3867"/>
    <tableColumn id="3868" xr3:uid="{9838045C-C1F3-3140-BF80-23B913BD7F47}" name="Column3868"/>
    <tableColumn id="3869" xr3:uid="{7980E920-1C9A-1147-BC58-2DA3B4949005}" name="Column3869"/>
    <tableColumn id="3870" xr3:uid="{A5F2DFB5-CB82-C448-9D05-0A1B050AB517}" name="Column3870"/>
    <tableColumn id="3871" xr3:uid="{2F29B757-B04B-CE46-9B67-EDF8BBA00E52}" name="Column3871"/>
    <tableColumn id="3872" xr3:uid="{01301C90-FF0F-E347-9E9A-E9146E233EDB}" name="Column3872"/>
    <tableColumn id="3873" xr3:uid="{7F6DE83C-0FD5-F040-84D5-4A7F727C9805}" name="Column3873"/>
    <tableColumn id="3874" xr3:uid="{F598BD30-200E-3949-93B3-0622FCBFD8FB}" name="Column3874"/>
    <tableColumn id="3875" xr3:uid="{4054C9E5-6313-F641-B179-5FC604D289E1}" name="Column3875"/>
    <tableColumn id="3876" xr3:uid="{09B0193D-5EFB-DE4B-8CA0-191FEBBCD686}" name="Column3876"/>
    <tableColumn id="3877" xr3:uid="{DC0D6AA8-9144-F54F-B09B-19E1E3173F46}" name="Column3877"/>
    <tableColumn id="3878" xr3:uid="{54700142-B937-0A4D-8AEB-A539B11DF62F}" name="Column3878"/>
    <tableColumn id="3879" xr3:uid="{3B209CC6-45B7-EC43-AACE-B09A1D475B40}" name="Column3879"/>
    <tableColumn id="3880" xr3:uid="{9E907D89-4AE6-854C-8B85-E1FDEBBCB272}" name="Column3880"/>
    <tableColumn id="3881" xr3:uid="{4FC0309F-C05F-774A-A923-17437017BC5D}" name="Column3881"/>
    <tableColumn id="3882" xr3:uid="{B5CDF92D-10DD-004E-A11E-DC814CF37B1C}" name="Column3882"/>
    <tableColumn id="3883" xr3:uid="{0F660E3E-8342-8E4D-B625-5F22ECA4C48D}" name="Column3883"/>
    <tableColumn id="3884" xr3:uid="{426CD159-7B95-EC42-8C07-66474F2C7EA4}" name="Column3884"/>
    <tableColumn id="3885" xr3:uid="{99DF59B3-E7D3-C745-90A7-976661F55B52}" name="Column3885"/>
    <tableColumn id="3886" xr3:uid="{29B6E7A7-0344-3D40-A087-690BB75DC59F}" name="Column3886"/>
    <tableColumn id="3887" xr3:uid="{D20F2416-A0B7-C24C-9468-1599A9C8299F}" name="Column3887"/>
    <tableColumn id="3888" xr3:uid="{9E3318D5-9DE1-8949-BC8A-B1860218B05B}" name="Column3888"/>
    <tableColumn id="3889" xr3:uid="{FB7B7780-98CC-4B4E-9691-3156437D5222}" name="Column3889"/>
    <tableColumn id="3890" xr3:uid="{9F8C1392-350F-5240-827E-1C21853FB9B3}" name="Column3890"/>
    <tableColumn id="3891" xr3:uid="{6E25CCC6-387A-F34F-BC34-FBDA675F4737}" name="Column3891"/>
    <tableColumn id="3892" xr3:uid="{33952DC1-68AF-BC47-B0D9-ACFB2F649389}" name="Column3892"/>
    <tableColumn id="3893" xr3:uid="{0447CC81-41A0-5C41-9E9D-7F99AFE8FE66}" name="Column3893"/>
    <tableColumn id="3894" xr3:uid="{5B1D713B-BB20-C74E-A694-55B8069695D9}" name="Column3894"/>
    <tableColumn id="3895" xr3:uid="{956451BE-132B-874C-B60F-D33CC5E679B2}" name="Column3895"/>
    <tableColumn id="3896" xr3:uid="{0BE18C84-3B88-8847-A91C-C020FA71731C}" name="Column3896"/>
    <tableColumn id="3897" xr3:uid="{A854F128-9B0E-3846-99D4-8F47E5395729}" name="Column3897"/>
    <tableColumn id="3898" xr3:uid="{44E23F02-41CE-274D-8C5A-A3E127C0049F}" name="Column3898"/>
    <tableColumn id="3899" xr3:uid="{55338073-8CEC-CB41-BD43-A3C9AAA54DB9}" name="Column3899"/>
    <tableColumn id="3900" xr3:uid="{349AC27E-5678-2F42-8884-32435538EB4D}" name="Column3900"/>
    <tableColumn id="3901" xr3:uid="{B4CFF047-7CE0-2D49-AA35-34EF6F77550C}" name="Column3901"/>
    <tableColumn id="3902" xr3:uid="{C68F938E-DD10-3B4E-B53C-93297E26E40E}" name="Column3902"/>
    <tableColumn id="3903" xr3:uid="{7E337D30-9A53-354F-974C-4D2A7F585FB6}" name="Column3903"/>
    <tableColumn id="3904" xr3:uid="{0303642B-A981-C344-8001-12A42822498C}" name="Column3904"/>
    <tableColumn id="3905" xr3:uid="{38ABDA0E-8CEE-CC49-B3EB-B28B52ADCE41}" name="Column3905"/>
    <tableColumn id="3906" xr3:uid="{1A788868-08F1-9540-906D-D26C08330406}" name="Column3906"/>
    <tableColumn id="3907" xr3:uid="{D36C1C9C-95D8-5C4F-BEEF-5627B4F62D88}" name="Column3907"/>
    <tableColumn id="3908" xr3:uid="{E2555915-1B95-EB48-9AE6-306EE52A62EE}" name="Column3908"/>
    <tableColumn id="3909" xr3:uid="{3178D8BF-7135-9045-B5C0-B8A1C59D7078}" name="Column3909"/>
    <tableColumn id="3910" xr3:uid="{92C81B38-5D81-9241-B023-41B2E6E59701}" name="Column3910"/>
    <tableColumn id="3911" xr3:uid="{324C0E17-37A1-034F-A266-A0B4E3FF2A92}" name="Column3911"/>
    <tableColumn id="3912" xr3:uid="{340E13F1-8088-0141-9E1A-653A44AF7163}" name="Column3912"/>
    <tableColumn id="3913" xr3:uid="{954F9B40-7FE6-6C40-84A0-7297102E5F0D}" name="Column3913"/>
    <tableColumn id="3914" xr3:uid="{29646C03-FC4A-A843-860F-AB16E9D4EB26}" name="Column3914"/>
    <tableColumn id="3915" xr3:uid="{2393AA16-43A9-9C43-90C1-E0AC1325679C}" name="Column3915"/>
    <tableColumn id="3916" xr3:uid="{A6BCBCAD-4A66-954D-8E99-799B89E086DA}" name="Column3916"/>
    <tableColumn id="3917" xr3:uid="{0904378E-E9B5-A042-BB5E-3737A2AA6DCC}" name="Column3917"/>
    <tableColumn id="3918" xr3:uid="{63A8A2FA-FFCE-2245-A799-0C40D27937CD}" name="Column3918"/>
    <tableColumn id="3919" xr3:uid="{983FA6A6-6382-C748-AD9D-9116CF6CC959}" name="Column3919"/>
    <tableColumn id="3920" xr3:uid="{D55255F0-CD4B-E440-A26A-B33B2D25E55B}" name="Column3920"/>
    <tableColumn id="3921" xr3:uid="{5EFFA9FC-2512-EF44-B339-5BDB0B807C14}" name="Column3921"/>
    <tableColumn id="3922" xr3:uid="{256DBF0A-D5F1-9A41-9C6E-C8C6160DF076}" name="Column3922"/>
    <tableColumn id="3923" xr3:uid="{6324C2E7-7B94-2843-90E7-D7E0B6939C3A}" name="Column3923"/>
    <tableColumn id="3924" xr3:uid="{D5ACAC38-A4F5-0B4E-8762-AB8404A7664B}" name="Column3924"/>
    <tableColumn id="3925" xr3:uid="{318ED8C6-ECDC-8A4A-A933-A7A8004210C6}" name="Column3925"/>
    <tableColumn id="3926" xr3:uid="{74939082-E28A-0347-BB1B-158C973A7891}" name="Column3926"/>
    <tableColumn id="3927" xr3:uid="{60A95767-335A-594F-A329-3F40857F1EBC}" name="Column3927"/>
    <tableColumn id="3928" xr3:uid="{BE7A762E-0AFA-4745-B642-594C24BD6CA9}" name="Column3928"/>
    <tableColumn id="3929" xr3:uid="{4F019C40-C18F-BC40-956F-5AC0D20159A1}" name="Column3929"/>
    <tableColumn id="3930" xr3:uid="{777C92FF-98A5-FE42-B9BC-163B348D9715}" name="Column3930"/>
    <tableColumn id="3931" xr3:uid="{EA72FBA3-4819-2A4F-B3AC-C933AE92B028}" name="Column3931"/>
    <tableColumn id="3932" xr3:uid="{5276CF61-1EEA-3C40-97B2-9ABB5B2CEBA6}" name="Column3932"/>
    <tableColumn id="3933" xr3:uid="{94CDD643-139B-EC4D-96DE-EBE66FB56CEF}" name="Column3933"/>
    <tableColumn id="3934" xr3:uid="{B9E4EF39-D48C-064E-93E0-D17477F5DAFF}" name="Column3934"/>
    <tableColumn id="3935" xr3:uid="{2BFDCEED-473C-A248-859C-0D3031F07588}" name="Column3935"/>
    <tableColumn id="3936" xr3:uid="{4A98DFA2-0C4D-A243-A18C-05C5DF20B387}" name="Column3936"/>
    <tableColumn id="3937" xr3:uid="{41410975-0DE7-954C-8B0C-06C37681DA72}" name="Column3937"/>
    <tableColumn id="3938" xr3:uid="{9F535572-7806-454F-A3DC-D632CDA3625B}" name="Column3938"/>
    <tableColumn id="3939" xr3:uid="{B0613AEE-2929-014E-8EB2-4EA56EECCA2B}" name="Column3939"/>
    <tableColumn id="3940" xr3:uid="{ADCDF3CD-02CE-534A-A12B-1D7A8AB0911A}" name="Column3940"/>
    <tableColumn id="3941" xr3:uid="{550B646B-F839-7D42-9DC8-E71F64E8223D}" name="Column3941"/>
    <tableColumn id="3942" xr3:uid="{C5B7CE57-052C-CF45-8498-ED602A599AFE}" name="Column3942"/>
    <tableColumn id="3943" xr3:uid="{8EC21FE9-3319-2E46-8CB8-BC2DC47AED03}" name="Column3943"/>
    <tableColumn id="3944" xr3:uid="{79FB441A-106F-7E46-B741-C868FB26F911}" name="Column3944"/>
    <tableColumn id="3945" xr3:uid="{6CF0ABDC-18FC-534C-82B4-A27B85896A14}" name="Column3945"/>
    <tableColumn id="3946" xr3:uid="{A0A2A51F-EF11-454F-80C8-13546ED63D54}" name="Column3946"/>
    <tableColumn id="3947" xr3:uid="{2F5118E8-58F5-064B-873F-5E5AF7995CFA}" name="Column3947"/>
    <tableColumn id="3948" xr3:uid="{786BFC8B-DF14-3247-BEF7-3C09B32B9580}" name="Column3948"/>
    <tableColumn id="3949" xr3:uid="{F0C45D73-921D-B04D-AC8F-F946511803EB}" name="Column3949"/>
    <tableColumn id="3950" xr3:uid="{6F24BA6B-81E7-C141-9AF5-28227C747FCB}" name="Column3950"/>
    <tableColumn id="3951" xr3:uid="{0A6CB97C-B72F-E94A-AF93-FF6840767DD8}" name="Column3951"/>
    <tableColumn id="3952" xr3:uid="{F2020AD2-5807-0B41-B6E0-3E842BA5501A}" name="Column3952"/>
    <tableColumn id="3953" xr3:uid="{ABF878B9-BF87-9E48-BE13-E8240F6066F3}" name="Column3953"/>
    <tableColumn id="3954" xr3:uid="{39C82A95-01E4-074F-87DF-581AE39E139B}" name="Column3954"/>
    <tableColumn id="3955" xr3:uid="{86B5A146-9097-434B-B73D-412A7EC68B56}" name="Column3955"/>
    <tableColumn id="3956" xr3:uid="{5D38B5F7-2B47-2C43-B88C-111B900C3691}" name="Column3956"/>
    <tableColumn id="3957" xr3:uid="{DB5481E9-C440-3843-BADB-9CAEB3A1AB0D}" name="Column3957"/>
    <tableColumn id="3958" xr3:uid="{CFF01AFF-D2C5-DB41-8526-AAA823DC242B}" name="Column3958"/>
    <tableColumn id="3959" xr3:uid="{38A6416B-F149-F14A-95B2-6D2F65D20F6F}" name="Column3959"/>
    <tableColumn id="3960" xr3:uid="{1DA62B56-6121-D24A-BC86-4E604E484F4E}" name="Column3960"/>
    <tableColumn id="3961" xr3:uid="{E510A7EB-B1D4-2845-A8B5-E2DEC5F09520}" name="Column3961"/>
    <tableColumn id="3962" xr3:uid="{F7ABB0D7-4F85-F14C-81C3-105DC44EB8F1}" name="Column3962"/>
    <tableColumn id="3963" xr3:uid="{B00D2350-A425-9C43-88EF-44CE032B71CD}" name="Column3963"/>
    <tableColumn id="3964" xr3:uid="{3F211F03-378C-5B46-9CD2-9E4AF028B2E2}" name="Column3964"/>
    <tableColumn id="3965" xr3:uid="{00C61991-D258-B04A-ABDB-9BA574F40715}" name="Column3965"/>
    <tableColumn id="3966" xr3:uid="{97477491-DD7C-D848-87F8-2D4182A68D61}" name="Column3966"/>
    <tableColumn id="3967" xr3:uid="{3EF0922F-FBB3-7F4E-959D-A14FE3B3F609}" name="Column3967"/>
    <tableColumn id="3968" xr3:uid="{F6592F75-660F-0241-A846-0599DD51AFDF}" name="Column3968"/>
    <tableColumn id="3969" xr3:uid="{F2FD274B-234E-A044-BA3D-801141E7260A}" name="Column3969"/>
    <tableColumn id="3970" xr3:uid="{3B24B5A1-E64C-7644-9A21-3113D695FFDA}" name="Column3970"/>
    <tableColumn id="3971" xr3:uid="{EED4C8F3-8F1E-1445-8FD0-754AA4030151}" name="Column3971"/>
    <tableColumn id="3972" xr3:uid="{BB63177E-0974-644E-9414-C556246C2D6C}" name="Column3972"/>
    <tableColumn id="3973" xr3:uid="{CEAE000D-55D0-A64B-881E-AB640312F605}" name="Column3973"/>
    <tableColumn id="3974" xr3:uid="{4B584F28-0C7A-4941-BAE3-FD2D320F507D}" name="Column3974"/>
    <tableColumn id="3975" xr3:uid="{A11B15AC-CD96-2D44-8735-F6C0E5922285}" name="Column3975"/>
    <tableColumn id="3976" xr3:uid="{98BC3837-51FC-C640-937E-867989E92518}" name="Column3976"/>
    <tableColumn id="3977" xr3:uid="{3613314C-96B3-C741-9718-2991D189E247}" name="Column3977"/>
    <tableColumn id="3978" xr3:uid="{25B77FCF-5099-524C-9263-75EE13B48922}" name="Column3978"/>
    <tableColumn id="3979" xr3:uid="{717DC7F2-DCF9-C047-844E-A56B53A49540}" name="Column3979"/>
    <tableColumn id="3980" xr3:uid="{0C5F49FF-993B-9E48-8B25-F37B231D0A1B}" name="Column3980"/>
    <tableColumn id="3981" xr3:uid="{B349CE98-6BAF-9F49-9948-2B150087C49B}" name="Column3981"/>
    <tableColumn id="3982" xr3:uid="{D7B9C691-8195-4441-9258-A9B28365063E}" name="Column3982"/>
    <tableColumn id="3983" xr3:uid="{439C6085-AC73-204D-BBB9-DF6D88642FB7}" name="Column3983"/>
    <tableColumn id="3984" xr3:uid="{E57CD75A-C95E-BA41-8F56-A52AF5990BF7}" name="Column3984"/>
    <tableColumn id="3985" xr3:uid="{E34EE7E9-5DF7-F94A-B90D-3F45CC5F95B4}" name="Column3985"/>
    <tableColumn id="3986" xr3:uid="{2D8A7BDE-827B-524E-B510-A6E973EF584B}" name="Column3986"/>
    <tableColumn id="3987" xr3:uid="{BD7349B1-B3F5-E845-BC62-70E8E004514F}" name="Column3987"/>
    <tableColumn id="3988" xr3:uid="{3157FFA4-00CC-234E-BCD4-6B87CA61F5E1}" name="Column3988"/>
    <tableColumn id="3989" xr3:uid="{34927ECB-9618-B940-B56B-5D6C37C2D214}" name="Column3989"/>
    <tableColumn id="3990" xr3:uid="{F6218081-E483-CE41-83F4-F482EA51331C}" name="Column3990"/>
    <tableColumn id="3991" xr3:uid="{0A20DD80-D117-0547-AD09-221DCE396F87}" name="Column3991"/>
    <tableColumn id="3992" xr3:uid="{153A94AB-9CCA-6349-9F8A-3BA602F833CE}" name="Column3992"/>
    <tableColumn id="3993" xr3:uid="{63AC2958-8A4E-4E46-8200-1029A7354EFA}" name="Column3993"/>
    <tableColumn id="3994" xr3:uid="{7ACFAB31-E2EB-B242-A269-D5BB9DF44699}" name="Column3994"/>
    <tableColumn id="3995" xr3:uid="{91731215-5E34-D545-9A38-0861896D334D}" name="Column3995"/>
    <tableColumn id="3996" xr3:uid="{403D227B-96F9-3441-8CFB-99C9BF41C808}" name="Column3996"/>
    <tableColumn id="3997" xr3:uid="{B74F9943-83D7-BA4C-AAC1-E6D3A473575E}" name="Column3997"/>
    <tableColumn id="3998" xr3:uid="{A08642A3-1F0E-9047-AA2A-95090E0AAC9A}" name="Column3998"/>
    <tableColumn id="3999" xr3:uid="{325D149A-4C35-6440-9940-551E9DDE05F5}" name="Column3999"/>
    <tableColumn id="4000" xr3:uid="{91022B69-41CA-B047-9897-5B6C3104A6E2}" name="Column4000"/>
    <tableColumn id="4001" xr3:uid="{5B30E6CC-68EF-F24D-94D1-BEDEA4B33095}" name="Column4001"/>
    <tableColumn id="4002" xr3:uid="{19A71A57-FC42-4040-A725-8DB0F55A5A9A}" name="Column4002"/>
    <tableColumn id="4003" xr3:uid="{9DBB7CDD-3764-354E-9232-6A3F50D5C1E2}" name="Column4003"/>
    <tableColumn id="4004" xr3:uid="{78F2BB86-1A1E-114F-8940-E65B21726E01}" name="Column4004"/>
    <tableColumn id="4005" xr3:uid="{DE65A75F-F31B-6544-AA3A-6164CB9BE220}" name="Column4005"/>
    <tableColumn id="4006" xr3:uid="{48AEEC39-09DB-5744-B2A1-EE13FA3D0E6B}" name="Column4006"/>
    <tableColumn id="4007" xr3:uid="{51B54412-AA2D-294F-9FCC-F1E6B0BD4E1D}" name="Column4007"/>
    <tableColumn id="4008" xr3:uid="{05255112-9FEC-0748-BB73-219B44B811A8}" name="Column4008"/>
    <tableColumn id="4009" xr3:uid="{DDE24528-C6B3-C446-A0A9-A2300D1D6FD3}" name="Column4009"/>
    <tableColumn id="4010" xr3:uid="{CA4DB65A-4203-6F43-BC12-088A5CBD97F8}" name="Column4010"/>
    <tableColumn id="4011" xr3:uid="{D8807CC4-6079-A945-A32F-F7CA18399728}" name="Column4011"/>
    <tableColumn id="4012" xr3:uid="{3B82AFAE-2930-4643-B9B1-24F8D8DD988F}" name="Column4012"/>
    <tableColumn id="4013" xr3:uid="{E054DCE5-4DF6-B34B-8513-5FB06CEAF40A}" name="Column4013"/>
    <tableColumn id="4014" xr3:uid="{DAE9C0B1-3AD7-D547-B961-694F54C9D513}" name="Column4014"/>
    <tableColumn id="4015" xr3:uid="{3C70989E-5949-6440-86F5-06DB7CE5E82B}" name="Column4015"/>
    <tableColumn id="4016" xr3:uid="{A580F796-4219-2440-B56D-9936ED77A9F4}" name="Column4016"/>
    <tableColumn id="4017" xr3:uid="{7A6D049F-1108-124C-AD68-112CB4EB705E}" name="Column4017"/>
    <tableColumn id="4018" xr3:uid="{A7014067-971C-F240-AA9F-511BDEF73349}" name="Column4018"/>
    <tableColumn id="4019" xr3:uid="{6657F17E-70DA-204F-9F74-7E557A372A88}" name="Column4019"/>
    <tableColumn id="4020" xr3:uid="{5645C789-A544-C54A-9F97-80249C6F14AB}" name="Column4020"/>
    <tableColumn id="4021" xr3:uid="{A0F6820E-4964-A343-A22F-2B2739057E10}" name="Column4021"/>
    <tableColumn id="4022" xr3:uid="{5A58E7EA-D03B-CB43-BE45-4FF074B3EBD2}" name="Column4022"/>
    <tableColumn id="4023" xr3:uid="{23344FAD-4BDD-D94E-AF45-EFE1418BD6F3}" name="Column4023"/>
    <tableColumn id="4024" xr3:uid="{C52EDA7C-46CA-664B-8521-0E64356D6099}" name="Column4024"/>
    <tableColumn id="4025" xr3:uid="{42B4FB56-E276-1344-8EDC-FE8F56F2D1A5}" name="Column4025"/>
    <tableColumn id="4026" xr3:uid="{9A993820-561F-BC42-B335-533DF90C3CD9}" name="Column4026"/>
    <tableColumn id="4027" xr3:uid="{13B0CCB5-06E7-CF4B-8797-E340279D7005}" name="Column4027"/>
    <tableColumn id="4028" xr3:uid="{840E008A-4378-F84E-BB2A-CAB03417D48D}" name="Column4028"/>
    <tableColumn id="4029" xr3:uid="{738C3AF8-8B93-8E44-912F-FA3785D7ED48}" name="Column4029"/>
    <tableColumn id="4030" xr3:uid="{38127592-DBB1-334A-B40B-892DE97E691B}" name="Column4030"/>
    <tableColumn id="4031" xr3:uid="{86BCE61D-85CF-A946-8E52-63CA9518266D}" name="Column4031"/>
    <tableColumn id="4032" xr3:uid="{C3A90D55-23D3-044E-93A5-08093DF79DAB}" name="Column4032"/>
    <tableColumn id="4033" xr3:uid="{179018AC-4EFB-E94F-A322-535DC9D63A3B}" name="Column4033"/>
    <tableColumn id="4034" xr3:uid="{281EBAD7-2940-714F-8957-87D11FDE048A}" name="Column4034"/>
    <tableColumn id="4035" xr3:uid="{CF24836C-2795-1742-A27C-DC693D37375C}" name="Column4035"/>
    <tableColumn id="4036" xr3:uid="{458CC6D2-657D-604A-B60A-F04B2271BC6B}" name="Column4036"/>
    <tableColumn id="4037" xr3:uid="{DBB90E0A-EFB3-B241-BD63-40B3338EB289}" name="Column4037"/>
    <tableColumn id="4038" xr3:uid="{7FEE1DE2-6DD4-D148-8FFA-34EB96C72DA2}" name="Column4038"/>
    <tableColumn id="4039" xr3:uid="{F77F3A74-5BCF-E94E-866C-199D0040BB9F}" name="Column4039"/>
    <tableColumn id="4040" xr3:uid="{2B14F356-9EB2-D842-AC57-CB280064130C}" name="Column4040"/>
    <tableColumn id="4041" xr3:uid="{3351FD72-5CB3-0E42-92C4-93FF3C8122BB}" name="Column4041"/>
    <tableColumn id="4042" xr3:uid="{C73E98E9-46DA-8A44-BE7B-1CB1C718208B}" name="Column4042"/>
    <tableColumn id="4043" xr3:uid="{4677C294-7CD6-0147-80EE-224B2A02468E}" name="Column4043"/>
    <tableColumn id="4044" xr3:uid="{42E3B45F-E89C-404E-8578-6F3B445BDDD1}" name="Column4044"/>
    <tableColumn id="4045" xr3:uid="{65C6880E-69EC-EB49-ADC7-B8B38D451249}" name="Column4045"/>
    <tableColumn id="4046" xr3:uid="{BD9EC2AD-6E5C-7043-BC54-676067EBF49B}" name="Column4046"/>
    <tableColumn id="4047" xr3:uid="{A221DA6D-E151-4C4D-9500-6A9673D2273E}" name="Column4047"/>
    <tableColumn id="4048" xr3:uid="{8847CE0F-E50C-AA45-9965-F08E83AD22E1}" name="Column4048"/>
    <tableColumn id="4049" xr3:uid="{5E4F4E9E-D8FE-DC41-9C02-B5F1A229CA50}" name="Column4049"/>
    <tableColumn id="4050" xr3:uid="{B6774B42-DCA1-2742-90BA-8346D5B03A06}" name="Column4050"/>
    <tableColumn id="4051" xr3:uid="{3E59E133-505F-2E43-A619-DF4C6B1F60E1}" name="Column4051"/>
    <tableColumn id="4052" xr3:uid="{18C24ED8-16B1-B644-8900-B5F5E91565E3}" name="Column4052"/>
    <tableColumn id="4053" xr3:uid="{04CA3DA7-025C-094F-9DC6-A8C0321C3362}" name="Column4053"/>
    <tableColumn id="4054" xr3:uid="{B52242E2-8813-2947-B8A8-E9382A3C9F7F}" name="Column4054"/>
    <tableColumn id="4055" xr3:uid="{3321266F-2D13-2B42-9733-87699E1FA7B8}" name="Column4055"/>
    <tableColumn id="4056" xr3:uid="{B0FF4943-EFC4-4B46-A5E0-3F8FC27C695C}" name="Column4056"/>
    <tableColumn id="4057" xr3:uid="{042A61E5-6C49-2C48-ABFC-C43ABF6E6ECB}" name="Column4057"/>
    <tableColumn id="4058" xr3:uid="{4D8E7494-3184-9142-A912-E83454975B7D}" name="Column4058"/>
    <tableColumn id="4059" xr3:uid="{D379082A-83A3-8844-849A-BDE5A0E95603}" name="Column4059"/>
    <tableColumn id="4060" xr3:uid="{BA9BCCB2-290F-6B46-8525-1629620CB456}" name="Column4060"/>
    <tableColumn id="4061" xr3:uid="{21A30BEE-2570-5D42-80E5-E4D35E531681}" name="Column4061"/>
    <tableColumn id="4062" xr3:uid="{0AFCA9D5-6982-2640-AB19-446499E45DE4}" name="Column4062"/>
    <tableColumn id="4063" xr3:uid="{618D433E-C6BF-E946-A2AE-CD7B9435A128}" name="Column4063"/>
    <tableColumn id="4064" xr3:uid="{DD009F38-C932-D44E-A8FF-F0D1BC8F899D}" name="Column4064"/>
    <tableColumn id="4065" xr3:uid="{AB5746BE-5E39-CF47-8AC1-41B290F4F2D9}" name="Column4065"/>
    <tableColumn id="4066" xr3:uid="{78BCD66A-7294-E94F-8A2E-FE9E69B57C75}" name="Column4066"/>
    <tableColumn id="4067" xr3:uid="{EA901E9F-A3DB-2948-A17B-CA694E557401}" name="Column4067"/>
    <tableColumn id="4068" xr3:uid="{670B7E85-5862-ED4C-B757-F758098CFFE1}" name="Column4068"/>
    <tableColumn id="4069" xr3:uid="{AAB09B37-C121-E24A-9957-DCF8F9CFBB6A}" name="Column4069"/>
    <tableColumn id="4070" xr3:uid="{9914941F-90FD-FE47-B2F0-577A3CE6459B}" name="Column4070"/>
    <tableColumn id="4071" xr3:uid="{FA81418D-C66C-4C41-9497-9FF6FDCB3118}" name="Column4071"/>
    <tableColumn id="4072" xr3:uid="{BC77E9BC-32BF-0F47-90E2-D15BD9405D12}" name="Column4072"/>
    <tableColumn id="4073" xr3:uid="{10F0688C-65B7-9747-A360-33B73B58F16B}" name="Column4073"/>
    <tableColumn id="4074" xr3:uid="{CB284396-C2EA-2E41-B1CF-1E3A8C2FAC90}" name="Column4074"/>
    <tableColumn id="4075" xr3:uid="{4E677EB5-6BBD-AF40-B5F0-CB4ED0D13019}" name="Column4075"/>
    <tableColumn id="4076" xr3:uid="{2DCEC4AC-1CE4-0A4B-8726-2240C9E3CCC0}" name="Column4076"/>
    <tableColumn id="4077" xr3:uid="{94EDFF0B-9637-D141-8A2C-BA2553A77B3B}" name="Column4077"/>
    <tableColumn id="4078" xr3:uid="{7D54044D-0EA7-F84C-B467-D606336FD84C}" name="Column4078"/>
    <tableColumn id="4079" xr3:uid="{62789A67-778D-7848-844D-EEFD21EE351B}" name="Column4079"/>
    <tableColumn id="4080" xr3:uid="{34672CC1-D8FC-0B4D-9885-F783C30EBA8D}" name="Column4080"/>
    <tableColumn id="4081" xr3:uid="{9D07189F-B403-3448-B8C6-A0C83EAAE745}" name="Column4081"/>
    <tableColumn id="4082" xr3:uid="{4D846143-B85B-6541-BA24-586718734CC2}" name="Column4082"/>
    <tableColumn id="4083" xr3:uid="{22F56021-2AFB-2B49-9D44-4BBB04B86105}" name="Column4083"/>
    <tableColumn id="4084" xr3:uid="{C8A1E219-A626-AF40-8578-3E40E20851A3}" name="Column4084"/>
    <tableColumn id="4085" xr3:uid="{9141F6F0-1221-3B4D-8ED5-A671E692CF6D}" name="Column4085"/>
    <tableColumn id="4086" xr3:uid="{5E70A36B-9970-2749-8C5B-DFC5054E2C0A}" name="Column4086"/>
    <tableColumn id="4087" xr3:uid="{5ABE2388-EC70-B14E-AE5F-472897E28C1B}" name="Column4087"/>
    <tableColumn id="4088" xr3:uid="{D1A505A6-86AA-BC41-BB49-1713865C2413}" name="Column4088"/>
    <tableColumn id="4089" xr3:uid="{BF5C9CCF-731F-004C-BE16-37279AE51FA1}" name="Column4089"/>
    <tableColumn id="4090" xr3:uid="{021A29C8-F370-EA4F-B72C-316331529233}" name="Column4090"/>
    <tableColumn id="4091" xr3:uid="{C8AA8530-158D-BA42-8572-8E96B37167DC}" name="Column4091"/>
    <tableColumn id="4092" xr3:uid="{ADEBFF91-32B8-C840-B59E-697B46A2289E}" name="Column4092"/>
    <tableColumn id="4093" xr3:uid="{CE6AB05E-364C-8C42-A3C9-FCBFD5833934}" name="Column4093"/>
    <tableColumn id="4094" xr3:uid="{CDAE7CA3-D43F-304A-A3DE-5E083F71D4D4}" name="Column4094"/>
    <tableColumn id="4095" xr3:uid="{F30FD070-29CB-C647-A748-923DAAE05990}" name="Column4095"/>
    <tableColumn id="4096" xr3:uid="{C53F35AD-91A4-9A4D-BDE1-444DD67A4E86}" name="Column4096"/>
    <tableColumn id="4097" xr3:uid="{97151DE9-85A1-FA4C-8DA4-585CF07E2D64}" name="Column4097"/>
    <tableColumn id="4098" xr3:uid="{CBF9BAD3-0C25-6949-BE68-E6AF4B70EDE5}" name="Column4098"/>
    <tableColumn id="4099" xr3:uid="{B44E9CC1-3B3C-FB41-9E87-7A8434A594A4}" name="Column4099"/>
    <tableColumn id="4100" xr3:uid="{EA600E75-C815-B948-B2C0-41E9312EBFE6}" name="Column4100"/>
    <tableColumn id="4101" xr3:uid="{B888018E-F9EA-7C4C-BB1A-E42068BDDBF3}" name="Column4101"/>
    <tableColumn id="4102" xr3:uid="{72207B80-3D8B-A04C-85FD-FA9BD98D238B}" name="Column4102"/>
    <tableColumn id="4103" xr3:uid="{3757E4F7-892B-EA45-A2F1-03D4258E3A26}" name="Column4103"/>
    <tableColumn id="4104" xr3:uid="{A01E62CE-9631-6846-A67F-45E77D1F6C94}" name="Column4104"/>
    <tableColumn id="4105" xr3:uid="{95F9260F-9574-3341-87F1-9DE32C69D528}" name="Column4105"/>
    <tableColumn id="4106" xr3:uid="{F7577110-6F4A-AC4B-874C-52DDD6A8A8ED}" name="Column4106"/>
    <tableColumn id="4107" xr3:uid="{05792E59-C5CF-494F-81AA-1B4D15B23263}" name="Column4107"/>
    <tableColumn id="4108" xr3:uid="{FE44B5FC-4ACB-5941-8CA9-2D396205CA4F}" name="Column4108"/>
    <tableColumn id="4109" xr3:uid="{E4977A2F-16E7-AF49-B268-845ADAEB026A}" name="Column4109"/>
    <tableColumn id="4110" xr3:uid="{F7607D6C-A830-FA4F-AD9F-D96D6989343B}" name="Column4110"/>
    <tableColumn id="4111" xr3:uid="{74335389-53B8-4847-A85D-873B93D3BF0F}" name="Column4111"/>
    <tableColumn id="4112" xr3:uid="{619314B1-D343-6E46-9174-976F091ACDAE}" name="Column4112"/>
    <tableColumn id="4113" xr3:uid="{8110099E-EE3D-3F40-B908-2EB9CB796B45}" name="Column4113"/>
    <tableColumn id="4114" xr3:uid="{78F93571-6E76-EA40-8FED-51DC31FE18DD}" name="Column4114"/>
    <tableColumn id="4115" xr3:uid="{D7F95B8B-61C7-3140-AE60-77F2E4B63870}" name="Column4115"/>
    <tableColumn id="4116" xr3:uid="{9E984254-210B-EE43-B7F9-F61F631BD365}" name="Column4116"/>
    <tableColumn id="4117" xr3:uid="{D3FC9973-C835-2B40-9588-A6AE0DA31EBC}" name="Column4117"/>
    <tableColumn id="4118" xr3:uid="{030DE220-E547-2B4E-AF36-49958E8B1C09}" name="Column4118"/>
    <tableColumn id="4119" xr3:uid="{C9F678A1-DE55-C84A-8A8D-2E57C71CE6EA}" name="Column4119"/>
    <tableColumn id="4120" xr3:uid="{89F779EC-7E16-7942-8991-54387A7F2695}" name="Column4120"/>
    <tableColumn id="4121" xr3:uid="{41A9115D-5CF2-614F-8E2A-51E2BE871DA0}" name="Column4121"/>
    <tableColumn id="4122" xr3:uid="{434B7DC6-EF80-524A-9E50-28567E0C8998}" name="Column4122"/>
    <tableColumn id="4123" xr3:uid="{08949C45-6227-474F-8730-2812206D0682}" name="Column4123"/>
    <tableColumn id="4124" xr3:uid="{6F559237-2646-584D-93A8-E81520B94DC5}" name="Column4124"/>
    <tableColumn id="4125" xr3:uid="{C9F47FDD-DC62-5C44-BD88-CDFAACF0FA2C}" name="Column4125"/>
    <tableColumn id="4126" xr3:uid="{C0F0DE59-1766-5749-8D53-E3BA660EA987}" name="Column4126"/>
    <tableColumn id="4127" xr3:uid="{F5393E4B-613D-8240-B360-CF240DC87AA6}" name="Column4127"/>
    <tableColumn id="4128" xr3:uid="{5889AD07-A80E-E54D-9B42-D0C95D8508EB}" name="Column4128"/>
    <tableColumn id="4129" xr3:uid="{230E8D11-CCD5-9F4E-A95D-6E498A981AEE}" name="Column4129"/>
    <tableColumn id="4130" xr3:uid="{61AFA6B5-A9C1-B240-B9B5-E08811699BD4}" name="Column4130"/>
    <tableColumn id="4131" xr3:uid="{1153DA41-B7C0-7043-99C8-51B0F53C03FC}" name="Column4131"/>
    <tableColumn id="4132" xr3:uid="{6F05B208-0178-474D-A254-75A60DBC74E7}" name="Column4132"/>
    <tableColumn id="4133" xr3:uid="{48E0166F-56ED-D44B-AE70-E3B2CD6D1050}" name="Column4133"/>
    <tableColumn id="4134" xr3:uid="{4260458E-C425-FF42-8E23-68EF604E2F77}" name="Column4134"/>
    <tableColumn id="4135" xr3:uid="{3FD6260C-D8D3-FB43-8246-366E593FE1C1}" name="Column4135"/>
    <tableColumn id="4136" xr3:uid="{803A4112-21CF-534C-8169-5D5378539054}" name="Column4136"/>
    <tableColumn id="4137" xr3:uid="{C8B838CB-8F79-3E46-96D1-54A41294A4BB}" name="Column4137"/>
    <tableColumn id="4138" xr3:uid="{86D3F2A3-9C41-4442-900B-068A0639A8DA}" name="Column4138"/>
    <tableColumn id="4139" xr3:uid="{E6B6B308-3123-2546-A476-6C6558958FAA}" name="Column4139"/>
    <tableColumn id="4140" xr3:uid="{ED4BFB95-1C4D-0847-B417-338CF5C1ADF5}" name="Column4140"/>
    <tableColumn id="4141" xr3:uid="{FBBE52C2-C9DE-DC4A-AB8D-C5106ED0AF3E}" name="Column4141"/>
    <tableColumn id="4142" xr3:uid="{F40E4EBE-71F1-2D48-A85E-50F6303509B6}" name="Column4142"/>
    <tableColumn id="4143" xr3:uid="{02481373-6D5E-3944-8A37-DE8E721A89CD}" name="Column4143"/>
    <tableColumn id="4144" xr3:uid="{ABEDD53C-F69D-2048-95D5-C457ABF484A5}" name="Column4144"/>
    <tableColumn id="4145" xr3:uid="{5539D1F3-8BE6-F240-809A-67F8CCDEBE76}" name="Column4145"/>
    <tableColumn id="4146" xr3:uid="{280D6E4F-9162-904E-B3F2-335A7A7630C3}" name="Column4146"/>
    <tableColumn id="4147" xr3:uid="{91F8EBD7-0363-1545-AC86-4EDEC6FDE967}" name="Column4147"/>
    <tableColumn id="4148" xr3:uid="{3D31E936-AFEA-D54E-AC98-5F51A9A3BF64}" name="Column4148"/>
    <tableColumn id="4149" xr3:uid="{D10165CF-0348-584A-839C-E454E816FCA5}" name="Column4149"/>
    <tableColumn id="4150" xr3:uid="{5CAA69A6-7B39-8447-BD29-F7CD4F680298}" name="Column4150"/>
    <tableColumn id="4151" xr3:uid="{8A281B3C-4EAC-C74C-ACF6-53D44A644C8A}" name="Column4151"/>
    <tableColumn id="4152" xr3:uid="{5630E4E0-B46B-164F-A4D0-39B7177F5ADF}" name="Column4152"/>
    <tableColumn id="4153" xr3:uid="{534AF342-6CCF-1E43-9DE2-98F1CFE922B4}" name="Column4153"/>
    <tableColumn id="4154" xr3:uid="{FC972257-FB29-E144-A7A0-4E09432D3220}" name="Column4154"/>
    <tableColumn id="4155" xr3:uid="{FD02F1CE-28C5-3A4D-A624-029C348D8D01}" name="Column4155"/>
    <tableColumn id="4156" xr3:uid="{9969E1F8-A975-2444-A414-651D51D4D352}" name="Column4156"/>
    <tableColumn id="4157" xr3:uid="{5A11F902-670C-2C4B-BDB5-808D34A0A3E2}" name="Column4157"/>
    <tableColumn id="4158" xr3:uid="{43E6A706-8147-6646-B960-625BE157C744}" name="Column4158"/>
    <tableColumn id="4159" xr3:uid="{1B8038C0-F888-FD43-B8AD-55B13F6B6D9A}" name="Column4159"/>
    <tableColumn id="4160" xr3:uid="{A0144F40-8D76-CF4A-AA4C-934ECD89AC1E}" name="Column4160"/>
    <tableColumn id="4161" xr3:uid="{64B51380-13E4-0441-8B7A-DC4818018646}" name="Column4161"/>
    <tableColumn id="4162" xr3:uid="{DCE0D875-BBF2-B640-AFC9-322C8038303D}" name="Column4162"/>
    <tableColumn id="4163" xr3:uid="{88DCB771-CCE4-4742-9777-87A45E5EE74B}" name="Column4163"/>
    <tableColumn id="4164" xr3:uid="{65F4D349-ECA7-FA41-8433-F929F669DA82}" name="Column4164"/>
    <tableColumn id="4165" xr3:uid="{1FCB3385-C788-F341-B536-2DFBAA47BBCF}" name="Column4165"/>
    <tableColumn id="4166" xr3:uid="{3F8D0A67-97A4-3A4A-B7ED-31612788EF46}" name="Column4166"/>
    <tableColumn id="4167" xr3:uid="{30124D5B-B994-A94A-9AB1-ECF4148E6FBF}" name="Column4167"/>
    <tableColumn id="4168" xr3:uid="{6C54BC9B-F4DD-CE42-A2AC-09C438809588}" name="Column4168"/>
    <tableColumn id="4169" xr3:uid="{64A39FDD-5684-E042-A60B-7B78194FCDBA}" name="Column4169"/>
    <tableColumn id="4170" xr3:uid="{639777F3-BA96-A242-B64A-BCE6C94911F2}" name="Column4170"/>
    <tableColumn id="4171" xr3:uid="{75E0798B-9288-8D4C-9487-620CE94A85C1}" name="Column4171"/>
    <tableColumn id="4172" xr3:uid="{DF332E42-A007-B644-9CB0-BADB0C7FC54A}" name="Column4172"/>
    <tableColumn id="4173" xr3:uid="{040062ED-FA4A-2F46-918A-2D35E48D13AD}" name="Column4173"/>
    <tableColumn id="4174" xr3:uid="{6828F321-30CF-AD4C-A912-5E0556717E59}" name="Column4174"/>
    <tableColumn id="4175" xr3:uid="{65E1460D-A721-FA48-AC0D-CA42BD47DCB6}" name="Column4175"/>
    <tableColumn id="4176" xr3:uid="{F54F0CEA-E365-D843-8F0D-3449A11E6146}" name="Column4176"/>
    <tableColumn id="4177" xr3:uid="{CA55B308-08E7-114D-A6B4-6788066A7B64}" name="Column4177"/>
    <tableColumn id="4178" xr3:uid="{0D501DCF-0351-2045-A3E6-5049E072D2CC}" name="Column4178"/>
    <tableColumn id="4179" xr3:uid="{DFB36C6E-AC6A-B048-81A0-21D8FCE82CEA}" name="Column4179"/>
    <tableColumn id="4180" xr3:uid="{78D8A869-6B5D-744B-9411-CD11B235C206}" name="Column4180"/>
    <tableColumn id="4181" xr3:uid="{E6BB3EAB-8D4C-0244-8B9E-79639DC48764}" name="Column4181"/>
    <tableColumn id="4182" xr3:uid="{17977539-11DF-EB40-B527-483465BF1EEF}" name="Column4182"/>
    <tableColumn id="4183" xr3:uid="{444BEF8D-3FD8-6F4C-BD94-F21E4274AEE1}" name="Column4183"/>
    <tableColumn id="4184" xr3:uid="{C1419625-B02F-8E4D-9D65-DC712E0DDE54}" name="Column4184"/>
    <tableColumn id="4185" xr3:uid="{5628D2DF-CDDE-9A49-B759-7BFDE4E78089}" name="Column4185"/>
    <tableColumn id="4186" xr3:uid="{BF1B6917-5EDE-454E-AB8E-C108630D2682}" name="Column4186"/>
    <tableColumn id="4187" xr3:uid="{3DBF88A7-A5F1-014B-BFC0-F8C522B890F8}" name="Column4187"/>
    <tableColumn id="4188" xr3:uid="{53DE2114-76B6-AF40-9697-2D6A2CCB6067}" name="Column4188"/>
    <tableColumn id="4189" xr3:uid="{AE4EB1E1-DD26-D048-972E-5DD5D56698CD}" name="Column4189"/>
    <tableColumn id="4190" xr3:uid="{C747C28C-DD6A-E44E-BB25-640EC790F84D}" name="Column4190"/>
    <tableColumn id="4191" xr3:uid="{8D723482-1FED-C34F-AE90-CF34892CF3CE}" name="Column4191"/>
    <tableColumn id="4192" xr3:uid="{DB4A5804-D5F7-8842-9723-471191A7EAB9}" name="Column4192"/>
    <tableColumn id="4193" xr3:uid="{B34E7448-8998-0046-A030-C3FB8A592AE4}" name="Column4193"/>
    <tableColumn id="4194" xr3:uid="{3B6C207D-387D-964E-A29A-9C4477628381}" name="Column4194"/>
    <tableColumn id="4195" xr3:uid="{8A4670FA-CC49-0C4D-A227-DCAF35F63D48}" name="Column4195"/>
    <tableColumn id="4196" xr3:uid="{E0E7AAA2-BD23-B842-8D50-6882C4E67480}" name="Column4196"/>
    <tableColumn id="4197" xr3:uid="{79EC8053-E41E-794A-B6DB-6033780209AB}" name="Column4197"/>
    <tableColumn id="4198" xr3:uid="{98B1C195-FCB5-0943-85FD-533978A24700}" name="Column4198"/>
    <tableColumn id="4199" xr3:uid="{A777F92F-69DC-4246-B770-D203C6FCC076}" name="Column4199"/>
    <tableColumn id="4200" xr3:uid="{E4D79568-B680-B94D-9476-EFB1957023B7}" name="Column4200"/>
    <tableColumn id="4201" xr3:uid="{8888D4FB-A2CC-9243-85F4-AFAB8D4D51C7}" name="Column4201"/>
    <tableColumn id="4202" xr3:uid="{330140FB-4829-5F4B-8338-AAF11EAC93F0}" name="Column4202"/>
    <tableColumn id="4203" xr3:uid="{5207119C-563E-FA4C-A3BC-1163CB97233D}" name="Column4203"/>
    <tableColumn id="4204" xr3:uid="{E6C749C1-2ACE-7045-8AAA-4D37B030B6F1}" name="Column4204"/>
    <tableColumn id="4205" xr3:uid="{458A866F-1200-B445-9983-88BA620FEFBC}" name="Column4205"/>
    <tableColumn id="4206" xr3:uid="{1AE01E1D-B4F6-EF4E-9B86-9D51AD5C07D4}" name="Column4206"/>
    <tableColumn id="4207" xr3:uid="{B239CD51-3E98-B046-AAF7-6CBDFAFC2971}" name="Column4207"/>
    <tableColumn id="4208" xr3:uid="{22C05B1B-9F43-BE46-913B-9A3CC48A9782}" name="Column4208"/>
    <tableColumn id="4209" xr3:uid="{59665D1F-B55E-A949-8245-E1826F0D598B}" name="Column4209"/>
    <tableColumn id="4210" xr3:uid="{3D119706-54E0-F54F-B1CE-294CD21BD55C}" name="Column4210"/>
    <tableColumn id="4211" xr3:uid="{463EABAF-798F-B04D-9DE4-2A983473A725}" name="Column4211"/>
    <tableColumn id="4212" xr3:uid="{68B6DAD6-66BB-6746-855F-428D2BD34469}" name="Column4212"/>
    <tableColumn id="4213" xr3:uid="{B849104F-86AA-5F49-887D-4F0B4E727FE6}" name="Column4213"/>
    <tableColumn id="4214" xr3:uid="{8966032C-808D-E146-81B3-007704DBFBD6}" name="Column4214"/>
    <tableColumn id="4215" xr3:uid="{46942FA1-7CC4-3A4D-ABF5-B1AC34EE9F60}" name="Column4215"/>
    <tableColumn id="4216" xr3:uid="{BB01FFC8-E59B-C149-B33B-8E76D4842034}" name="Column4216"/>
    <tableColumn id="4217" xr3:uid="{5E3AD954-CD0E-374D-A172-B454EC36C2A8}" name="Column4217"/>
    <tableColumn id="4218" xr3:uid="{374D0C27-DD65-B54F-B741-C22DC267BE70}" name="Column4218"/>
    <tableColumn id="4219" xr3:uid="{2E34DE4A-77D4-BD43-A30A-DBD80365D2C4}" name="Column4219"/>
    <tableColumn id="4220" xr3:uid="{3B1B0EDD-FE8B-F845-AB73-F9C3940A0C4E}" name="Column4220"/>
    <tableColumn id="4221" xr3:uid="{141F8D2B-BFE2-5A4E-A47C-90E5DC49B1B5}" name="Column4221"/>
    <tableColumn id="4222" xr3:uid="{49EBBCEC-451E-FD49-8670-2A1A226739EF}" name="Column4222"/>
    <tableColumn id="4223" xr3:uid="{629526D2-5110-3241-978F-0D714D59B165}" name="Column4223"/>
    <tableColumn id="4224" xr3:uid="{A4CBCD9A-E25E-7143-B57C-831C5CC4D78C}" name="Column4224"/>
    <tableColumn id="4225" xr3:uid="{6C284062-9F9D-F043-9837-DBBA325336A8}" name="Column4225"/>
    <tableColumn id="4226" xr3:uid="{2E6C1FDF-F2B2-A241-B39E-E105F101832B}" name="Column4226"/>
    <tableColumn id="4227" xr3:uid="{B2316D7B-65AD-4A41-AC4E-4D93FFB9891F}" name="Column4227"/>
    <tableColumn id="4228" xr3:uid="{0E8EF026-4AE5-0B45-933E-DE77F3900731}" name="Column4228"/>
    <tableColumn id="4229" xr3:uid="{92A5CA81-673E-A54B-98BB-21DB22203405}" name="Column4229"/>
    <tableColumn id="4230" xr3:uid="{52B356D1-E0EA-E249-99F9-8B6C5B631E5D}" name="Column4230"/>
    <tableColumn id="4231" xr3:uid="{59A516B5-3F5A-B640-AE8C-273462786087}" name="Column4231"/>
    <tableColumn id="4232" xr3:uid="{F26FDD9D-7207-394C-9366-AD7C9FBCAB63}" name="Column4232"/>
    <tableColumn id="4233" xr3:uid="{33C9BC4C-B796-494A-B439-A61DF72C48C3}" name="Column4233"/>
    <tableColumn id="4234" xr3:uid="{866404B0-2D50-7744-9997-690219806D13}" name="Column4234"/>
    <tableColumn id="4235" xr3:uid="{9058FD10-8259-CB45-9C0A-6AFB35D96850}" name="Column4235"/>
    <tableColumn id="4236" xr3:uid="{E90A6A1C-DD8B-1B4E-B80C-FD6CD218287A}" name="Column4236"/>
    <tableColumn id="4237" xr3:uid="{E8816CDF-79C6-C340-A4A1-2F8E67FD080B}" name="Column4237"/>
    <tableColumn id="4238" xr3:uid="{B9CD9796-BF82-0B40-AE4C-175C36D48FB4}" name="Column4238"/>
    <tableColumn id="4239" xr3:uid="{3FCFB12E-D120-1540-A1C9-41AB3AA5186A}" name="Column4239"/>
    <tableColumn id="4240" xr3:uid="{EE912287-4086-3549-A563-548F81FBB994}" name="Column4240"/>
    <tableColumn id="4241" xr3:uid="{89809CE2-25A6-5448-A3A8-82225F824FCE}" name="Column4241"/>
    <tableColumn id="4242" xr3:uid="{047EDCEF-DDE9-6146-9281-D7C0FA13DE41}" name="Column4242"/>
    <tableColumn id="4243" xr3:uid="{97B83349-4D28-E046-96D6-ACD9BD3FF57F}" name="Column4243"/>
    <tableColumn id="4244" xr3:uid="{144EE052-D698-E64F-A285-03F89ED0303B}" name="Column4244"/>
    <tableColumn id="4245" xr3:uid="{3818E8D7-CF86-6C4D-97BA-E1A87F1F435E}" name="Column4245"/>
    <tableColumn id="4246" xr3:uid="{A7199E91-587B-9642-B25E-E1DF15452F0D}" name="Column4246"/>
    <tableColumn id="4247" xr3:uid="{9DB81C7E-8C8F-584C-9DC9-F158208B567C}" name="Column4247"/>
    <tableColumn id="4248" xr3:uid="{4F881135-EBBC-CB46-B7B3-7912406C7ABE}" name="Column4248"/>
    <tableColumn id="4249" xr3:uid="{5557BA5B-BE89-BC4B-B7EC-31EFC2313E4E}" name="Column4249"/>
    <tableColumn id="4250" xr3:uid="{7293B82E-1DA4-5543-8D56-9CE90338364A}" name="Column4250"/>
    <tableColumn id="4251" xr3:uid="{544555B5-59AD-484B-BBF0-0A933DCFA643}" name="Column4251"/>
    <tableColumn id="4252" xr3:uid="{805A4185-E9CD-A844-8591-9E28924FFF39}" name="Column4252"/>
    <tableColumn id="4253" xr3:uid="{A9A44111-E73E-0342-ABE7-515C8D396B62}" name="Column4253"/>
    <tableColumn id="4254" xr3:uid="{633838FE-8D24-EE48-8E05-DDE6C829A286}" name="Column4254"/>
    <tableColumn id="4255" xr3:uid="{D5CB2CC0-480F-0D4F-A390-A26FBC90C220}" name="Column4255"/>
    <tableColumn id="4256" xr3:uid="{AE487EF4-2FFF-7D4E-A4E9-63F88CCBAFBA}" name="Column4256"/>
    <tableColumn id="4257" xr3:uid="{3C6CB3BB-E440-8A44-92A2-7489B850B0D0}" name="Column4257"/>
    <tableColumn id="4258" xr3:uid="{6A2470EF-8FBA-4E4C-8F04-7E42A20C93AD}" name="Column4258"/>
    <tableColumn id="4259" xr3:uid="{25659E7C-BFD4-A24D-84A4-1E3C5DE704E5}" name="Column4259"/>
    <tableColumn id="4260" xr3:uid="{95D4230E-10F1-0D44-8631-72263A9213B7}" name="Column4260"/>
    <tableColumn id="4261" xr3:uid="{27CC0401-B064-B849-B333-13957732BBD8}" name="Column4261"/>
    <tableColumn id="4262" xr3:uid="{735B17E6-9515-A144-8248-3522442F223E}" name="Column4262"/>
    <tableColumn id="4263" xr3:uid="{8143F056-33C9-6444-8291-493A199B5045}" name="Column4263"/>
    <tableColumn id="4264" xr3:uid="{EF3B9568-CC57-D540-B38A-E357AD39C996}" name="Column4264"/>
    <tableColumn id="4265" xr3:uid="{C8A9C6E4-507F-AB4F-8E62-C3CF5DF89DA4}" name="Column4265"/>
    <tableColumn id="4266" xr3:uid="{924F3F55-7880-7E4C-A407-05ECD258B2A6}" name="Column4266"/>
    <tableColumn id="4267" xr3:uid="{962C1ADE-F13B-C54F-8050-44CE28C5EB70}" name="Column4267"/>
    <tableColumn id="4268" xr3:uid="{598327B0-5834-374A-82F1-B0BC3534922F}" name="Column4268"/>
    <tableColumn id="4269" xr3:uid="{D833F832-483A-CD47-9ED3-27F1BE366680}" name="Column4269"/>
    <tableColumn id="4270" xr3:uid="{529158B5-AD93-684F-B422-D93D4251C9C6}" name="Column4270"/>
    <tableColumn id="4271" xr3:uid="{D4C310FA-B71B-7143-AC8C-5E285DBE3635}" name="Column4271"/>
    <tableColumn id="4272" xr3:uid="{D1851B5A-F23D-6B41-AE6E-B391D20D1816}" name="Column4272"/>
    <tableColumn id="4273" xr3:uid="{FB5795AF-3F13-5E45-A292-4D795CE02AA2}" name="Column4273"/>
    <tableColumn id="4274" xr3:uid="{87E538BC-C27D-FC40-9F85-07633F82A25A}" name="Column4274"/>
    <tableColumn id="4275" xr3:uid="{A440AD48-B50E-A146-B35E-6EBDC76E2AB9}" name="Column4275"/>
    <tableColumn id="4276" xr3:uid="{761E3BB5-411F-EE4C-876F-B17AF8ECCCE5}" name="Column4276"/>
    <tableColumn id="4277" xr3:uid="{C93DD42B-A428-564E-9194-11BE5FE12B31}" name="Column4277"/>
    <tableColumn id="4278" xr3:uid="{250B1B5E-DB1F-9E46-A733-8A5EBA5E7AEB}" name="Column4278"/>
    <tableColumn id="4279" xr3:uid="{64E4AFA2-B32F-8C4C-8440-2C64151D1386}" name="Column4279"/>
    <tableColumn id="4280" xr3:uid="{F592359E-081F-8943-8AD8-9FE6EE24040E}" name="Column4280"/>
    <tableColumn id="4281" xr3:uid="{881ADED9-58B0-2A42-90D0-85AFD051FD43}" name="Column4281"/>
    <tableColumn id="4282" xr3:uid="{562AEF4F-60D1-824F-8B2C-D222A67B515E}" name="Column4282"/>
    <tableColumn id="4283" xr3:uid="{EA4626A2-73C6-8249-84C3-947F0F0F2597}" name="Column4283"/>
    <tableColumn id="4284" xr3:uid="{16A3C17B-CA43-AD4F-AB68-79632E19B2F9}" name="Column4284"/>
    <tableColumn id="4285" xr3:uid="{435E7F79-85B0-B848-8DFC-4472472AF6F4}" name="Column4285"/>
    <tableColumn id="4286" xr3:uid="{B796BC71-5E00-D740-9821-B5CF594B55D2}" name="Column4286"/>
    <tableColumn id="4287" xr3:uid="{0FA77A8C-02F3-0144-B79B-3A237A183E57}" name="Column4287"/>
    <tableColumn id="4288" xr3:uid="{806202C3-6648-534C-AB2B-A9C62278C68B}" name="Column4288"/>
    <tableColumn id="4289" xr3:uid="{EB4B8E4C-9A1E-3340-8268-FE3669375C8E}" name="Column4289"/>
    <tableColumn id="4290" xr3:uid="{CB2CDBCA-3AF2-8F44-9C84-55EC588DD3EE}" name="Column4290"/>
    <tableColumn id="4291" xr3:uid="{BDF138F8-09B2-4A44-B230-AAB1778B6375}" name="Column4291"/>
    <tableColumn id="4292" xr3:uid="{A63DB8BC-2F74-014D-9DAB-31CBBB0BC679}" name="Column4292"/>
    <tableColumn id="4293" xr3:uid="{77B4C184-FF7E-364E-8019-EAED0681BD2F}" name="Column4293"/>
    <tableColumn id="4294" xr3:uid="{A79AEDAE-9744-8B4A-9272-78E514ACD967}" name="Column4294"/>
    <tableColumn id="4295" xr3:uid="{817A6CF3-7DC7-3E4E-BAE2-64D8F421D260}" name="Column4295"/>
    <tableColumn id="4296" xr3:uid="{45DA99BC-ECC9-6E4E-85EE-2EA135A23B57}" name="Column4296"/>
    <tableColumn id="4297" xr3:uid="{9666528F-78D6-B645-8F3F-5C6EF5778C62}" name="Column4297"/>
    <tableColumn id="4298" xr3:uid="{73FFE7BB-5DF3-A64B-BC99-2BCC15FBC2B1}" name="Column4298"/>
    <tableColumn id="4299" xr3:uid="{6D292772-C9B0-0D47-A9C5-E47CB0D529CA}" name="Column4299"/>
    <tableColumn id="4300" xr3:uid="{A14B6F36-AF95-B04D-BA29-453CF2E23BB5}" name="Column4300"/>
    <tableColumn id="4301" xr3:uid="{08545EF0-72F9-A845-A9DA-D9786498996F}" name="Column4301"/>
    <tableColumn id="4302" xr3:uid="{DD84C39E-3063-324B-B3C6-BB2C07A7CB79}" name="Column4302"/>
    <tableColumn id="4303" xr3:uid="{4D2F01AA-6ED8-4449-9B41-D60679A0B9C7}" name="Column4303"/>
    <tableColumn id="4304" xr3:uid="{A1310C24-3E56-E542-9ECA-EF0920F73AB3}" name="Column4304"/>
    <tableColumn id="4305" xr3:uid="{939023DD-09BE-C843-AD14-70E5F4ECCCB9}" name="Column4305"/>
    <tableColumn id="4306" xr3:uid="{D871CBC7-87D1-2D44-80EC-9764300566BC}" name="Column4306"/>
    <tableColumn id="4307" xr3:uid="{982DB027-D680-0E4B-A259-1E749BD6E914}" name="Column4307"/>
    <tableColumn id="4308" xr3:uid="{BD3A3BA7-B9D3-C345-BE5B-05584C7492DD}" name="Column4308"/>
    <tableColumn id="4309" xr3:uid="{05854CFD-CBF1-5B4C-9575-B47D5C716CAC}" name="Column4309"/>
    <tableColumn id="4310" xr3:uid="{69A14584-6DF7-304B-929A-E0FA112BCD48}" name="Column4310"/>
    <tableColumn id="4311" xr3:uid="{AB460252-F0C8-3442-B099-FF71C0A16EE8}" name="Column4311"/>
    <tableColumn id="4312" xr3:uid="{950BE573-41AA-7F48-AAB4-198D0AC1AAC4}" name="Column4312"/>
    <tableColumn id="4313" xr3:uid="{8661FF05-6BE3-6A49-9012-F75B2247758D}" name="Column4313"/>
    <tableColumn id="4314" xr3:uid="{1093DD99-78B1-0641-B58C-E444CC139B72}" name="Column4314"/>
    <tableColumn id="4315" xr3:uid="{96AE557F-07ED-7843-9335-4B4F51E1AA52}" name="Column4315"/>
    <tableColumn id="4316" xr3:uid="{060CA7F5-216F-1242-ADA2-3FD973D5AF22}" name="Column4316"/>
    <tableColumn id="4317" xr3:uid="{9E100C63-7DFF-7644-8CB8-7F2C7DD0957D}" name="Column4317"/>
    <tableColumn id="4318" xr3:uid="{DE4FE570-D62D-CD4C-AEEA-1DA15C4D5649}" name="Column4318"/>
    <tableColumn id="4319" xr3:uid="{7ACB40F8-693A-014D-AADE-BC49E2B648AE}" name="Column4319"/>
    <tableColumn id="4320" xr3:uid="{3E5FF32D-79AE-2345-99D4-C02710CAD25F}" name="Column4320"/>
    <tableColumn id="4321" xr3:uid="{EF16629B-EFC6-0B40-919A-1922C591635D}" name="Column4321"/>
    <tableColumn id="4322" xr3:uid="{A4A7A399-F989-1E47-BAF3-D9B9D96E622C}" name="Column4322"/>
    <tableColumn id="4323" xr3:uid="{7840A203-46B1-324A-AA88-7E7B05310B36}" name="Column4323"/>
    <tableColumn id="4324" xr3:uid="{F8ED994A-8C6B-AF41-B8B6-6F4BD3915F11}" name="Column4324"/>
    <tableColumn id="4325" xr3:uid="{C4EF1B78-986F-A544-B8B1-AFD70500E03C}" name="Column4325"/>
    <tableColumn id="4326" xr3:uid="{EDBCE599-13A7-EE41-BD3A-AAA6DC7C8943}" name="Column4326"/>
    <tableColumn id="4327" xr3:uid="{D49ABE4B-2AE3-6E46-BD54-CE50D7394633}" name="Column4327"/>
    <tableColumn id="4328" xr3:uid="{44888379-61CD-934B-83DB-EFB6FE959E10}" name="Column4328"/>
    <tableColumn id="4329" xr3:uid="{6475B7AA-85B2-C047-AFDD-4ECAD7EF2E42}" name="Column4329"/>
    <tableColumn id="4330" xr3:uid="{20FF56A3-4215-6D41-9820-4FC0EAF64AD4}" name="Column4330"/>
    <tableColumn id="4331" xr3:uid="{4AE3695A-2DDD-054E-9EDF-866CC48A74AA}" name="Column4331"/>
    <tableColumn id="4332" xr3:uid="{FF69AF6E-BE40-7848-9B35-D59343B9C389}" name="Column4332"/>
    <tableColumn id="4333" xr3:uid="{BA265F4D-06D8-8741-8F85-4F6B173F114C}" name="Column4333"/>
    <tableColumn id="4334" xr3:uid="{64D26D78-2667-5A4D-B0D5-52EA2AB1D769}" name="Column4334"/>
    <tableColumn id="4335" xr3:uid="{B0AF8A84-913C-4A48-ADC4-0AB4AE906FA8}" name="Column4335"/>
    <tableColumn id="4336" xr3:uid="{54783684-8094-7842-864E-930143C05C32}" name="Column4336"/>
    <tableColumn id="4337" xr3:uid="{7A286355-5A2A-4541-9AF9-3F9DE43374B9}" name="Column4337"/>
    <tableColumn id="4338" xr3:uid="{61C8D724-5591-154C-A0A1-40D340361A3C}" name="Column4338"/>
    <tableColumn id="4339" xr3:uid="{385247BA-4A62-194B-8027-83D24613669D}" name="Column4339"/>
    <tableColumn id="4340" xr3:uid="{F7907E93-DDEA-224B-A3F6-F24706D159B2}" name="Column4340"/>
    <tableColumn id="4341" xr3:uid="{EDB6B2B8-6052-2249-ABF1-530C84C380D7}" name="Column4341"/>
    <tableColumn id="4342" xr3:uid="{09576597-D6E0-4A45-9D8F-6167AA6332F9}" name="Column4342"/>
    <tableColumn id="4343" xr3:uid="{23012C39-2057-C34C-BCEC-9EBDA196611F}" name="Column4343"/>
    <tableColumn id="4344" xr3:uid="{D6193771-98F3-834C-945D-EE5940635C7C}" name="Column4344"/>
    <tableColumn id="4345" xr3:uid="{15B0259C-1E27-274B-B8BB-162A825CAE6B}" name="Column4345"/>
    <tableColumn id="4346" xr3:uid="{ED3CBFE9-AC54-E74E-9373-652FDF65F393}" name="Column4346"/>
    <tableColumn id="4347" xr3:uid="{64662025-9540-B145-BE73-4697D9C99A32}" name="Column4347"/>
    <tableColumn id="4348" xr3:uid="{7D3A41D1-A46B-D24D-B377-F6353699E610}" name="Column4348"/>
    <tableColumn id="4349" xr3:uid="{98C6316D-1802-A844-B822-1E570C0E00DE}" name="Column4349"/>
    <tableColumn id="4350" xr3:uid="{29A6A4D4-6324-7D4C-9CB4-244348E6A04F}" name="Column4350"/>
    <tableColumn id="4351" xr3:uid="{1EB04ECC-6A3A-784F-9BA6-29896E95E035}" name="Column4351"/>
    <tableColumn id="4352" xr3:uid="{B8EBC811-0615-2645-B94B-8C0867525C99}" name="Column4352"/>
    <tableColumn id="4353" xr3:uid="{7819434F-747A-0945-A6A7-C94D801378FE}" name="Column4353"/>
    <tableColumn id="4354" xr3:uid="{B58D4682-BE2F-844E-8778-8C4FBDED2DAE}" name="Column4354"/>
    <tableColumn id="4355" xr3:uid="{7C32EC86-522C-694F-BDF0-B76936F16EE8}" name="Column4355"/>
    <tableColumn id="4356" xr3:uid="{C11E54B8-FCBF-2445-ADE6-C4A2A73EA883}" name="Column4356"/>
    <tableColumn id="4357" xr3:uid="{26ED8F89-D0E0-354A-BFDF-DDD8025FCB77}" name="Column4357"/>
    <tableColumn id="4358" xr3:uid="{CE85F126-5487-554F-A9C4-CA03DF809836}" name="Column4358"/>
    <tableColumn id="4359" xr3:uid="{2B541B17-4B4E-FB40-AE8C-DDECA77C38F9}" name="Column4359"/>
    <tableColumn id="4360" xr3:uid="{043FEEF7-51E0-304F-B0FE-C2C4D6FBBD8F}" name="Column4360"/>
    <tableColumn id="4361" xr3:uid="{58D19B72-7ACD-F04C-B7F3-63D622E8A4A5}" name="Column4361"/>
    <tableColumn id="4362" xr3:uid="{994488E8-F0FB-584A-8511-67041FFEB7B7}" name="Column4362"/>
    <tableColumn id="4363" xr3:uid="{AAEDA353-1482-834A-B1D0-E59825301DF5}" name="Column4363"/>
    <tableColumn id="4364" xr3:uid="{B2C146F9-9D8B-A144-B1E4-EC8D091070A3}" name="Column4364"/>
    <tableColumn id="4365" xr3:uid="{DCB39A65-9DC2-9541-A5B2-2C42A556407B}" name="Column4365"/>
    <tableColumn id="4366" xr3:uid="{82B1540F-49F3-1D40-8EE1-F2C8F86C7912}" name="Column4366"/>
    <tableColumn id="4367" xr3:uid="{2BFAB50E-B259-AB48-A272-7BA3BCD53666}" name="Column4367"/>
    <tableColumn id="4368" xr3:uid="{13E8DBFB-CE56-1C44-BB75-9BA3823B750B}" name="Column4368"/>
    <tableColumn id="4369" xr3:uid="{F48F5C44-BC79-5A47-98F9-21B660FF61D3}" name="Column4369"/>
    <tableColumn id="4370" xr3:uid="{4BEB2A71-8576-E841-8070-B1EDF0479282}" name="Column4370"/>
    <tableColumn id="4371" xr3:uid="{D55B2AD2-0DC2-AB4E-9983-7C7D37960F07}" name="Column4371"/>
    <tableColumn id="4372" xr3:uid="{810EF1F1-1E33-924F-B590-BE8BFD6B4D0A}" name="Column4372"/>
    <tableColumn id="4373" xr3:uid="{CB3C4009-A935-1C46-8E69-837FD7429791}" name="Column4373"/>
    <tableColumn id="4374" xr3:uid="{C20A3B03-C771-B54C-8FED-136DA2F42C3B}" name="Column4374"/>
    <tableColumn id="4375" xr3:uid="{BE017590-CA0A-8948-82C4-207B899D804F}" name="Column4375"/>
    <tableColumn id="4376" xr3:uid="{DA0E93ED-6B0F-A345-B783-8B75F48CDC54}" name="Column4376"/>
    <tableColumn id="4377" xr3:uid="{F364BFB7-9994-7642-83C4-75C1C40C48D2}" name="Column4377"/>
    <tableColumn id="4378" xr3:uid="{D9ACD912-7A65-1045-A74B-7A46F21E460D}" name="Column4378"/>
    <tableColumn id="4379" xr3:uid="{6CB8FD6B-F993-354C-A63C-5912FA62F68F}" name="Column4379"/>
    <tableColumn id="4380" xr3:uid="{68190FCC-CC73-004C-A2F4-E8A37CD2E69B}" name="Column4380"/>
    <tableColumn id="4381" xr3:uid="{80E2BAC9-D7E7-9C4E-82D3-91F0930B6E61}" name="Column4381"/>
    <tableColumn id="4382" xr3:uid="{5F45D9B4-40B8-9143-8B86-48C5EE574D29}" name="Column4382"/>
    <tableColumn id="4383" xr3:uid="{E3B60A0C-9420-8E4A-9543-5B7600CFBA2A}" name="Column4383"/>
    <tableColumn id="4384" xr3:uid="{5994C0F1-5BD6-B641-8114-902A92989F0F}" name="Column4384"/>
    <tableColumn id="4385" xr3:uid="{3B579FCF-E597-4A44-8C8A-61901159DAD4}" name="Column4385"/>
    <tableColumn id="4386" xr3:uid="{F9640C7E-0ACF-BC42-9A07-868D38D78E2F}" name="Column4386"/>
    <tableColumn id="4387" xr3:uid="{62C41C3D-9B52-1A49-94A8-8FB2D5912D55}" name="Column4387"/>
    <tableColumn id="4388" xr3:uid="{13E3B4A9-ABFF-544F-9535-86BE9952C40B}" name="Column4388"/>
    <tableColumn id="4389" xr3:uid="{62C29EC5-3354-004E-8024-2916A2676883}" name="Column4389"/>
    <tableColumn id="4390" xr3:uid="{1664E782-8E87-DB4A-94B7-F5D4E01EA0C6}" name="Column4390"/>
    <tableColumn id="4391" xr3:uid="{C0370550-970D-FC43-9E38-25A5B3F1FDAE}" name="Column4391"/>
    <tableColumn id="4392" xr3:uid="{B64D2954-3CB6-DC49-98B8-41D41B2FC7D5}" name="Column4392"/>
    <tableColumn id="4393" xr3:uid="{9B14160E-5B10-3746-B883-21688E160262}" name="Column4393"/>
    <tableColumn id="4394" xr3:uid="{093630FA-B674-1B4F-9406-BF3C0C71E524}" name="Column4394"/>
    <tableColumn id="4395" xr3:uid="{680A3E2C-FF21-8C4A-95DC-A8A9DC26470A}" name="Column4395"/>
    <tableColumn id="4396" xr3:uid="{2C9ECC11-CD93-5A4B-B10D-5495DD3A314C}" name="Column4396"/>
    <tableColumn id="4397" xr3:uid="{04146547-B3FC-C042-9882-6D318B51CF9A}" name="Column4397"/>
    <tableColumn id="4398" xr3:uid="{AA2940DC-AEEE-3743-92B8-8A8A03000BB0}" name="Column4398"/>
    <tableColumn id="4399" xr3:uid="{B454716A-3002-594E-8995-1F7EABA50E69}" name="Column4399"/>
    <tableColumn id="4400" xr3:uid="{2DD6751A-23A9-2B48-BFB1-B13F99D1C814}" name="Column4400"/>
    <tableColumn id="4401" xr3:uid="{19E0F2A0-4BF1-6942-878A-9AD0CDD44BF8}" name="Column4401"/>
    <tableColumn id="4402" xr3:uid="{F7FFE440-5E50-CC4D-8C85-E32404EBF302}" name="Column4402"/>
    <tableColumn id="4403" xr3:uid="{1F42E03D-236D-B443-9A24-B3DA82F49E17}" name="Column4403"/>
    <tableColumn id="4404" xr3:uid="{D9521876-9EB6-3643-89BC-E9CBEE998939}" name="Column4404"/>
    <tableColumn id="4405" xr3:uid="{518DCC58-7B11-5C4E-833C-E0AFD43F1CA6}" name="Column4405"/>
    <tableColumn id="4406" xr3:uid="{77B7A4AB-A571-674E-83D2-F285A75A457C}" name="Column4406"/>
    <tableColumn id="4407" xr3:uid="{10F3B5D3-DC86-044F-8C68-796C785618AB}" name="Column4407"/>
    <tableColumn id="4408" xr3:uid="{1E6C340B-502A-A14C-AA21-5CD8AB1C1167}" name="Column4408"/>
    <tableColumn id="4409" xr3:uid="{7E0775E8-15A9-1D49-B917-87F19E10C449}" name="Column4409"/>
    <tableColumn id="4410" xr3:uid="{858EEFFF-FED7-5F41-813C-A66B7C5A6B11}" name="Column4410"/>
    <tableColumn id="4411" xr3:uid="{DFC2C180-5686-D246-9888-314191750D6E}" name="Column4411"/>
    <tableColumn id="4412" xr3:uid="{C2987943-028D-114C-93A6-67237BA83287}" name="Column4412"/>
    <tableColumn id="4413" xr3:uid="{8943B410-C542-B545-A1A3-C5B239C94A35}" name="Column4413"/>
    <tableColumn id="4414" xr3:uid="{486556CB-D889-B84D-90EB-01C56A05D32B}" name="Column4414"/>
    <tableColumn id="4415" xr3:uid="{0B1AF66E-9F61-2B47-8BB9-E4DC763BBCA3}" name="Column4415"/>
    <tableColumn id="4416" xr3:uid="{FC45470E-5C05-BC40-83B9-93D3CFA91464}" name="Column4416"/>
    <tableColumn id="4417" xr3:uid="{B6356BE6-8171-6744-B40F-E219FCF44D75}" name="Column4417"/>
    <tableColumn id="4418" xr3:uid="{936A8DFA-6C0C-4744-85A3-1158370A3418}" name="Column4418"/>
    <tableColumn id="4419" xr3:uid="{F8CC678B-80F4-A44F-811B-7C4B28F4D85C}" name="Column4419"/>
    <tableColumn id="4420" xr3:uid="{F76C4DFE-37AE-854C-BACF-B6990A6F85B0}" name="Column4420"/>
    <tableColumn id="4421" xr3:uid="{EFDBAE8F-3C2D-5840-8C65-84152E9F8789}" name="Column4421"/>
    <tableColumn id="4422" xr3:uid="{95D01C1C-30B6-6646-B49B-4B73E3208187}" name="Column4422"/>
    <tableColumn id="4423" xr3:uid="{3AEE40C2-FCC3-7144-B4FD-6468F000A1B4}" name="Column4423"/>
    <tableColumn id="4424" xr3:uid="{A1E7B0EE-5D03-954F-855B-26FFEE1C0352}" name="Column4424"/>
    <tableColumn id="4425" xr3:uid="{C7F364B0-AA1D-5046-A712-164B66857C1A}" name="Column4425"/>
    <tableColumn id="4426" xr3:uid="{4B0D314C-2B5B-794B-A45D-168F477144B4}" name="Column4426"/>
    <tableColumn id="4427" xr3:uid="{0BBABA6E-AE9E-584B-9491-2A5A8C041A13}" name="Column4427"/>
    <tableColumn id="4428" xr3:uid="{EAA8B610-728C-DD44-955E-096708F620D2}" name="Column4428"/>
    <tableColumn id="4429" xr3:uid="{315254EA-38DD-BB42-AB31-C2D5F9A3D71E}" name="Column4429"/>
    <tableColumn id="4430" xr3:uid="{016DEC05-6B09-1247-847C-B623AD264CB6}" name="Column4430"/>
    <tableColumn id="4431" xr3:uid="{DE155897-6D9B-F840-B1BB-FBFA5031E48B}" name="Column4431"/>
    <tableColumn id="4432" xr3:uid="{56159AE4-0833-CD43-8959-4922C48BF168}" name="Column4432"/>
    <tableColumn id="4433" xr3:uid="{8024424D-C4EB-CB48-B88B-CE37E483A0ED}" name="Column4433"/>
    <tableColumn id="4434" xr3:uid="{5C3684D0-B7A1-074B-8BFB-E3D86CAA9F40}" name="Column4434"/>
    <tableColumn id="4435" xr3:uid="{85C98B06-6905-6B45-BC7D-4FFB5669EAFE}" name="Column4435"/>
    <tableColumn id="4436" xr3:uid="{EFCDF02C-6B6C-314D-B5F9-5E65945BD720}" name="Column4436"/>
    <tableColumn id="4437" xr3:uid="{BE520B5E-A16A-4742-AEE2-CCBE88FC6D34}" name="Column4437"/>
    <tableColumn id="4438" xr3:uid="{60D456BB-59A4-9949-B6AF-1AC4FCCB74C5}" name="Column4438"/>
    <tableColumn id="4439" xr3:uid="{8A3181A9-837D-B84D-A321-6916200CFE6C}" name="Column4439"/>
    <tableColumn id="4440" xr3:uid="{EF89E455-3CD1-7845-87A1-F0345353D243}" name="Column4440"/>
    <tableColumn id="4441" xr3:uid="{EA223D3D-8F4A-8C41-9D6B-4ADB6FA4E0F0}" name="Column4441"/>
    <tableColumn id="4442" xr3:uid="{67859331-8C46-984C-A84D-9E2011B89865}" name="Column4442"/>
    <tableColumn id="4443" xr3:uid="{C45CD077-A0B5-344E-B544-DB783B3E9810}" name="Column4443"/>
    <tableColumn id="4444" xr3:uid="{5CE0E25F-5BD7-824E-9DA5-D6273AEE6114}" name="Column4444"/>
    <tableColumn id="4445" xr3:uid="{6D26121B-94C3-BA43-9A18-A1E98C92E2FE}" name="Column4445"/>
    <tableColumn id="4446" xr3:uid="{A5140B83-EAC4-074E-952D-FBCA1CEE1DA7}" name="Column4446"/>
    <tableColumn id="4447" xr3:uid="{A6DA49CC-0803-9640-B105-656A6E74873E}" name="Column4447"/>
    <tableColumn id="4448" xr3:uid="{A5CA8C11-8803-D041-B1AD-F281C226F752}" name="Column4448"/>
    <tableColumn id="4449" xr3:uid="{16DD859C-8378-C24E-B11D-E752BDCF8BA0}" name="Column4449"/>
    <tableColumn id="4450" xr3:uid="{3110579A-EA95-BF44-AB07-42E417D9B0BE}" name="Column4450"/>
    <tableColumn id="4451" xr3:uid="{EEB537F1-BA42-F448-9F1C-F7D20AF05584}" name="Column4451"/>
    <tableColumn id="4452" xr3:uid="{F653CF41-8CE2-1C4F-90F5-8851885EB064}" name="Column4452"/>
    <tableColumn id="4453" xr3:uid="{4CB796D2-8225-184F-B072-9F4CFD742D38}" name="Column4453"/>
    <tableColumn id="4454" xr3:uid="{76AE2034-FEF8-5741-984E-7B024F45A523}" name="Column4454"/>
    <tableColumn id="4455" xr3:uid="{FABF926C-D54E-FE41-9D38-B16DCC674B5B}" name="Column4455"/>
    <tableColumn id="4456" xr3:uid="{F4EA8AED-2D5D-9543-8BB3-0684E9BF2746}" name="Column4456"/>
    <tableColumn id="4457" xr3:uid="{8A5A8682-644A-1441-98B9-8DD2141767AC}" name="Column4457"/>
    <tableColumn id="4458" xr3:uid="{51BE6F00-48B2-C748-88A7-60A1BB17E8A5}" name="Column4458"/>
    <tableColumn id="4459" xr3:uid="{923780BD-20F5-D248-A4CB-AE669CA5AA81}" name="Column4459"/>
    <tableColumn id="4460" xr3:uid="{552B1F69-DD18-DA46-8BE5-64296FAE824D}" name="Column4460"/>
    <tableColumn id="4461" xr3:uid="{840A1F34-72EF-FA4C-B7F4-4E6815C486A8}" name="Column4461"/>
    <tableColumn id="4462" xr3:uid="{3F84826E-A1B0-3846-A390-4362B942B29C}" name="Column4462"/>
    <tableColumn id="4463" xr3:uid="{6AB2060B-BA3A-5643-AB2A-07B8E530F446}" name="Column4463"/>
    <tableColumn id="4464" xr3:uid="{BE96A23C-0D18-0440-B847-762455B3A548}" name="Column4464"/>
    <tableColumn id="4465" xr3:uid="{1049C385-FDCE-114F-98F5-5021F0C5F2F4}" name="Column4465"/>
    <tableColumn id="4466" xr3:uid="{ABDD8FA9-F86C-4340-9AD0-F2208E262C90}" name="Column4466"/>
    <tableColumn id="4467" xr3:uid="{166BFFE1-A417-1043-95D9-9B08687172F0}" name="Column4467"/>
    <tableColumn id="4468" xr3:uid="{F1F30155-023F-0C47-B959-042C1F9CFAE9}" name="Column4468"/>
    <tableColumn id="4469" xr3:uid="{66710A76-41DD-8043-8372-AEB0F9666DFE}" name="Column4469"/>
    <tableColumn id="4470" xr3:uid="{8EB929F4-CB1A-8946-BD99-D307A02585B1}" name="Column4470"/>
    <tableColumn id="4471" xr3:uid="{38CD156C-9890-4D47-BEFD-B5384A0BCF0E}" name="Column4471"/>
    <tableColumn id="4472" xr3:uid="{2718DCB4-42F8-FA45-89DA-2607B9269356}" name="Column4472"/>
    <tableColumn id="4473" xr3:uid="{F943ED92-32A9-DE45-A765-04573D988B4A}" name="Column4473"/>
    <tableColumn id="4474" xr3:uid="{E9D3F2E2-C9E6-8446-9F61-5CDED3C68D43}" name="Column4474"/>
    <tableColumn id="4475" xr3:uid="{068CDD13-7D71-F642-917D-D640F253717F}" name="Column4475"/>
    <tableColumn id="4476" xr3:uid="{242F16F3-D397-8741-8CB4-C0AC0F46D7CA}" name="Column4476"/>
    <tableColumn id="4477" xr3:uid="{F75A19A9-604A-9241-886D-D8F8E3C49772}" name="Column4477"/>
    <tableColumn id="4478" xr3:uid="{84B0B02A-6A3A-3E43-91F4-C40F3EC5489A}" name="Column4478"/>
    <tableColumn id="4479" xr3:uid="{66A37660-D7EF-2F45-9560-DA99CBA50708}" name="Column4479"/>
    <tableColumn id="4480" xr3:uid="{AD842413-794F-2F40-8891-517442DF03CC}" name="Column4480"/>
    <tableColumn id="4481" xr3:uid="{5EE15BF5-4ACF-3B49-ADFA-EDB28D080A37}" name="Column4481"/>
    <tableColumn id="4482" xr3:uid="{89B37D0C-9CE0-D746-B14C-F0B8B498701E}" name="Column4482"/>
    <tableColumn id="4483" xr3:uid="{34C994BB-33F6-E348-AD5C-E42539CDCCAE}" name="Column4483"/>
    <tableColumn id="4484" xr3:uid="{2DD2D16E-E48D-474F-A1A9-C5EB7D334A58}" name="Column4484"/>
    <tableColumn id="4485" xr3:uid="{DC71D08A-9480-054C-BB75-0C7A7E2F58F2}" name="Column4485"/>
    <tableColumn id="4486" xr3:uid="{E68FFFD4-EAF1-C748-ADE9-BAA73D1B6DFB}" name="Column4486"/>
    <tableColumn id="4487" xr3:uid="{3BD8CB85-DF67-CB41-B740-C7555FD5AE68}" name="Column4487"/>
    <tableColumn id="4488" xr3:uid="{F6AE47C8-0019-7946-82D3-E1041D199F2C}" name="Column4488"/>
    <tableColumn id="4489" xr3:uid="{825E98F9-A7D6-6F4F-A293-C5EE5CD4F036}" name="Column4489"/>
    <tableColumn id="4490" xr3:uid="{E454FF81-5953-CA42-8660-D17E150485CF}" name="Column4490"/>
    <tableColumn id="4491" xr3:uid="{AF2D0468-07F2-7D43-A311-3B8802A0BE06}" name="Column4491"/>
    <tableColumn id="4492" xr3:uid="{99060071-5DA2-C340-B2C2-7CE5F633C30B}" name="Column4492"/>
    <tableColumn id="4493" xr3:uid="{EC8C1D3C-5210-C749-B983-30CFED8E51D6}" name="Column4493"/>
    <tableColumn id="4494" xr3:uid="{939B0C94-1AA4-C640-8DE9-9D306EF521EC}" name="Column4494"/>
    <tableColumn id="4495" xr3:uid="{C46273C5-504F-2844-B19A-85AF656D8DBF}" name="Column4495"/>
    <tableColumn id="4496" xr3:uid="{9D8A8BF5-B4EE-B643-B4A5-4974B630F0B9}" name="Column4496"/>
    <tableColumn id="4497" xr3:uid="{B988D6E8-C194-E247-948B-1F1E20213CEB}" name="Column4497"/>
    <tableColumn id="4498" xr3:uid="{5D425319-73FC-0B45-AD08-48D34B7646BE}" name="Column4498"/>
    <tableColumn id="4499" xr3:uid="{91F35D02-73A6-754F-A13B-3D1D4BF51E9A}" name="Column4499"/>
    <tableColumn id="4500" xr3:uid="{BBA5A671-E83B-F642-A5F6-E7C9B68C5589}" name="Column4500"/>
    <tableColumn id="4501" xr3:uid="{3D463C75-4A28-174C-8A53-D2830759C856}" name="Column4501"/>
    <tableColumn id="4502" xr3:uid="{F4B19469-3940-C049-95BD-A5B117B5F572}" name="Column4502"/>
    <tableColumn id="4503" xr3:uid="{3972E634-0A00-3B47-B9B2-5AFA0DE0E4C5}" name="Column4503"/>
    <tableColumn id="4504" xr3:uid="{48FECDD6-1278-1448-A065-179425099F4A}" name="Column4504"/>
    <tableColumn id="4505" xr3:uid="{CAD42DC8-5BD9-9645-93FA-117A6464E14A}" name="Column4505"/>
    <tableColumn id="4506" xr3:uid="{2A144F6D-FE7B-4840-A6D2-60BA6F6B37A3}" name="Column4506"/>
    <tableColumn id="4507" xr3:uid="{4259BB10-0E74-1743-829D-7C6205FF9313}" name="Column4507"/>
    <tableColumn id="4508" xr3:uid="{E11C26FF-FDB7-974E-B8FE-7E56F6F923D9}" name="Column4508"/>
    <tableColumn id="4509" xr3:uid="{06CAAB6C-E4F8-1246-8616-2FED11FFEE6E}" name="Column4509"/>
    <tableColumn id="4510" xr3:uid="{EF5EE147-6F6C-FF4A-BA19-587577B216C1}" name="Column4510"/>
    <tableColumn id="4511" xr3:uid="{F85C55DB-000B-0C47-8D66-5BAF3EC019EC}" name="Column4511"/>
    <tableColumn id="4512" xr3:uid="{D2DC3C5E-69CD-B146-B91B-BA0197993090}" name="Column4512"/>
    <tableColumn id="4513" xr3:uid="{C184B217-53C0-2B4A-9AFB-3F4BDD1021D2}" name="Column4513"/>
    <tableColumn id="4514" xr3:uid="{99348E34-B674-624A-BDF1-3323F9120EFA}" name="Column4514"/>
    <tableColumn id="4515" xr3:uid="{59498357-5FC3-FE49-9C84-9DFBBC887508}" name="Column4515"/>
    <tableColumn id="4516" xr3:uid="{45B713B9-7EFB-8941-A4E7-BEA7E112C1C8}" name="Column4516"/>
    <tableColumn id="4517" xr3:uid="{3311D5ED-7015-2E4B-8F4A-E0422030057C}" name="Column4517"/>
    <tableColumn id="4518" xr3:uid="{CB81F954-664F-9941-BC6F-36C7CB50B542}" name="Column4518"/>
    <tableColumn id="4519" xr3:uid="{F7512618-3723-FC41-9EDC-47183E9CD007}" name="Column4519"/>
    <tableColumn id="4520" xr3:uid="{4C0274D6-D657-5C46-B03A-D1C97721B3A0}" name="Column4520"/>
    <tableColumn id="4521" xr3:uid="{C8C92086-172A-9B46-8A8D-76A04F61D671}" name="Column4521"/>
    <tableColumn id="4522" xr3:uid="{F4D79E60-0A0A-E648-9214-E3E2390AB447}" name="Column4522"/>
    <tableColumn id="4523" xr3:uid="{2C70A545-7E55-094D-8040-008173359AC2}" name="Column4523"/>
    <tableColumn id="4524" xr3:uid="{8B315C04-A6A3-2148-946C-CB5EF6AA7114}" name="Column4524"/>
    <tableColumn id="4525" xr3:uid="{AE5CDDEF-1345-C24A-9B47-C9138ED05F5E}" name="Column4525"/>
    <tableColumn id="4526" xr3:uid="{11F617B1-444C-9447-A111-70A936F30221}" name="Column4526"/>
    <tableColumn id="4527" xr3:uid="{FD76BE4C-4F0D-B44B-BFAB-72D809734709}" name="Column4527"/>
    <tableColumn id="4528" xr3:uid="{E68BBD2B-FA33-9548-974C-630F0E97733D}" name="Column4528"/>
    <tableColumn id="4529" xr3:uid="{99752683-7B67-FF42-A78A-C998EC0B3BB3}" name="Column4529"/>
    <tableColumn id="4530" xr3:uid="{84B669CC-EE8C-FB49-9F50-25D07F96A555}" name="Column4530"/>
    <tableColumn id="4531" xr3:uid="{E80C0F1E-B47C-484A-A5F3-CFBB2AD5EDE9}" name="Column4531"/>
    <tableColumn id="4532" xr3:uid="{FC309A70-0A65-B64D-A6A2-ECCE4E26DC37}" name="Column4532"/>
    <tableColumn id="4533" xr3:uid="{16E578CD-FA58-B347-8E61-DC78F2335EA0}" name="Column4533"/>
    <tableColumn id="4534" xr3:uid="{D5BFD541-3E6E-F644-B253-F85736E17686}" name="Column4534"/>
    <tableColumn id="4535" xr3:uid="{A9876721-DE3D-6945-9CD9-0E4BD2D1F186}" name="Column4535"/>
    <tableColumn id="4536" xr3:uid="{1270E92E-39C6-1F48-86B6-C373BDECBEBE}" name="Column4536"/>
    <tableColumn id="4537" xr3:uid="{8D706F5E-43F0-3F49-A5ED-3A89A07802DE}" name="Column4537"/>
    <tableColumn id="4538" xr3:uid="{C89160CD-9291-1F4C-9599-EBBF4B7974EC}" name="Column4538"/>
    <tableColumn id="4539" xr3:uid="{3E94467A-3976-DF44-A1B7-59CE099C6659}" name="Column4539"/>
    <tableColumn id="4540" xr3:uid="{11BDF18B-09AA-284B-AECF-C03B62E3E5FA}" name="Column4540"/>
    <tableColumn id="4541" xr3:uid="{E4C648A3-8DBD-C145-800A-3EE24E001235}" name="Column4541"/>
    <tableColumn id="4542" xr3:uid="{88070F3D-AABB-F546-A6A6-DA3F88BAD66F}" name="Column4542"/>
    <tableColumn id="4543" xr3:uid="{693AC76F-A418-2441-9C88-AB93833E6ED1}" name="Column4543"/>
    <tableColumn id="4544" xr3:uid="{D160D9BD-CDC2-B346-8FDD-D53C5167DD91}" name="Column4544"/>
    <tableColumn id="4545" xr3:uid="{20239761-7716-B14A-833E-2CF462C21B7D}" name="Column4545"/>
    <tableColumn id="4546" xr3:uid="{BA2F5407-3FE2-B642-80FC-0300E215039E}" name="Column4546"/>
    <tableColumn id="4547" xr3:uid="{17E97FC9-F4FA-0B41-827F-002B73B00733}" name="Column4547"/>
    <tableColumn id="4548" xr3:uid="{1E449A86-2DEC-654C-8278-6755EFD059A3}" name="Column4548"/>
    <tableColumn id="4549" xr3:uid="{BD64DD3A-1077-9641-BCF9-0F15C8BFEF24}" name="Column4549"/>
    <tableColumn id="4550" xr3:uid="{7869076A-F654-7049-8041-2C40B4BB383F}" name="Column4550"/>
    <tableColumn id="4551" xr3:uid="{E3B1B39D-009D-B948-894E-82094E490979}" name="Column4551"/>
    <tableColumn id="4552" xr3:uid="{1B3F5C0C-1846-7A49-998A-D6544CAB3494}" name="Column4552"/>
    <tableColumn id="4553" xr3:uid="{A7BCDC5F-BA5C-4649-AAA2-525C1A3AA07D}" name="Column4553"/>
    <tableColumn id="4554" xr3:uid="{F199903E-C3C7-8744-8EAF-39A66766F05D}" name="Column4554"/>
    <tableColumn id="4555" xr3:uid="{8409CAA4-CF00-7949-9E2C-DDFB87D46969}" name="Column4555"/>
    <tableColumn id="4556" xr3:uid="{C9EC7F68-B512-024C-9760-A397C358835C}" name="Column4556"/>
    <tableColumn id="4557" xr3:uid="{A2BF7251-4847-8447-9E7A-5E1874FB7E46}" name="Column4557"/>
    <tableColumn id="4558" xr3:uid="{4617A75E-379A-7948-B0A7-4BB9A75E3128}" name="Column4558"/>
    <tableColumn id="4559" xr3:uid="{AA63754A-B014-0A44-948E-5B023E46F0FA}" name="Column4559"/>
    <tableColumn id="4560" xr3:uid="{F5E57F0B-B99A-594E-AEAC-FFE0C0F2A16F}" name="Column4560"/>
    <tableColumn id="4561" xr3:uid="{AFE2DAE5-3092-154C-9A35-577BAE4794DB}" name="Column4561"/>
    <tableColumn id="4562" xr3:uid="{F436647D-BDBE-6A40-A07D-E782EC396294}" name="Column4562"/>
    <tableColumn id="4563" xr3:uid="{F634FFAD-5433-254F-B83C-FC972DC4E042}" name="Column4563"/>
    <tableColumn id="4564" xr3:uid="{F936FC13-96DD-0649-AA96-7155FD51F80C}" name="Column4564"/>
    <tableColumn id="4565" xr3:uid="{97217924-9593-394B-83C9-C4097EF564D3}" name="Column4565"/>
    <tableColumn id="4566" xr3:uid="{CA24BD12-0BCE-A841-A011-9B6A7BC35397}" name="Column4566"/>
    <tableColumn id="4567" xr3:uid="{D0EC5A07-D72C-6042-9AC7-B1D299A7D888}" name="Column4567"/>
    <tableColumn id="4568" xr3:uid="{2AE46BC3-3AC1-9E4C-BCEB-88A76BEF3A4F}" name="Column4568"/>
    <tableColumn id="4569" xr3:uid="{9384A6FD-0737-8741-AFE7-8E9952D1FB8C}" name="Column4569"/>
    <tableColumn id="4570" xr3:uid="{B02FE67C-E8BD-F748-8EA3-3C660B2765CA}" name="Column4570"/>
    <tableColumn id="4571" xr3:uid="{458C2D68-6181-A148-9B86-F0577F6DF14C}" name="Column4571"/>
    <tableColumn id="4572" xr3:uid="{E442DAC5-9C25-704F-8C73-9C5F87F7B5BD}" name="Column4572"/>
    <tableColumn id="4573" xr3:uid="{7E0F6DDF-F2C2-254C-A269-E89DA534C3AC}" name="Column4573"/>
    <tableColumn id="4574" xr3:uid="{F8A45CE9-BCDE-4848-B67E-A997DF32C8A2}" name="Column4574"/>
    <tableColumn id="4575" xr3:uid="{20A2563A-45D0-DA49-9B1B-DF4DC228941F}" name="Column4575"/>
    <tableColumn id="4576" xr3:uid="{97689317-7BB0-8743-88DE-D051867E59EB}" name="Column4576"/>
    <tableColumn id="4577" xr3:uid="{54D1A658-3855-704A-B9BE-621C03A3D635}" name="Column4577"/>
    <tableColumn id="4578" xr3:uid="{BDAC7D60-6C79-AE4B-80B6-FE53181B517E}" name="Column4578"/>
    <tableColumn id="4579" xr3:uid="{C709AE9F-0E46-BD41-9FD5-BCAB3E6E15FC}" name="Column4579"/>
    <tableColumn id="4580" xr3:uid="{F3607212-2868-594B-9588-435C904F701D}" name="Column4580"/>
    <tableColumn id="4581" xr3:uid="{8C6D101D-DAF6-B540-9AE4-72A8B98981CC}" name="Column4581"/>
    <tableColumn id="4582" xr3:uid="{D97EFB90-16ED-5B44-B350-B5E404EA4EB3}" name="Column4582"/>
    <tableColumn id="4583" xr3:uid="{0CDD4520-D58F-CE43-A421-44399800D565}" name="Column4583"/>
    <tableColumn id="4584" xr3:uid="{7C15F9F2-57F4-3447-B0F9-3CE8754E0CBC}" name="Column4584"/>
    <tableColumn id="4585" xr3:uid="{6F36A783-D1A9-BF40-9A20-4CCB3A8098CB}" name="Column4585"/>
    <tableColumn id="4586" xr3:uid="{0D81460B-4FD6-8B4B-8B69-9B5A782984CC}" name="Column4586"/>
    <tableColumn id="4587" xr3:uid="{B7B50275-0DA5-0149-815F-280601919DCE}" name="Column4587"/>
    <tableColumn id="4588" xr3:uid="{53943D35-CDD4-EF48-8629-45261E30FD15}" name="Column4588"/>
    <tableColumn id="4589" xr3:uid="{0D39D9A1-2A3B-4E49-A274-9E372B36C7A9}" name="Column4589"/>
    <tableColumn id="4590" xr3:uid="{D333BC69-9586-5E48-A5E5-5398B1A8EEFC}" name="Column4590"/>
    <tableColumn id="4591" xr3:uid="{C4050B50-999E-E547-B1A6-00CFE642B190}" name="Column4591"/>
    <tableColumn id="4592" xr3:uid="{FA3B4170-B754-1349-AAFD-698875BA88BF}" name="Column4592"/>
    <tableColumn id="4593" xr3:uid="{0B85E7AA-F6AA-A648-B271-292126547424}" name="Column4593"/>
    <tableColumn id="4594" xr3:uid="{C243944A-D94C-8247-985A-AD2704D330A2}" name="Column4594"/>
    <tableColumn id="4595" xr3:uid="{6E864978-DEF2-C643-B118-384C4FE738E6}" name="Column4595"/>
    <tableColumn id="4596" xr3:uid="{908FCFA2-EAE4-9D40-A630-E113B3E5DA6F}" name="Column4596"/>
    <tableColumn id="4597" xr3:uid="{F0737AEF-C030-414A-AC08-9A235E65B7ED}" name="Column4597"/>
    <tableColumn id="4598" xr3:uid="{7C6FA3D9-8E78-E64B-AD58-984AFCB7807D}" name="Column4598"/>
    <tableColumn id="4599" xr3:uid="{916B4685-9704-C54A-A218-3DA5A078A2D5}" name="Column4599"/>
    <tableColumn id="4600" xr3:uid="{4F8BF3C5-EFFB-A043-8C4F-125CDF6338FA}" name="Column4600"/>
    <tableColumn id="4601" xr3:uid="{31ED754D-3282-B241-B1B6-DF980F13639F}" name="Column4601"/>
    <tableColumn id="4602" xr3:uid="{0D11B42B-41C2-8D40-B9E1-798DFA97564B}" name="Column4602"/>
    <tableColumn id="4603" xr3:uid="{EAEAC47C-A24C-9F47-86F5-1C73AD6CADCE}" name="Column4603"/>
    <tableColumn id="4604" xr3:uid="{CAA2B873-B785-BC44-9B25-D1602ED9B9D6}" name="Column4604"/>
    <tableColumn id="4605" xr3:uid="{3FE63DEA-9B10-A64A-A504-3B3BE29A3C08}" name="Column4605"/>
    <tableColumn id="4606" xr3:uid="{87F140CB-A6E1-F145-A11F-01C500667B2F}" name="Column4606"/>
    <tableColumn id="4607" xr3:uid="{CED35B09-64A4-454A-A6FB-D3CF875E4E12}" name="Column4607"/>
    <tableColumn id="4608" xr3:uid="{D1A1ADAD-6A70-754D-95D5-CF82C24684C1}" name="Column4608"/>
    <tableColumn id="4609" xr3:uid="{4016B8D3-6080-244A-AA01-B73F99F0C36E}" name="Column4609"/>
    <tableColumn id="4610" xr3:uid="{CC5DF9DE-C8F1-5945-AE96-46ABA469EFAD}" name="Column4610"/>
    <tableColumn id="4611" xr3:uid="{A8A82391-7DD3-4E45-AFDC-046CC126C5D5}" name="Column4611"/>
    <tableColumn id="4612" xr3:uid="{6F870682-4900-874F-89F7-D88E7F8507BB}" name="Column4612"/>
    <tableColumn id="4613" xr3:uid="{3A1AD3A9-97B5-114F-9415-D4DA63A21A93}" name="Column4613"/>
    <tableColumn id="4614" xr3:uid="{1E36AF37-167E-D54F-9A27-63350630AD83}" name="Column4614"/>
    <tableColumn id="4615" xr3:uid="{44317545-51C6-B744-905F-D5795E515E84}" name="Column4615"/>
    <tableColumn id="4616" xr3:uid="{A0048203-7B71-F142-B945-CDD096638E9B}" name="Column4616"/>
    <tableColumn id="4617" xr3:uid="{960A3A7C-1FDE-354B-A313-D073F0402C7E}" name="Column4617"/>
    <tableColumn id="4618" xr3:uid="{D870B778-0018-6E4B-8243-29A20EFCAAD4}" name="Column4618"/>
    <tableColumn id="4619" xr3:uid="{430894F9-1145-EB46-81DA-C2F0F712FB16}" name="Column4619"/>
    <tableColumn id="4620" xr3:uid="{3406586A-6B72-B547-9F7E-81E3F34A695F}" name="Column4620"/>
    <tableColumn id="4621" xr3:uid="{0A20AE20-9147-A24E-A5AA-BFC339D9D348}" name="Column4621"/>
    <tableColumn id="4622" xr3:uid="{C9A9019F-4DF8-1D4E-9A51-8E6AB9B8F41C}" name="Column4622"/>
    <tableColumn id="4623" xr3:uid="{EAC1B376-0194-3C46-BF86-B0F7BFFB3C4E}" name="Column4623"/>
    <tableColumn id="4624" xr3:uid="{33DC4C53-C413-E74F-BD02-975AA189BF52}" name="Column4624"/>
    <tableColumn id="4625" xr3:uid="{46E790FC-7C48-F542-98BC-6F6E5D503C69}" name="Column4625"/>
    <tableColumn id="4626" xr3:uid="{10971FB9-3CBF-F249-A1F7-3573F18D1D4E}" name="Column4626"/>
    <tableColumn id="4627" xr3:uid="{0F81E0B3-93FE-B348-B0AB-AFE79ABB8A60}" name="Column4627"/>
    <tableColumn id="4628" xr3:uid="{24CCE555-2445-614B-983F-7D5EB3DAFC8C}" name="Column4628"/>
    <tableColumn id="4629" xr3:uid="{A47E26A6-C304-8840-A065-A96861EAC91B}" name="Column4629"/>
    <tableColumn id="4630" xr3:uid="{F85E6A9B-0AF3-7B4A-851D-7373B70F5A69}" name="Column4630"/>
    <tableColumn id="4631" xr3:uid="{53D87582-D6A9-E24C-9B46-14B458A672AE}" name="Column4631"/>
    <tableColumn id="4632" xr3:uid="{04DB2CAE-1405-5F43-82EA-40A27A6163AC}" name="Column4632"/>
    <tableColumn id="4633" xr3:uid="{8E89D9EB-8FE5-0E48-8231-7B66191E1924}" name="Column4633"/>
    <tableColumn id="4634" xr3:uid="{04D48C42-939B-074B-80A2-1F18D63A1B21}" name="Column4634"/>
    <tableColumn id="4635" xr3:uid="{B6484144-E5A2-774B-9F29-BEACA6F7E423}" name="Column4635"/>
    <tableColumn id="4636" xr3:uid="{E7198B0A-E815-764B-8A7E-FC97FDD6F1B7}" name="Column4636"/>
    <tableColumn id="4637" xr3:uid="{1885E072-A4FB-B343-A79D-3876B2E4412C}" name="Column4637"/>
    <tableColumn id="4638" xr3:uid="{EDDA7EA3-A436-1449-AB23-A494FEE8AAF2}" name="Column4638"/>
    <tableColumn id="4639" xr3:uid="{99375F41-F010-4E46-8BF1-F7D0650CC689}" name="Column4639"/>
    <tableColumn id="4640" xr3:uid="{A368A93B-BCCB-8B4F-8638-0599A363BD0A}" name="Column4640"/>
    <tableColumn id="4641" xr3:uid="{CC9EB03E-A9EA-AB43-810A-7B8D48DA8C26}" name="Column4641"/>
    <tableColumn id="4642" xr3:uid="{64DBA239-ECD9-194C-9196-FE6C300C2FE2}" name="Column4642"/>
    <tableColumn id="4643" xr3:uid="{5C689C61-841D-9644-A6B4-C33D330B6554}" name="Column4643"/>
    <tableColumn id="4644" xr3:uid="{8409A13B-434F-7E49-91D7-F61F0E59223C}" name="Column4644"/>
    <tableColumn id="4645" xr3:uid="{68CE7721-E206-7B45-BCDD-FF2A49C3421A}" name="Column4645"/>
    <tableColumn id="4646" xr3:uid="{1306B148-627B-AC47-9C2B-C6334CFDE766}" name="Column4646"/>
    <tableColumn id="4647" xr3:uid="{637B5259-3362-B645-876F-78C73B2EA37A}" name="Column4647"/>
    <tableColumn id="4648" xr3:uid="{D7B95611-1B10-F44C-8996-904DE0E641A9}" name="Column4648"/>
    <tableColumn id="4649" xr3:uid="{86EF0ABB-359E-AE4F-896A-919C9DF5C774}" name="Column4649"/>
    <tableColumn id="4650" xr3:uid="{0440483A-A0E7-C14D-9342-6EC3969A3748}" name="Column4650"/>
    <tableColumn id="4651" xr3:uid="{A03EF766-EC0E-ED4F-A564-A8F46F1B2A22}" name="Column4651"/>
    <tableColumn id="4652" xr3:uid="{79D66799-BC07-FA48-98FB-7ADCFE49B95F}" name="Column4652"/>
    <tableColumn id="4653" xr3:uid="{ABA1881E-0A21-E149-8374-18E0DDFA1468}" name="Column4653"/>
    <tableColumn id="4654" xr3:uid="{3DAF8886-0AC9-0C4F-993B-9C95772080DB}" name="Column4654"/>
    <tableColumn id="4655" xr3:uid="{DE6FB69E-03EE-274C-88FB-B55EDA5B1236}" name="Column4655"/>
    <tableColumn id="4656" xr3:uid="{E37BD0D6-7BD8-5940-86AA-B5385044DD56}" name="Column4656"/>
    <tableColumn id="4657" xr3:uid="{3A5BB84F-D0B8-8841-AFEB-B0E8F7E89083}" name="Column4657"/>
    <tableColumn id="4658" xr3:uid="{A76D6F30-8238-DE43-84B0-06B89877AE0B}" name="Column4658"/>
    <tableColumn id="4659" xr3:uid="{95EDB5D2-60A2-B340-8DC0-259525EA8803}" name="Column4659"/>
    <tableColumn id="4660" xr3:uid="{51410742-F670-1F4E-B938-F84136B2E5E8}" name="Column4660"/>
    <tableColumn id="4661" xr3:uid="{9B01A85B-C088-0640-989B-F3ABD2D35177}" name="Column4661"/>
    <tableColumn id="4662" xr3:uid="{291E5E15-F8F8-AB41-A758-1C4E13963D77}" name="Column4662"/>
    <tableColumn id="4663" xr3:uid="{5A4757AE-09C2-E041-8879-FD0E4428525C}" name="Column4663"/>
    <tableColumn id="4664" xr3:uid="{397F38AF-7787-C24A-895B-9FF58AC6188B}" name="Column4664"/>
    <tableColumn id="4665" xr3:uid="{758859E8-2300-B94F-BE2A-97CE624E9B0D}" name="Column4665"/>
    <tableColumn id="4666" xr3:uid="{050F200E-2A71-3747-812F-E457AB1D7023}" name="Column4666"/>
    <tableColumn id="4667" xr3:uid="{3A522AC4-AC95-F549-AAF4-138624FDBD31}" name="Column4667"/>
    <tableColumn id="4668" xr3:uid="{B5A55ADF-1105-D44D-80EE-1F62EC363815}" name="Column4668"/>
    <tableColumn id="4669" xr3:uid="{6ED9C64B-ADD3-2746-88A8-3745E18D7D8A}" name="Column4669"/>
    <tableColumn id="4670" xr3:uid="{257D1B63-982F-6449-9A4B-42F689B64AEF}" name="Column4670"/>
    <tableColumn id="4671" xr3:uid="{FECCE749-4D77-BA40-8B59-AA4E91CBE5B0}" name="Column4671"/>
    <tableColumn id="4672" xr3:uid="{04B00DA8-603B-7441-B089-2C5B5A000380}" name="Column4672"/>
    <tableColumn id="4673" xr3:uid="{438E95AD-0AE6-7B49-9BAA-2AEFCA7213EC}" name="Column4673"/>
    <tableColumn id="4674" xr3:uid="{5BC8B354-5281-3345-8831-0A65AE5A78B1}" name="Column4674"/>
    <tableColumn id="4675" xr3:uid="{EB4AF4EA-B8C1-9D45-9885-112A8E63804F}" name="Column4675"/>
    <tableColumn id="4676" xr3:uid="{18BCFFD9-FCBD-CB4C-9013-1DE6F49EFB93}" name="Column4676"/>
    <tableColumn id="4677" xr3:uid="{20DB2BA9-01CD-9640-8560-68B26A64E9FC}" name="Column4677"/>
    <tableColumn id="4678" xr3:uid="{95D30522-551F-3A4D-823F-CB790FC9E691}" name="Column4678"/>
    <tableColumn id="4679" xr3:uid="{1642DCBC-FDFC-E64E-96AF-3939BAA3FE84}" name="Column4679"/>
    <tableColumn id="4680" xr3:uid="{7BDD4040-44C2-FB42-B19B-FD19A946BD7D}" name="Column4680"/>
    <tableColumn id="4681" xr3:uid="{6A85BFD7-9CF5-A641-BD89-45CD97028A9C}" name="Column4681"/>
    <tableColumn id="4682" xr3:uid="{08C4FFF3-28A2-7D4C-88D2-90A596B9BEC7}" name="Column4682"/>
    <tableColumn id="4683" xr3:uid="{F1D463E8-657F-DB42-837B-B791520FB0F1}" name="Column4683"/>
    <tableColumn id="4684" xr3:uid="{F7462082-5D9D-6243-B66A-DA3A51A39347}" name="Column4684"/>
    <tableColumn id="4685" xr3:uid="{06390FF4-659B-E74B-9916-FF831066FA62}" name="Column4685"/>
    <tableColumn id="4686" xr3:uid="{A650AFD0-9FF9-414C-A69F-992EAEAAA0FB}" name="Column4686"/>
    <tableColumn id="4687" xr3:uid="{1A8589CC-9B8D-034A-887B-F6604700762C}" name="Column4687"/>
    <tableColumn id="4688" xr3:uid="{592A7F24-027D-B84B-994D-64CD2846E6CD}" name="Column4688"/>
    <tableColumn id="4689" xr3:uid="{CCF80898-718B-544C-940C-128268E22C76}" name="Column4689"/>
    <tableColumn id="4690" xr3:uid="{C24BFD97-9E59-064B-B3D9-EB485C83BF38}" name="Column4690"/>
    <tableColumn id="4691" xr3:uid="{2A5732D4-81E7-C54D-8E4C-415D0C2031AF}" name="Column4691"/>
    <tableColumn id="4692" xr3:uid="{1E62A86D-A38D-AF40-99E9-A14A1A66360A}" name="Column4692"/>
    <tableColumn id="4693" xr3:uid="{B2E3E6A5-6957-D043-8165-6B35FB241BE8}" name="Column4693"/>
    <tableColumn id="4694" xr3:uid="{863D2220-1C26-CA4B-A34B-9C40A5F1B1FA}" name="Column4694"/>
    <tableColumn id="4695" xr3:uid="{147FBF2F-5CC9-004D-B403-C07E2EAB3B8F}" name="Column4695"/>
    <tableColumn id="4696" xr3:uid="{B10891D4-CB1F-3B4A-8674-558A79516824}" name="Column4696"/>
    <tableColumn id="4697" xr3:uid="{A17E0DBA-6ADE-E643-BD16-33179E16FE0C}" name="Column4697"/>
    <tableColumn id="4698" xr3:uid="{F723A2F2-9AEE-B54C-85E7-F7E1EF04EE03}" name="Column4698"/>
    <tableColumn id="4699" xr3:uid="{A77B8848-B1A1-A940-B895-8EAC5E1D7B1B}" name="Column4699"/>
    <tableColumn id="4700" xr3:uid="{C08869A1-7E8B-C545-BCD0-66481381305D}" name="Column4700"/>
    <tableColumn id="4701" xr3:uid="{CCD3B61F-EC4B-6F42-9000-525BFF817093}" name="Column4701"/>
    <tableColumn id="4702" xr3:uid="{8D8FFC2A-8429-654B-8470-62A1B9B402CC}" name="Column4702"/>
    <tableColumn id="4703" xr3:uid="{6A4A4AAF-F2AD-1B48-A317-B47B6209592D}" name="Column4703"/>
    <tableColumn id="4704" xr3:uid="{A5EB5717-D9E5-724F-8A33-8F0B4AE6DCEF}" name="Column4704"/>
    <tableColumn id="4705" xr3:uid="{F37E81D9-D33D-3146-831E-6E64E8E46511}" name="Column4705"/>
    <tableColumn id="4706" xr3:uid="{5C3E955C-DE33-A74E-9B47-53E4AC82A2DB}" name="Column4706"/>
    <tableColumn id="4707" xr3:uid="{525212AA-8CC4-FC42-8B5A-4B9177ADABFC}" name="Column4707"/>
    <tableColumn id="4708" xr3:uid="{93DA201C-E2E9-FF4C-8607-DD13D7EF3EE2}" name="Column4708"/>
    <tableColumn id="4709" xr3:uid="{D4FB09FD-B9E1-524D-83E2-E5ECC3839E6A}" name="Column4709"/>
    <tableColumn id="4710" xr3:uid="{CCAE8C34-E2F3-A744-BC44-1AED486A60D2}" name="Column4710"/>
    <tableColumn id="4711" xr3:uid="{AB2A203F-7720-BE4E-8552-D198A2C4C871}" name="Column4711"/>
    <tableColumn id="4712" xr3:uid="{CF72DAB9-8309-7243-9DAD-AA981E1C9BCE}" name="Column4712"/>
    <tableColumn id="4713" xr3:uid="{44914897-27A0-A64D-B205-25BFC7F0F716}" name="Column4713"/>
    <tableColumn id="4714" xr3:uid="{584C7E80-0823-4740-9356-FE8D64DA41A0}" name="Column4714"/>
    <tableColumn id="4715" xr3:uid="{E7EF1750-8404-AA4C-82BC-B2413657B9BB}" name="Column4715"/>
    <tableColumn id="4716" xr3:uid="{81288F8E-A728-704E-AE6B-58D3BF9B64E9}" name="Column4716"/>
    <tableColumn id="4717" xr3:uid="{8AD7D9FA-CC81-5A40-88DE-7FA860C76CB7}" name="Column4717"/>
    <tableColumn id="4718" xr3:uid="{AD84BE0A-93E9-A74A-9FD0-F3A37958FE42}" name="Column4718"/>
    <tableColumn id="4719" xr3:uid="{0440D4C3-B6DE-5443-96EB-A69BB70A12E5}" name="Column4719"/>
    <tableColumn id="4720" xr3:uid="{B9960ADA-2425-2E40-B014-0ACC5B06C5F5}" name="Column4720"/>
    <tableColumn id="4721" xr3:uid="{A49F3A88-A325-7241-AAE7-82AE39DCAD69}" name="Column4721"/>
    <tableColumn id="4722" xr3:uid="{B34B81E4-A064-9444-9BC1-7D61BF77CA6B}" name="Column4722"/>
    <tableColumn id="4723" xr3:uid="{A7B6CEB3-D93C-0943-9A6C-8E9DBBD16F74}" name="Column4723"/>
    <tableColumn id="4724" xr3:uid="{078BBF5F-2B27-D640-9B1D-B8D559A72718}" name="Column4724"/>
    <tableColumn id="4725" xr3:uid="{7FD87A1B-E9A5-E14E-A66A-4B8987D406AE}" name="Column4725"/>
    <tableColumn id="4726" xr3:uid="{7B35D798-E4CE-F041-98A5-6FA44FA76831}" name="Column4726"/>
    <tableColumn id="4727" xr3:uid="{4DAEF7E6-5F24-8A48-9177-D945AF441D3E}" name="Column4727"/>
    <tableColumn id="4728" xr3:uid="{E8C420C4-F6B9-4D49-97CA-50510D2EF05A}" name="Column4728"/>
    <tableColumn id="4729" xr3:uid="{F5DE0373-4CE1-9B41-9EE3-59EF60928CA6}" name="Column4729"/>
    <tableColumn id="4730" xr3:uid="{7559BF7C-E8B3-7A4F-9ACE-670A888E0C5B}" name="Column4730"/>
    <tableColumn id="4731" xr3:uid="{958C910D-3EB9-ED41-8296-61BF402BCB7E}" name="Column4731"/>
    <tableColumn id="4732" xr3:uid="{A33407A3-B6AE-D94D-893F-9F523675C186}" name="Column4732"/>
    <tableColumn id="4733" xr3:uid="{FC87D74A-3934-4A46-AFA6-AD192086D7BD}" name="Column4733"/>
    <tableColumn id="4734" xr3:uid="{44E487F3-C74B-8048-B22D-22BE26699F85}" name="Column4734"/>
    <tableColumn id="4735" xr3:uid="{5F994963-1864-1F46-BFB0-1AFF62A625F4}" name="Column4735"/>
    <tableColumn id="4736" xr3:uid="{1D893F57-370D-4743-B0D4-D0D7278D261A}" name="Column4736"/>
    <tableColumn id="4737" xr3:uid="{488175F9-F009-AF46-8F68-2F4098F4AF1C}" name="Column4737"/>
    <tableColumn id="4738" xr3:uid="{C497B51A-31B0-9B4A-B38C-FD6FBB458018}" name="Column4738"/>
    <tableColumn id="4739" xr3:uid="{1D05ACA4-A4BA-9745-B7DF-3EEF0A01370B}" name="Column4739"/>
    <tableColumn id="4740" xr3:uid="{D1616B22-546D-674F-A50E-AFA99A97FCEA}" name="Column4740"/>
    <tableColumn id="4741" xr3:uid="{BEF301E9-7F0C-CE42-9FCA-92EF791B266F}" name="Column4741"/>
    <tableColumn id="4742" xr3:uid="{79E11958-93B9-414A-8B54-D3682104D651}" name="Column4742"/>
    <tableColumn id="4743" xr3:uid="{EEF1AAA4-8723-8F42-B080-5862D485F0C0}" name="Column4743"/>
    <tableColumn id="4744" xr3:uid="{DB47F40C-9CE7-EF43-A9B8-E798CF601798}" name="Column4744"/>
    <tableColumn id="4745" xr3:uid="{567B0046-1DBA-9C4B-9732-EAE9DFC6A2B6}" name="Column4745"/>
    <tableColumn id="4746" xr3:uid="{6489083F-833D-2C44-869D-5253E3D0C5C2}" name="Column4746"/>
    <tableColumn id="4747" xr3:uid="{17E30198-5D70-9343-A666-2CD54707B4B7}" name="Column4747"/>
    <tableColumn id="4748" xr3:uid="{A7CA2471-7D46-D34F-AC1E-F15CA15EA5AC}" name="Column4748"/>
    <tableColumn id="4749" xr3:uid="{510BD2B6-ED6C-404D-8767-34A7448D09A8}" name="Column4749"/>
    <tableColumn id="4750" xr3:uid="{A066CCB3-7017-5B40-AC75-15E9FFF8E176}" name="Column4750"/>
    <tableColumn id="4751" xr3:uid="{445DD2B5-9120-5A4A-B26F-FA1E8C2F346B}" name="Column4751"/>
    <tableColumn id="4752" xr3:uid="{80D1E8BD-1B13-EE4D-BC00-FB33A5495939}" name="Column4752"/>
    <tableColumn id="4753" xr3:uid="{FE7F0E24-DFDC-CC47-8C9D-3D3A330BA8D9}" name="Column4753"/>
    <tableColumn id="4754" xr3:uid="{0B342F0A-E9F6-DD49-855D-8B68CFEB471C}" name="Column4754"/>
    <tableColumn id="4755" xr3:uid="{A7DB89AE-C6A6-6743-9EDE-1A5A2AFAB3A0}" name="Column4755"/>
    <tableColumn id="4756" xr3:uid="{136AA072-5FCD-274E-8D40-1AEDF5D04B31}" name="Column4756"/>
    <tableColumn id="4757" xr3:uid="{58DCA1F4-D4ED-C848-A77B-F2FCB60A480A}" name="Column4757"/>
    <tableColumn id="4758" xr3:uid="{F196AE49-9B61-E24E-89E4-376B87D88087}" name="Column4758"/>
    <tableColumn id="4759" xr3:uid="{FC5B80E8-25E9-CB4D-9843-C8961849ED47}" name="Column4759"/>
    <tableColumn id="4760" xr3:uid="{E3071C0F-3B00-7740-9483-306AB009ADA6}" name="Column4760"/>
    <tableColumn id="4761" xr3:uid="{8F0E0620-7B05-1F44-A318-33E7F67C5489}" name="Column4761"/>
    <tableColumn id="4762" xr3:uid="{550E3C7A-F6E8-2E4C-B5D4-8EFB1780FC17}" name="Column4762"/>
    <tableColumn id="4763" xr3:uid="{18C5182D-EF27-8C4D-8764-47FB1069C5B5}" name="Column4763"/>
    <tableColumn id="4764" xr3:uid="{53C1752C-CF8F-514A-A243-B4FEEA44E24F}" name="Column4764"/>
    <tableColumn id="4765" xr3:uid="{D303386F-4E0A-EF40-9AD2-69B6EF2C1B45}" name="Column4765"/>
    <tableColumn id="4766" xr3:uid="{A21337B2-F4FC-6D48-B2E7-0FDF0FAF50DA}" name="Column4766"/>
    <tableColumn id="4767" xr3:uid="{F87356C4-7B21-9D44-B7BA-E528B8088307}" name="Column4767"/>
    <tableColumn id="4768" xr3:uid="{7B652C42-F839-AB40-BEF7-E91DF9143B75}" name="Column4768"/>
    <tableColumn id="4769" xr3:uid="{1DF54E53-AFFB-6341-87A3-9847E196E271}" name="Column4769"/>
    <tableColumn id="4770" xr3:uid="{F2C39B05-432E-C647-AA46-74D192155CB3}" name="Column4770"/>
    <tableColumn id="4771" xr3:uid="{691511C5-7BD7-1048-9821-8D683D9D3125}" name="Column4771"/>
    <tableColumn id="4772" xr3:uid="{F82424EC-DB93-4C4F-8C42-E214AF18C1B4}" name="Column4772"/>
    <tableColumn id="4773" xr3:uid="{C8C35152-CD4F-8E4A-9CA6-6F3635CBA1C1}" name="Column4773"/>
    <tableColumn id="4774" xr3:uid="{8652F2A3-0904-524B-A455-AB0DEB46935E}" name="Column4774"/>
    <tableColumn id="4775" xr3:uid="{0C29BDD2-5785-2E42-92A1-FB284E3F7148}" name="Column4775"/>
    <tableColumn id="4776" xr3:uid="{D90160BC-CDDE-214E-B8EC-A98065169D0E}" name="Column4776"/>
    <tableColumn id="4777" xr3:uid="{C4B994A3-CA79-E744-AE44-8FC8FF0F00DE}" name="Column4777"/>
    <tableColumn id="4778" xr3:uid="{00794F7C-25D1-D64B-98AD-629208D9144A}" name="Column4778"/>
    <tableColumn id="4779" xr3:uid="{E4D27F93-EEF0-D240-816E-46315AB4E8C3}" name="Column4779"/>
    <tableColumn id="4780" xr3:uid="{9AE1860C-6314-A740-AF1F-57B4535C6B5E}" name="Column4780"/>
    <tableColumn id="4781" xr3:uid="{7E96A011-A65B-2A44-94C1-904D9C5645EE}" name="Column4781"/>
    <tableColumn id="4782" xr3:uid="{7972664F-6D43-CF47-94FF-3D8564CA2E72}" name="Column4782"/>
    <tableColumn id="4783" xr3:uid="{4D4EEF4A-680C-0141-863F-CDD8E2C34B2D}" name="Column4783"/>
    <tableColumn id="4784" xr3:uid="{8DB960E4-8671-8945-90C1-62ED7FACFC17}" name="Column4784"/>
    <tableColumn id="4785" xr3:uid="{034A53F1-305B-DD42-9BB0-3666C8DE8415}" name="Column4785"/>
    <tableColumn id="4786" xr3:uid="{132E30E1-FEBF-3F47-8DDD-BB0AE24C347F}" name="Column4786"/>
    <tableColumn id="4787" xr3:uid="{59588355-47BB-084F-B4AB-DAFE2EBBC439}" name="Column4787"/>
    <tableColumn id="4788" xr3:uid="{A9E98CAE-90B6-1A41-964D-94B717DE0340}" name="Column4788"/>
    <tableColumn id="4789" xr3:uid="{4E8BFB80-DB30-CA48-9348-6B95CA5FE352}" name="Column4789"/>
    <tableColumn id="4790" xr3:uid="{6A5384D2-8932-6B4D-80FB-C2B1D1155DC8}" name="Column4790"/>
    <tableColumn id="4791" xr3:uid="{E8822052-FF72-0C44-84D3-7FBC30DB3198}" name="Column4791"/>
    <tableColumn id="4792" xr3:uid="{EA3EFF08-BC82-0E4E-B734-D8689704BDDF}" name="Column4792"/>
    <tableColumn id="4793" xr3:uid="{69696BDF-3F23-8E42-A239-2762DA6650E6}" name="Column4793"/>
    <tableColumn id="4794" xr3:uid="{AC24F7B5-9F12-3F4B-9C0D-4A3434EF3AEF}" name="Column4794"/>
    <tableColumn id="4795" xr3:uid="{733AFEEC-9851-9549-991B-92F8951CA4B5}" name="Column4795"/>
    <tableColumn id="4796" xr3:uid="{73166F43-AFD0-A049-B5A5-C0D42084C705}" name="Column4796"/>
    <tableColumn id="4797" xr3:uid="{41F307D5-FA7E-834E-88DC-22A3A1CB5F35}" name="Column4797"/>
    <tableColumn id="4798" xr3:uid="{E8E8FD25-771E-AF46-A91F-00ECF5D7E4FD}" name="Column4798"/>
    <tableColumn id="4799" xr3:uid="{B2D70169-298A-CB4F-8B94-1D2FD4CDD76E}" name="Column4799"/>
    <tableColumn id="4800" xr3:uid="{E096B504-6720-FE45-82D1-AAA8346BF654}" name="Column4800"/>
    <tableColumn id="4801" xr3:uid="{5F1C8896-7215-674E-B1B8-640BFA5CFBAA}" name="Column4801"/>
    <tableColumn id="4802" xr3:uid="{22F3654D-3033-6945-81BF-A4BC906CC247}" name="Column4802"/>
    <tableColumn id="4803" xr3:uid="{F1F1951D-743F-E647-9D26-05B59426FB86}" name="Column4803"/>
    <tableColumn id="4804" xr3:uid="{56EDA377-69C9-F847-85F3-F5EC0525DE2F}" name="Column4804"/>
    <tableColumn id="4805" xr3:uid="{1D665BE5-4095-AC46-AE42-975B6F6AC3B3}" name="Column4805"/>
    <tableColumn id="4806" xr3:uid="{01A2DAE3-36FA-054E-9853-89BA0404E600}" name="Column4806"/>
    <tableColumn id="4807" xr3:uid="{0618C5B7-A564-5A4C-B63F-C123E62A1480}" name="Column4807"/>
    <tableColumn id="4808" xr3:uid="{C791C1BA-741F-E040-A3D2-6DAE6123A210}" name="Column4808"/>
    <tableColumn id="4809" xr3:uid="{4701793F-0257-FC4F-B9F5-B247ED97AB96}" name="Column4809"/>
    <tableColumn id="4810" xr3:uid="{FE5D6FF7-A215-7345-9EDC-1419150E9788}" name="Column4810"/>
    <tableColumn id="4811" xr3:uid="{48F64A13-63CB-B343-8C5C-7F2B1B599C44}" name="Column4811"/>
    <tableColumn id="4812" xr3:uid="{620646E9-ADF7-764F-BA14-8C8EE2E51844}" name="Column4812"/>
    <tableColumn id="4813" xr3:uid="{3651A341-C730-1240-A419-2AAE7A4BF6AE}" name="Column4813"/>
    <tableColumn id="4814" xr3:uid="{9AC311FA-40C2-714D-8799-493FBB284C8E}" name="Column4814"/>
    <tableColumn id="4815" xr3:uid="{B56C1FFC-0D41-DF48-8736-6FD302E1A7A5}" name="Column4815"/>
    <tableColumn id="4816" xr3:uid="{7555EEA2-14D5-8C4C-88B9-5739045E777A}" name="Column4816"/>
    <tableColumn id="4817" xr3:uid="{C267F612-9D2C-BE4C-ABEC-CF1D321F2BB8}" name="Column4817"/>
    <tableColumn id="4818" xr3:uid="{A59E46C8-39C0-774D-90B0-2FD9EC1C812E}" name="Column4818"/>
    <tableColumn id="4819" xr3:uid="{255F46E4-1E51-544C-B56C-67063B142E46}" name="Column4819"/>
    <tableColumn id="4820" xr3:uid="{30DFD086-4E8A-3E44-B50E-1245751C0554}" name="Column4820"/>
    <tableColumn id="4821" xr3:uid="{41BA7C9E-6072-6F48-AF4A-C9F766B771CD}" name="Column4821"/>
    <tableColumn id="4822" xr3:uid="{70DEEFB1-71D9-B44F-8D8B-AE30DD84EED2}" name="Column4822"/>
    <tableColumn id="4823" xr3:uid="{79B226FE-49E0-944F-9C45-406514095399}" name="Column4823"/>
    <tableColumn id="4824" xr3:uid="{179CE0D2-0DF2-9145-B9D6-B1D66C2C656E}" name="Column4824"/>
    <tableColumn id="4825" xr3:uid="{9593898E-0DA1-C441-A947-FA7FA6D768CB}" name="Column4825"/>
    <tableColumn id="4826" xr3:uid="{66E934DE-9BC6-6446-BD64-A3BD41136A25}" name="Column4826"/>
    <tableColumn id="4827" xr3:uid="{E7D02822-BE53-FE4E-8FAA-8153BCC77448}" name="Column4827"/>
    <tableColumn id="4828" xr3:uid="{1EEA6B91-3A2A-0146-9B41-4D466DE51798}" name="Column4828"/>
    <tableColumn id="4829" xr3:uid="{9C8148CD-49FD-7443-953A-A6702A4E1C0A}" name="Column4829"/>
    <tableColumn id="4830" xr3:uid="{0B654036-5DB8-DB44-B9FD-254022C36B4C}" name="Column4830"/>
    <tableColumn id="4831" xr3:uid="{03A246BF-48CB-4C4C-80C7-C6898779A97D}" name="Column4831"/>
    <tableColumn id="4832" xr3:uid="{568F3A1D-8F45-B441-BC92-A6499899B2EF}" name="Column4832"/>
    <tableColumn id="4833" xr3:uid="{BB048289-1533-CF44-8E20-370F2BB26CA2}" name="Column4833"/>
    <tableColumn id="4834" xr3:uid="{5B62EEA2-7BA8-7C4F-AEA8-96B70FA7F907}" name="Column4834"/>
    <tableColumn id="4835" xr3:uid="{DD191BAB-69FA-2A4D-87B7-FB61EE8B3CC4}" name="Column4835"/>
    <tableColumn id="4836" xr3:uid="{83CA405A-4C7B-CB45-B2D8-A50A13D70ABA}" name="Column4836"/>
    <tableColumn id="4837" xr3:uid="{6DB17862-14F8-3443-A80E-A769FD770446}" name="Column4837"/>
    <tableColumn id="4838" xr3:uid="{7F5E1220-AB2E-BE44-8755-45AD9A8F70DB}" name="Column4838"/>
    <tableColumn id="4839" xr3:uid="{B415CB57-9CAC-8240-981F-E6B6740A899E}" name="Column4839"/>
    <tableColumn id="4840" xr3:uid="{CDE83CC4-F864-C947-82F5-65626A824E8F}" name="Column4840"/>
    <tableColumn id="4841" xr3:uid="{AA4B32FA-773B-6243-8B20-82A11E7009B9}" name="Column4841"/>
    <tableColumn id="4842" xr3:uid="{C9E2ED01-B588-4042-A625-D0F777F99385}" name="Column4842"/>
    <tableColumn id="4843" xr3:uid="{4553D141-8637-6C4C-88C7-144602C1B511}" name="Column4843"/>
    <tableColumn id="4844" xr3:uid="{0260BC6E-DF7A-A44D-9832-193E181F653B}" name="Column4844"/>
    <tableColumn id="4845" xr3:uid="{36019F75-CEE9-1C43-9867-3F063EAB509C}" name="Column4845"/>
    <tableColumn id="4846" xr3:uid="{B844C41E-9C64-A847-A5D2-AC9AF55ABA22}" name="Column4846"/>
    <tableColumn id="4847" xr3:uid="{ED067327-8D37-634A-9EB3-A93030CC7AF3}" name="Column4847"/>
    <tableColumn id="4848" xr3:uid="{D8CC9635-0C4D-BA4E-8F1A-2D2FA4E680A5}" name="Column4848"/>
    <tableColumn id="4849" xr3:uid="{B677ACAA-6F51-0349-94CF-CD73A397FF1A}" name="Column4849"/>
    <tableColumn id="4850" xr3:uid="{04AA55FA-8320-3C45-9878-7A017194DD4B}" name="Column4850"/>
    <tableColumn id="4851" xr3:uid="{AD513722-A4E2-DB4A-A89C-AB82A090F4F8}" name="Column4851"/>
    <tableColumn id="4852" xr3:uid="{D907F0B3-4E40-3A48-8F31-35129BFC5B43}" name="Column4852"/>
    <tableColumn id="4853" xr3:uid="{EE357CFA-78E6-2C48-BC0F-54D624DDF938}" name="Column4853"/>
    <tableColumn id="4854" xr3:uid="{A0B6ABF8-C2F7-F641-B398-955EC9909058}" name="Column4854"/>
    <tableColumn id="4855" xr3:uid="{749A47FE-8B38-E245-B92F-734F9311E8E2}" name="Column4855"/>
    <tableColumn id="4856" xr3:uid="{553DE2E1-5A9B-484E-B440-058B4CCF4337}" name="Column4856"/>
    <tableColumn id="4857" xr3:uid="{9DE0855B-6267-EE4C-A7A8-5834D4A7E9BA}" name="Column4857"/>
    <tableColumn id="4858" xr3:uid="{6D5AC5C5-1987-0349-BE29-970802D91088}" name="Column4858"/>
    <tableColumn id="4859" xr3:uid="{9FA3338F-C315-EC41-8948-560B60AF1953}" name="Column4859"/>
    <tableColumn id="4860" xr3:uid="{67F42601-A738-9B40-841D-BABD5219BDE3}" name="Column4860"/>
    <tableColumn id="4861" xr3:uid="{13575D09-4F5D-3C4D-8586-6A94002B832D}" name="Column4861"/>
    <tableColumn id="4862" xr3:uid="{119D901F-2784-FF4E-9B89-122D8026F2D8}" name="Column4862"/>
    <tableColumn id="4863" xr3:uid="{5482D193-CC9A-0D48-AEAF-F2E027231BE2}" name="Column4863"/>
    <tableColumn id="4864" xr3:uid="{7F477BD1-5721-ED4D-9215-B5DC29DA3806}" name="Column4864"/>
    <tableColumn id="4865" xr3:uid="{76F156A1-FC8E-DF4A-81C1-88FED2B47726}" name="Column4865"/>
    <tableColumn id="4866" xr3:uid="{B02581DF-7C8C-7F4C-A0FC-BB29D94CC151}" name="Column4866"/>
    <tableColumn id="4867" xr3:uid="{3E149E78-3F50-7E49-81D0-1A491F7AF0EB}" name="Column4867"/>
    <tableColumn id="4868" xr3:uid="{58E95DCA-09E6-CC4F-9521-A235D0157DDD}" name="Column4868"/>
    <tableColumn id="4869" xr3:uid="{9220B075-B344-4944-9E47-170E75372F99}" name="Column4869"/>
    <tableColumn id="4870" xr3:uid="{3CDA044A-4C48-7B4D-B71B-9F23135ACD5E}" name="Column4870"/>
    <tableColumn id="4871" xr3:uid="{582FC1FE-C71D-8A42-AC91-36B21D62AB4F}" name="Column4871"/>
    <tableColumn id="4872" xr3:uid="{0E53B610-6C72-224C-ACC4-B4241B74939D}" name="Column4872"/>
    <tableColumn id="4873" xr3:uid="{E6DE39B5-1E47-4F43-B3A2-247A8D7FDF93}" name="Column4873"/>
    <tableColumn id="4874" xr3:uid="{2438069C-5453-4A41-BD5B-A4220CE8E423}" name="Column4874"/>
    <tableColumn id="4875" xr3:uid="{603641A2-1715-E948-9623-F3041762A445}" name="Column4875"/>
    <tableColumn id="4876" xr3:uid="{17578AB8-A5B1-2C4D-9778-409C1BFD0283}" name="Column4876"/>
    <tableColumn id="4877" xr3:uid="{26FEE197-05AB-D240-9DA4-1BF7BA7E2328}" name="Column4877"/>
    <tableColumn id="4878" xr3:uid="{D62A05B7-2640-FE48-BAA7-422AA377623D}" name="Column4878"/>
    <tableColumn id="4879" xr3:uid="{A9294AC2-042E-D349-984E-A164C9ECC9B6}" name="Column4879"/>
    <tableColumn id="4880" xr3:uid="{D4FC1FFC-B895-804D-9D4B-C13BBFC5856C}" name="Column4880"/>
    <tableColumn id="4881" xr3:uid="{2BDFD71D-ED8C-0443-BBE9-84D3C0E96649}" name="Column4881"/>
    <tableColumn id="4882" xr3:uid="{2FEEE593-B00A-E94D-8CF2-D928B8A5F398}" name="Column4882"/>
    <tableColumn id="4883" xr3:uid="{7042D9F2-F391-954E-A012-E360B884BAF8}" name="Column4883"/>
    <tableColumn id="4884" xr3:uid="{A1ADD8EE-12C9-E44F-9BBF-9A852E3BACA7}" name="Column4884"/>
    <tableColumn id="4885" xr3:uid="{20755F12-60BF-5E49-BD42-8E4547F89D72}" name="Column4885"/>
    <tableColumn id="4886" xr3:uid="{B6269705-C0DA-0E4B-88A0-F7DD4CA12D03}" name="Column4886"/>
    <tableColumn id="4887" xr3:uid="{07368977-FD8A-BB43-9C9D-A2EE209F3448}" name="Column4887"/>
    <tableColumn id="4888" xr3:uid="{84C4412F-F9F2-BE46-9A11-A580EB62D02D}" name="Column4888"/>
    <tableColumn id="4889" xr3:uid="{116B8D23-7557-B74B-AA4E-C91C9CC801F5}" name="Column4889"/>
    <tableColumn id="4890" xr3:uid="{944C2FFA-D4BA-164A-9459-2CF82CED88E8}" name="Column4890"/>
    <tableColumn id="4891" xr3:uid="{A40E383C-BF48-6345-934D-FF47D9C321DE}" name="Column4891"/>
    <tableColumn id="4892" xr3:uid="{ECCFE10D-C57F-F445-AE0C-F59D82CEBE27}" name="Column4892"/>
    <tableColumn id="4893" xr3:uid="{36512E6C-0778-6D45-8D3B-34B82A84403B}" name="Column4893"/>
    <tableColumn id="4894" xr3:uid="{B221C2C1-2667-1E4B-B196-CE120FDB12BE}" name="Column4894"/>
    <tableColumn id="4895" xr3:uid="{60DAF641-A702-DF40-96DA-B3D3957E90DF}" name="Column4895"/>
    <tableColumn id="4896" xr3:uid="{4EE7D5CA-5C38-8D4E-A209-E7BB7FAFE2B9}" name="Column4896"/>
    <tableColumn id="4897" xr3:uid="{D3E93D99-68D6-4A44-84B7-57E5C08BEDE4}" name="Column4897"/>
    <tableColumn id="4898" xr3:uid="{EFFC21F0-188A-8D43-A6C0-12404841C17C}" name="Column4898"/>
    <tableColumn id="4899" xr3:uid="{115E45BF-FA31-6542-A0C0-FC49D66FD49E}" name="Column4899"/>
    <tableColumn id="4900" xr3:uid="{04F46A87-5B1D-C142-9005-6012CB73CA87}" name="Column4900"/>
    <tableColumn id="4901" xr3:uid="{991CE445-2BF6-0E45-8503-988965AAB211}" name="Column4901"/>
    <tableColumn id="4902" xr3:uid="{FF443C41-B48C-AE44-84B5-1E818968F0A8}" name="Column4902"/>
    <tableColumn id="4903" xr3:uid="{71AA1F4C-5EBF-5243-A11F-0CCD1FB426E4}" name="Column4903"/>
    <tableColumn id="4904" xr3:uid="{E266EA8E-46C5-3B43-936F-7B7F0DBC29E0}" name="Column4904"/>
    <tableColumn id="4905" xr3:uid="{D11B2550-3C41-324A-A270-9427659B93CA}" name="Column4905"/>
    <tableColumn id="4906" xr3:uid="{ED67EDC5-F612-E740-B759-6B1991E577E6}" name="Column4906"/>
    <tableColumn id="4907" xr3:uid="{29C5F4BD-B6EF-4344-A4C7-7EAC589AB962}" name="Column4907"/>
    <tableColumn id="4908" xr3:uid="{A91D0F1B-9021-3D4F-A0A5-B6CA1087C270}" name="Column4908"/>
    <tableColumn id="4909" xr3:uid="{96E013D1-C498-6D45-A691-CB8C089CC0C5}" name="Column4909"/>
    <tableColumn id="4910" xr3:uid="{E23415AF-6FF0-3F46-B964-8AF6ADA1B56A}" name="Column4910"/>
    <tableColumn id="4911" xr3:uid="{AB76E7F8-90BE-584E-9A08-B51E6DA75FF2}" name="Column4911"/>
    <tableColumn id="4912" xr3:uid="{33A51A75-1C50-8542-9BD3-1FFD0C37A850}" name="Column4912"/>
    <tableColumn id="4913" xr3:uid="{98E03A2A-F0C1-534A-A007-95C2C0EA37BC}" name="Column4913"/>
    <tableColumn id="4914" xr3:uid="{86990A3B-B173-1B4B-B056-33ACB31B0602}" name="Column4914"/>
    <tableColumn id="4915" xr3:uid="{BA66FD1F-C5F5-6740-B07A-AE14DBFDED62}" name="Column4915"/>
    <tableColumn id="4916" xr3:uid="{66AAAD1B-6146-1A45-BEB7-C613005A8050}" name="Column4916"/>
    <tableColumn id="4917" xr3:uid="{4CC3E9E8-49FF-A947-AF16-F7C2865D4F94}" name="Column4917"/>
    <tableColumn id="4918" xr3:uid="{3ADA4134-F0AA-B94B-987D-91D0C3CEF34A}" name="Column4918"/>
    <tableColumn id="4919" xr3:uid="{EB6BF234-CF36-2842-8A15-5257B956382C}" name="Column4919"/>
    <tableColumn id="4920" xr3:uid="{DD413C7F-3FCF-8A42-8533-208F3B8C5604}" name="Column4920"/>
    <tableColumn id="4921" xr3:uid="{1FF13FE9-66A8-9D40-8268-D79AA4C8FFB9}" name="Column4921"/>
    <tableColumn id="4922" xr3:uid="{B993194E-33C7-0C4B-9EC6-099453F993A1}" name="Column4922"/>
    <tableColumn id="4923" xr3:uid="{7534E2C5-2150-9749-94EE-BA2152E3537B}" name="Column4923"/>
    <tableColumn id="4924" xr3:uid="{0DF72508-7988-A745-8683-960CD272A91B}" name="Column4924"/>
    <tableColumn id="4925" xr3:uid="{246F37B8-2549-4D41-A997-33F00733311E}" name="Column4925"/>
    <tableColumn id="4926" xr3:uid="{6EC2AE45-F170-2A40-A2E1-F8B97C042A85}" name="Column4926"/>
    <tableColumn id="4927" xr3:uid="{5A034011-539D-0C46-B7D8-244664D567DF}" name="Column4927"/>
    <tableColumn id="4928" xr3:uid="{41F0C361-8260-A14D-AF3F-34D8BAE60F77}" name="Column4928"/>
    <tableColumn id="4929" xr3:uid="{56A74E7F-41FD-B440-B712-463EEA58C98E}" name="Column4929"/>
    <tableColumn id="4930" xr3:uid="{315BA316-BC4A-F645-939F-A3656C43FB68}" name="Column4930"/>
    <tableColumn id="4931" xr3:uid="{1C04BE24-8AF4-484B-9A71-0F50148CAD97}" name="Column4931"/>
    <tableColumn id="4932" xr3:uid="{1349114B-BBEF-AD44-ABE5-F28E77CD7CFF}" name="Column4932"/>
    <tableColumn id="4933" xr3:uid="{BFE990C3-85ED-3C42-AE6F-B5EA3138410C}" name="Column4933"/>
    <tableColumn id="4934" xr3:uid="{A32782B2-7A8E-DD41-A4B5-AE787EC6EDAA}" name="Column4934"/>
    <tableColumn id="4935" xr3:uid="{45AF8026-8283-FD40-AF63-85213F67D44A}" name="Column4935"/>
    <tableColumn id="4936" xr3:uid="{2C21A925-AC0D-D840-B752-D3454581A04A}" name="Column4936"/>
    <tableColumn id="4937" xr3:uid="{85254DFA-3CF8-C342-83FF-39E659ED4448}" name="Column4937"/>
    <tableColumn id="4938" xr3:uid="{065FF1A4-C807-5B4E-AA0E-C9BF4E687836}" name="Column4938"/>
    <tableColumn id="4939" xr3:uid="{D3218BB8-2A30-FF4D-AD73-EC40A9147484}" name="Column4939"/>
    <tableColumn id="4940" xr3:uid="{3B58F263-EC8C-8D4E-B7E8-0B1CD09A5FC6}" name="Column4940"/>
    <tableColumn id="4941" xr3:uid="{2E92CC45-9E05-FB4F-AB1D-8CD593F12A9B}" name="Column4941"/>
    <tableColumn id="4942" xr3:uid="{C54CAD6B-5612-D04F-803E-4A7E4577B0B6}" name="Column4942"/>
    <tableColumn id="4943" xr3:uid="{886DDE14-C352-EF47-AFF3-C8F2442081FA}" name="Column4943"/>
    <tableColumn id="4944" xr3:uid="{C241F710-EF31-5349-9188-4F6A9BD61865}" name="Column4944"/>
    <tableColumn id="4945" xr3:uid="{B00D555E-030C-8641-851B-DDFBD5F708C4}" name="Column4945"/>
    <tableColumn id="4946" xr3:uid="{5A24F580-297C-FD4D-AFAF-DF57BDF3FD4E}" name="Column4946"/>
    <tableColumn id="4947" xr3:uid="{493A586C-E9D9-6F45-8368-93152CB35841}" name="Column4947"/>
    <tableColumn id="4948" xr3:uid="{DA4296F4-BE24-FB4B-8AD8-8E32716271F2}" name="Column4948"/>
    <tableColumn id="4949" xr3:uid="{7AAD2049-1073-6649-900A-ABDEA0577EAF}" name="Column4949"/>
    <tableColumn id="4950" xr3:uid="{7EF967C9-59BF-1746-9C36-97D1416CEF06}" name="Column4950"/>
    <tableColumn id="4951" xr3:uid="{04E8246C-7F63-6C45-8007-C6A3EE0BED0C}" name="Column4951"/>
    <tableColumn id="4952" xr3:uid="{9470C0D9-7790-DE4A-A8E7-B923699B7201}" name="Column4952"/>
    <tableColumn id="4953" xr3:uid="{7FC4C9C2-05DF-9047-BDD8-6D3B2B8B4EB5}" name="Column4953"/>
    <tableColumn id="4954" xr3:uid="{26D499A7-707B-5647-8FA3-8331203FE46C}" name="Column4954"/>
    <tableColumn id="4955" xr3:uid="{7FBF7912-34B1-4B44-B14C-3816A114FD6E}" name="Column4955"/>
    <tableColumn id="4956" xr3:uid="{2EF1B56E-3FE4-FB47-AB76-A76CAC41B6FD}" name="Column4956"/>
    <tableColumn id="4957" xr3:uid="{D20C022B-50ED-8C49-B24F-8CD0ED524BD6}" name="Column4957"/>
    <tableColumn id="4958" xr3:uid="{33D99BF1-23B0-994C-B2D5-2508BBC98C55}" name="Column4958"/>
    <tableColumn id="4959" xr3:uid="{80EFF9A4-65B2-6E40-BED3-2F500B717812}" name="Column4959"/>
    <tableColumn id="4960" xr3:uid="{76069E64-0014-7648-95FB-CB86753B126C}" name="Column4960"/>
    <tableColumn id="4961" xr3:uid="{417A7FF5-1B20-2C41-970F-44726DD2A06D}" name="Column4961"/>
    <tableColumn id="4962" xr3:uid="{E15F200D-F05F-EE4A-838D-28FE8759A77F}" name="Column4962"/>
    <tableColumn id="4963" xr3:uid="{E285A03D-D798-9C47-A3AC-2B6350AD1887}" name="Column4963"/>
    <tableColumn id="4964" xr3:uid="{0F818D2F-B710-A049-9088-D0E7CABC2CC8}" name="Column4964"/>
    <tableColumn id="4965" xr3:uid="{A3497F0F-A189-1F42-8CB7-CF37CFF25C26}" name="Column4965"/>
    <tableColumn id="4966" xr3:uid="{EFB0589F-5CB9-264D-B267-7B47E01D6B64}" name="Column4966"/>
    <tableColumn id="4967" xr3:uid="{546F739B-0151-3641-9396-158BF69080CD}" name="Column4967"/>
    <tableColumn id="4968" xr3:uid="{2CE97F34-7523-2147-AC3D-C24A02B5B9FE}" name="Column4968"/>
    <tableColumn id="4969" xr3:uid="{A68034C1-76B5-0943-9383-FB198914C739}" name="Column4969"/>
    <tableColumn id="4970" xr3:uid="{2063B8AA-A866-7B41-8FA8-89E7DC8572F0}" name="Column4970"/>
    <tableColumn id="4971" xr3:uid="{951C19D4-CD09-B141-83BD-7A4187843377}" name="Column4971"/>
    <tableColumn id="4972" xr3:uid="{4F0AF321-ECAF-E142-83A7-07F4FE30E0E4}" name="Column4972"/>
    <tableColumn id="4973" xr3:uid="{C6FDC98B-4578-7443-BA5D-6972772371BD}" name="Column4973"/>
    <tableColumn id="4974" xr3:uid="{DC08ED3F-CDF1-EC4C-ADD0-31AC3BC02A3D}" name="Column4974"/>
    <tableColumn id="4975" xr3:uid="{DF7BC833-FE9E-4F4B-9461-A87C61184631}" name="Column4975"/>
    <tableColumn id="4976" xr3:uid="{74F08EE8-16B2-A841-983E-9F9A505FEA5A}" name="Column4976"/>
    <tableColumn id="4977" xr3:uid="{AC798B8E-C7EB-2143-8E0B-8DD7E64C3581}" name="Column4977"/>
    <tableColumn id="4978" xr3:uid="{F1ABC190-A563-854A-9B26-DE5C500FB9A4}" name="Column4978"/>
    <tableColumn id="4979" xr3:uid="{E6D9FACC-EE32-324F-A4C0-85D8F47227F7}" name="Column4979"/>
    <tableColumn id="4980" xr3:uid="{598D1BAF-C7A1-FB4C-850F-15FEB3EA090C}" name="Column4980"/>
    <tableColumn id="4981" xr3:uid="{1DD24AEA-3C64-FB4F-81B8-2F8C0A23C410}" name="Column4981"/>
    <tableColumn id="4982" xr3:uid="{557C9F81-8CC3-2141-84A5-DDE1ED9E0AB7}" name="Column4982"/>
    <tableColumn id="4983" xr3:uid="{6714B969-6675-254F-879C-0B1E9283B272}" name="Column4983"/>
    <tableColumn id="4984" xr3:uid="{77241347-5F30-6049-A757-843B97155350}" name="Column4984"/>
    <tableColumn id="4985" xr3:uid="{FE6D0BB9-CA81-0848-822E-79069B2B9D19}" name="Column4985"/>
    <tableColumn id="4986" xr3:uid="{AB85E11A-08A2-5840-8150-89537C9B62D0}" name="Column4986"/>
    <tableColumn id="4987" xr3:uid="{ADE3E606-CEBA-9F4A-962C-7E6FFF343CB5}" name="Column4987"/>
    <tableColumn id="4988" xr3:uid="{28CCC41E-A572-7B46-901B-729F20417638}" name="Column4988"/>
    <tableColumn id="4989" xr3:uid="{1610BBA8-3292-0043-97AC-E3B4A7695B0F}" name="Column4989"/>
    <tableColumn id="4990" xr3:uid="{0EEA0872-166F-A54B-A142-FD538C1A83BA}" name="Column4990"/>
    <tableColumn id="4991" xr3:uid="{5A8D10A4-5108-A948-B92F-991D76E9455A}" name="Column4991"/>
    <tableColumn id="4992" xr3:uid="{A2A5C44B-DC44-2446-AA06-30CC0821EF80}" name="Column4992"/>
    <tableColumn id="4993" xr3:uid="{A621D5F8-722E-874E-8E1E-D7FA6DD9F88E}" name="Column4993"/>
    <tableColumn id="4994" xr3:uid="{2A731549-A582-D847-82D4-E7D59004BEE8}" name="Column4994"/>
    <tableColumn id="4995" xr3:uid="{CF61A43F-FFBA-8241-857C-F0024445B0FD}" name="Column4995"/>
    <tableColumn id="4996" xr3:uid="{C61CC0C9-1423-0F40-8415-987B26A1DC49}" name="Column4996"/>
    <tableColumn id="4997" xr3:uid="{3A76299F-7ACC-F94C-845E-9FDB3348E53A}" name="Column4997"/>
    <tableColumn id="4998" xr3:uid="{8D7C3E45-F89F-8447-B9E4-CCDD2E62C042}" name="Column4998"/>
    <tableColumn id="4999" xr3:uid="{CF2A173B-3D95-094A-B687-0B49489C3C3B}" name="Column4999"/>
    <tableColumn id="5000" xr3:uid="{E34CDA16-FC65-574F-821D-5D95F8430249}" name="Column5000"/>
    <tableColumn id="5001" xr3:uid="{D934602A-CED2-094E-83C0-A0B804AE3566}" name="Column5001"/>
    <tableColumn id="5002" xr3:uid="{F1726897-6547-2946-B260-E04747C4AE32}" name="Column5002"/>
    <tableColumn id="5003" xr3:uid="{A90B4D17-C8BB-DB47-BCAA-A20B7A35BC14}" name="Column5003"/>
    <tableColumn id="5004" xr3:uid="{643D0528-2C21-CC41-8109-BBF078AF1252}" name="Column5004"/>
    <tableColumn id="5005" xr3:uid="{09F81423-D9C2-AB45-A537-B8A99757CD75}" name="Column5005"/>
    <tableColumn id="5006" xr3:uid="{D2EF61E8-FD46-664A-9FFE-CF7A78801DAF}" name="Column5006"/>
    <tableColumn id="5007" xr3:uid="{A8C2CCDC-2F7F-194B-95B1-D44882B20582}" name="Column5007"/>
    <tableColumn id="5008" xr3:uid="{A8610854-0698-C146-8E67-F4BA9119E640}" name="Column5008"/>
    <tableColumn id="5009" xr3:uid="{9A60F65F-A3DB-8C43-9C06-B513D36E7AF6}" name="Column5009"/>
    <tableColumn id="5010" xr3:uid="{5A8D5C48-6B64-684C-AF12-C3E4AD63AF44}" name="Column5010"/>
    <tableColumn id="5011" xr3:uid="{211EC4BC-634C-1647-8F25-DBC9AE9F2D32}" name="Column5011"/>
    <tableColumn id="5012" xr3:uid="{CE3D8FC3-8606-CC47-9F73-D9F77A761FD5}" name="Column5012"/>
    <tableColumn id="5013" xr3:uid="{11F644EE-2523-1947-9F06-3C0BDEEE5962}" name="Column5013"/>
    <tableColumn id="5014" xr3:uid="{29591586-7343-FA4C-B785-68669B232556}" name="Column5014"/>
    <tableColumn id="5015" xr3:uid="{1D815431-52E7-CA4C-AE6D-D63E4E6B41CD}" name="Column5015"/>
    <tableColumn id="5016" xr3:uid="{17149A38-3679-F343-8627-CDEE87DF6D62}" name="Column5016"/>
    <tableColumn id="5017" xr3:uid="{0ABFAEDB-6774-5646-8079-B7B862D91743}" name="Column5017"/>
    <tableColumn id="5018" xr3:uid="{D26F210B-62DE-794E-90FF-EA0558932F54}" name="Column5018"/>
    <tableColumn id="5019" xr3:uid="{57C56D28-E8CA-BE4C-8142-4B78445F2230}" name="Column5019"/>
    <tableColumn id="5020" xr3:uid="{AEA1F3BB-B3AA-8442-BA56-9FDEA7755C0E}" name="Column5020"/>
    <tableColumn id="5021" xr3:uid="{09FFCB79-E42D-214C-AE85-F4FB9E3F5A74}" name="Column5021"/>
    <tableColumn id="5022" xr3:uid="{74DAC252-1306-F641-A98C-2F33F88DBD2D}" name="Column5022"/>
    <tableColumn id="5023" xr3:uid="{EBC39AF2-79D5-3E43-8891-C7BF8E9D1177}" name="Column5023"/>
    <tableColumn id="5024" xr3:uid="{0162257F-6CC1-0A4D-971A-7450D09C7A5F}" name="Column5024"/>
    <tableColumn id="5025" xr3:uid="{4BD14834-C159-B64E-B6C9-2C79C70453B2}" name="Column5025"/>
    <tableColumn id="5026" xr3:uid="{3D9F04B6-A248-CB4D-A191-576BD1E0BEBA}" name="Column5026"/>
    <tableColumn id="5027" xr3:uid="{55C27A73-D82C-CC49-BF6E-0E63125D4CF7}" name="Column5027"/>
    <tableColumn id="5028" xr3:uid="{E6DBBDE1-60D5-A342-A876-A9902A151237}" name="Column5028"/>
    <tableColumn id="5029" xr3:uid="{FDDDD4B9-6EDE-E748-8B59-B07842043D32}" name="Column5029"/>
    <tableColumn id="5030" xr3:uid="{1D7D84C0-F8F9-6D4A-B4B1-07FCFC445DA3}" name="Column5030"/>
    <tableColumn id="5031" xr3:uid="{C1E3AE1B-CA3E-F94E-999B-43992DE9EB01}" name="Column5031"/>
    <tableColumn id="5032" xr3:uid="{FCD08A6C-16C9-E541-AD23-399A0D4A38B3}" name="Column5032"/>
    <tableColumn id="5033" xr3:uid="{79F2F3E7-0D04-E94B-A5DA-D56559867593}" name="Column5033"/>
    <tableColumn id="5034" xr3:uid="{F1DBB416-3523-A842-8306-69984470251B}" name="Column5034"/>
    <tableColumn id="5035" xr3:uid="{CB7D7732-ECED-2649-B5B5-A38CFC4B07EF}" name="Column5035"/>
    <tableColumn id="5036" xr3:uid="{2F84F9A6-FF3D-6D44-ACE8-FA1E2E13AB9C}" name="Column5036"/>
    <tableColumn id="5037" xr3:uid="{215C306A-6A9C-8D47-AF55-E3532116D930}" name="Column5037"/>
    <tableColumn id="5038" xr3:uid="{DAEB8CA0-FAC8-A64B-863B-4ECFC98C3824}" name="Column5038"/>
    <tableColumn id="5039" xr3:uid="{6F6EBE72-C97D-E747-8C9D-14E1947158F6}" name="Column5039"/>
    <tableColumn id="5040" xr3:uid="{7F0DD396-70AC-5E41-96D1-E4428B622F71}" name="Column5040"/>
    <tableColumn id="5041" xr3:uid="{CFFC54CE-463B-4C46-9175-009CA59A7C80}" name="Column5041"/>
    <tableColumn id="5042" xr3:uid="{A7087C8F-A0CD-C04A-875B-C3CA5FA80364}" name="Column5042"/>
    <tableColumn id="5043" xr3:uid="{DAD55A99-6E98-884E-905C-B9B6A7A2BD02}" name="Column5043"/>
    <tableColumn id="5044" xr3:uid="{A027598A-43E5-3846-A3D0-9C49AE6AE149}" name="Column5044"/>
    <tableColumn id="5045" xr3:uid="{96E82E9A-CC86-1D48-84C8-4B4E728A2311}" name="Column5045"/>
    <tableColumn id="5046" xr3:uid="{77EA1C42-73CB-C04C-9B04-8DA3A00F1BE7}" name="Column5046"/>
    <tableColumn id="5047" xr3:uid="{D6532F76-FD55-854B-8B1E-8FBC8A45F38F}" name="Column5047"/>
    <tableColumn id="5048" xr3:uid="{E6C0ED0B-6BD3-F74C-B04D-BC3DAED930DF}" name="Column5048"/>
    <tableColumn id="5049" xr3:uid="{67803B47-46A8-944B-B9AE-97BD96BFBEDC}" name="Column5049"/>
    <tableColumn id="5050" xr3:uid="{54CA321E-3A24-CD45-94ED-82BE64B391FC}" name="Column5050"/>
    <tableColumn id="5051" xr3:uid="{E6ADFA6C-5428-C443-998D-453B7CE12829}" name="Column5051"/>
    <tableColumn id="5052" xr3:uid="{4ACDE841-CB00-244A-BC3B-546BCC56757D}" name="Column5052"/>
    <tableColumn id="5053" xr3:uid="{7B0CA1CE-40FE-DC40-AA9E-2DE90AE818EF}" name="Column5053"/>
    <tableColumn id="5054" xr3:uid="{093B91C5-972B-1249-B995-CC57230E30BA}" name="Column5054"/>
    <tableColumn id="5055" xr3:uid="{97AC79FC-4E6B-354A-9F41-56A3B33BEF99}" name="Column5055"/>
    <tableColumn id="5056" xr3:uid="{9E66998E-3EB3-6B4B-9F73-A9569F6F3720}" name="Column5056"/>
    <tableColumn id="5057" xr3:uid="{EFABC495-E535-844B-BFE8-7797D876680A}" name="Column5057"/>
    <tableColumn id="5058" xr3:uid="{A0B90CC6-4552-D740-A28D-B5768829F46D}" name="Column5058"/>
    <tableColumn id="5059" xr3:uid="{6D938F64-649D-CC45-B137-17E0637486F5}" name="Column5059"/>
    <tableColumn id="5060" xr3:uid="{7E874635-33F0-6C42-BFF2-968CBFB75EC7}" name="Column5060"/>
    <tableColumn id="5061" xr3:uid="{A2C987EE-083F-304A-94C1-40ABEF08EF40}" name="Column5061"/>
    <tableColumn id="5062" xr3:uid="{6E08CE04-8927-5448-9003-A62B53B479E1}" name="Column5062"/>
    <tableColumn id="5063" xr3:uid="{C7F742DC-26E2-794A-AA0C-3909542A33BA}" name="Column5063"/>
    <tableColumn id="5064" xr3:uid="{90A1B80C-E7D1-364D-AA4C-C8C431351340}" name="Column5064"/>
    <tableColumn id="5065" xr3:uid="{84F01C54-2AA1-C245-A199-0176E89F1FB6}" name="Column5065"/>
    <tableColumn id="5066" xr3:uid="{590D4F20-6C5B-3E40-89CF-25D7C625066D}" name="Column5066"/>
    <tableColumn id="5067" xr3:uid="{D64B4150-3C97-AB4E-AC60-4DA32F1348C5}" name="Column5067"/>
    <tableColumn id="5068" xr3:uid="{69BA64D4-3B8D-684E-A86A-DC2B9A871007}" name="Column5068"/>
    <tableColumn id="5069" xr3:uid="{654BAF45-B048-914D-93EB-B1EFD825DCA5}" name="Column5069"/>
    <tableColumn id="5070" xr3:uid="{A28F039E-4341-734B-8FF8-66A489FB9728}" name="Column5070"/>
    <tableColumn id="5071" xr3:uid="{DD17844D-E3DE-3A41-83C3-3621925A98F9}" name="Column5071"/>
    <tableColumn id="5072" xr3:uid="{596657DE-8AF9-C248-B3F5-81575E302981}" name="Column5072"/>
    <tableColumn id="5073" xr3:uid="{18059AE0-D5C7-CF46-85C9-A4D72338E9C5}" name="Column5073"/>
    <tableColumn id="5074" xr3:uid="{07F06C2C-81F7-A24A-B595-4B53F8B385A0}" name="Column5074"/>
    <tableColumn id="5075" xr3:uid="{C9F31B27-50E4-4848-BC72-39D1BF04A88A}" name="Column5075"/>
    <tableColumn id="5076" xr3:uid="{5337BD48-699D-764E-8884-7055418DDF95}" name="Column5076"/>
    <tableColumn id="5077" xr3:uid="{A9F4D84F-B7F6-C441-BA6C-6BB076DEA870}" name="Column5077"/>
    <tableColumn id="5078" xr3:uid="{BE9E7FA3-B1AC-584E-A192-042BC2195493}" name="Column5078"/>
    <tableColumn id="5079" xr3:uid="{1951A31D-0BC6-954C-9911-97C88AF5573A}" name="Column5079"/>
    <tableColumn id="5080" xr3:uid="{97F8A3CF-7858-D541-93FE-4C502A5E35CC}" name="Column5080"/>
    <tableColumn id="5081" xr3:uid="{0AA2E2CF-43D1-0F4A-9EB7-DB8CD6D52D26}" name="Column5081"/>
    <tableColumn id="5082" xr3:uid="{E55E570A-D2FA-CC4C-ACB0-AFE8BE7C16B9}" name="Column5082"/>
    <tableColumn id="5083" xr3:uid="{0A3C8932-D8F5-8248-964A-AAE880E0170D}" name="Column5083"/>
    <tableColumn id="5084" xr3:uid="{7608D13B-5ED5-6E46-9520-8118DD966E24}" name="Column5084"/>
    <tableColumn id="5085" xr3:uid="{F506758C-363E-0F40-9114-3B99212F9620}" name="Column5085"/>
    <tableColumn id="5086" xr3:uid="{439AC86C-A1C0-0D4B-AC00-FF8AF8E6771C}" name="Column5086"/>
    <tableColumn id="5087" xr3:uid="{DC51BDE7-B383-8045-9FD4-76970EB6DBDA}" name="Column5087"/>
    <tableColumn id="5088" xr3:uid="{7BDE0B77-9F71-D649-B7A8-89828C27D0E8}" name="Column5088"/>
    <tableColumn id="5089" xr3:uid="{7FA2899E-036E-A643-B89D-505D243A4040}" name="Column5089"/>
    <tableColumn id="5090" xr3:uid="{9CB8F9E5-CB9B-DB49-BF39-9633EB1A37FE}" name="Column5090"/>
    <tableColumn id="5091" xr3:uid="{2BC6FE0C-F80C-8742-9506-630C08661903}" name="Column5091"/>
    <tableColumn id="5092" xr3:uid="{E8622117-E0C7-9B45-91DC-4BD4704D220C}" name="Column5092"/>
    <tableColumn id="5093" xr3:uid="{8E183C94-E4C0-F445-86B9-A5AB164D9D93}" name="Column5093"/>
    <tableColumn id="5094" xr3:uid="{BDB5DF6F-DCEC-0B49-8507-E557AEA9E336}" name="Column5094"/>
    <tableColumn id="5095" xr3:uid="{E284DC00-547B-BD4C-9A05-F0456CB25095}" name="Column5095"/>
    <tableColumn id="5096" xr3:uid="{5709B146-0ED2-C04D-A096-FA060B615B4D}" name="Column5096"/>
    <tableColumn id="5097" xr3:uid="{D6D5866E-8B6A-2049-9228-F23486CE7B16}" name="Column5097"/>
    <tableColumn id="5098" xr3:uid="{BAF6FB5A-524E-9A43-9C5A-161B2CA10BDF}" name="Column5098"/>
    <tableColumn id="5099" xr3:uid="{3209274D-E186-344A-BF14-1DBB2892FCE5}" name="Column5099"/>
    <tableColumn id="5100" xr3:uid="{0C0EE428-66A9-4348-B409-C47761E78D6D}" name="Column5100"/>
    <tableColumn id="5101" xr3:uid="{BE47AF87-1E40-0C48-BB02-BEBE776A5E64}" name="Column5101"/>
    <tableColumn id="5102" xr3:uid="{AB5070A3-2767-9E4C-B525-9248AC60B19F}" name="Column5102"/>
    <tableColumn id="5103" xr3:uid="{65597B36-0EEF-454C-B48A-33D48737FD3F}" name="Column5103"/>
    <tableColumn id="5104" xr3:uid="{46924FEB-E44E-9247-98E2-9E82FC92B8B4}" name="Column5104"/>
    <tableColumn id="5105" xr3:uid="{FB114AA5-525D-504E-9BB0-D5C733C3CFF0}" name="Column5105"/>
    <tableColumn id="5106" xr3:uid="{29032F2C-AD72-824B-9CA6-E839ABEE8465}" name="Column5106"/>
    <tableColumn id="5107" xr3:uid="{A083C988-187B-0149-AECB-C50BA3417518}" name="Column5107"/>
    <tableColumn id="5108" xr3:uid="{EBAD65AE-EA08-1D45-9DB9-6568E5AD678B}" name="Column5108"/>
    <tableColumn id="5109" xr3:uid="{9FF16237-6654-4E41-992C-93D520F456B0}" name="Column5109"/>
    <tableColumn id="5110" xr3:uid="{6059D33E-AB3C-7144-BEC5-ED829D97038C}" name="Column5110"/>
    <tableColumn id="5111" xr3:uid="{28871788-82DF-0C4A-8F4D-6ECF076805FB}" name="Column5111"/>
    <tableColumn id="5112" xr3:uid="{8909738F-41F1-B241-912E-88D39C6F3B6E}" name="Column5112"/>
    <tableColumn id="5113" xr3:uid="{9A4EB626-C42B-734B-A207-5FF4E5218023}" name="Column5113"/>
    <tableColumn id="5114" xr3:uid="{CC3A5E09-9E86-A04C-9090-09C1CD8B0614}" name="Column5114"/>
    <tableColumn id="5115" xr3:uid="{4EEE731A-BD9F-9045-9D30-FB4082ABBAE2}" name="Column5115"/>
    <tableColumn id="5116" xr3:uid="{00E38D93-0401-2145-86F9-D4F080FB8947}" name="Column5116"/>
    <tableColumn id="5117" xr3:uid="{2D4FB57D-753F-E14F-B3C4-4DA9D368D2EB}" name="Column5117"/>
    <tableColumn id="5118" xr3:uid="{DE254C5D-7A50-2C49-81F1-35514406C8CE}" name="Column5118"/>
    <tableColumn id="5119" xr3:uid="{EC896F7A-DA89-D044-88F1-8E44676DCE4C}" name="Column5119"/>
    <tableColumn id="5120" xr3:uid="{451FB363-7B99-4340-BD2B-DF8198E53144}" name="Column5120"/>
    <tableColumn id="5121" xr3:uid="{BF061C4E-7D67-EA4B-A2E8-9635F5AE7FC8}" name="Column5121"/>
    <tableColumn id="5122" xr3:uid="{966777F5-E14B-7846-8EB3-A0600EA872C1}" name="Column5122"/>
    <tableColumn id="5123" xr3:uid="{00255088-979F-9C46-A1DA-A0004712B17A}" name="Column5123"/>
    <tableColumn id="5124" xr3:uid="{6C5D3367-C421-E442-B6E7-6FAFF45EDBF8}" name="Column5124"/>
    <tableColumn id="5125" xr3:uid="{4F6BBAD7-08F0-3B4C-9205-E6E43CB38F30}" name="Column5125"/>
    <tableColumn id="5126" xr3:uid="{236C36BB-B64B-7541-BE0B-1AD27D0D1FFA}" name="Column5126"/>
    <tableColumn id="5127" xr3:uid="{28D98B8B-BA08-7440-B550-BDD8A36C9A37}" name="Column5127"/>
    <tableColumn id="5128" xr3:uid="{22B66A08-1A30-344F-9CE2-B780093035BB}" name="Column5128"/>
    <tableColumn id="5129" xr3:uid="{95D404CC-04DF-DD48-B46D-E5D88F018993}" name="Column5129"/>
    <tableColumn id="5130" xr3:uid="{6A47743A-77DA-3844-BE88-88A9A71B6510}" name="Column5130"/>
    <tableColumn id="5131" xr3:uid="{52A5A512-806A-5847-9B2C-B74E8B2F9E7C}" name="Column5131"/>
    <tableColumn id="5132" xr3:uid="{4A27B310-E075-5E4E-8F99-505F2F8B9625}" name="Column5132"/>
    <tableColumn id="5133" xr3:uid="{BD7CC489-524E-884E-B869-63ED326F7BE6}" name="Column5133"/>
    <tableColumn id="5134" xr3:uid="{E450965C-77F1-C84B-A034-6B60C2D5553D}" name="Column5134"/>
    <tableColumn id="5135" xr3:uid="{A8B1EBE6-20BB-3B42-8AF3-1C75089CF8F7}" name="Column5135"/>
    <tableColumn id="5136" xr3:uid="{F097C53B-DED7-334F-8F36-FD11FCFA13A6}" name="Column5136"/>
    <tableColumn id="5137" xr3:uid="{F67EEA28-5D10-B543-80F8-F7129A517CFD}" name="Column5137"/>
    <tableColumn id="5138" xr3:uid="{6EA5A57F-D5C6-FB49-BA16-44DB01E99261}" name="Column5138"/>
    <tableColumn id="5139" xr3:uid="{3FD9C6CC-6593-2540-9593-36E0A4C0BCC7}" name="Column5139"/>
    <tableColumn id="5140" xr3:uid="{911BCBEF-8DC8-2C44-A72C-82ECBE3683AC}" name="Column5140"/>
    <tableColumn id="5141" xr3:uid="{E9B5435F-94D9-4644-ADDF-65DCC65AEA5B}" name="Column5141"/>
    <tableColumn id="5142" xr3:uid="{5CD966AB-032A-2644-9367-AB585FBB0B82}" name="Column5142"/>
    <tableColumn id="5143" xr3:uid="{76956151-3BDA-864B-9407-434DCB659031}" name="Column5143"/>
    <tableColumn id="5144" xr3:uid="{F60CB7A9-68BB-7241-B63C-AE9DAB8D3FB5}" name="Column5144"/>
    <tableColumn id="5145" xr3:uid="{0B0928E9-9F70-DF48-898B-0126BEDFAF79}" name="Column5145"/>
    <tableColumn id="5146" xr3:uid="{93AFDB7C-0553-334A-84BB-3076BD5FA52D}" name="Column5146"/>
    <tableColumn id="5147" xr3:uid="{E0326E6A-AC77-2F46-BA7B-5F4BE700AA07}" name="Column5147"/>
    <tableColumn id="5148" xr3:uid="{E807779B-DCB2-6046-B267-804EF592D207}" name="Column5148"/>
    <tableColumn id="5149" xr3:uid="{A5604549-AD1F-274F-81A8-EF85924D1F8C}" name="Column5149"/>
    <tableColumn id="5150" xr3:uid="{474C5219-630A-FC46-B54F-53BE829B0BB2}" name="Column5150"/>
    <tableColumn id="5151" xr3:uid="{772B57C6-E953-2245-88D1-8E762ED57710}" name="Column5151"/>
    <tableColumn id="5152" xr3:uid="{9C1A6571-A62C-3949-9B2B-DB415F9D944A}" name="Column5152"/>
    <tableColumn id="5153" xr3:uid="{7B7C42E7-14AC-E44F-9B99-AF1099240F3B}" name="Column5153"/>
    <tableColumn id="5154" xr3:uid="{AD2D09C1-5051-6245-AD53-50F7857915FA}" name="Column5154"/>
    <tableColumn id="5155" xr3:uid="{D3B6AEBC-2C64-9A46-8F3B-3D76A0F72946}" name="Column5155"/>
    <tableColumn id="5156" xr3:uid="{6E291CE6-5B9D-B44E-8463-45662632DCF3}" name="Column5156"/>
    <tableColumn id="5157" xr3:uid="{0A15A177-910F-F344-B076-1A398F1DD50A}" name="Column5157"/>
    <tableColumn id="5158" xr3:uid="{1541E084-34A7-5441-A766-410F26F1F918}" name="Column5158"/>
    <tableColumn id="5159" xr3:uid="{C2368B4E-84FA-E746-9C87-8E9C8AF5BFAC}" name="Column5159"/>
    <tableColumn id="5160" xr3:uid="{3B57A316-2948-5143-9640-94B6F7BD9963}" name="Column5160"/>
    <tableColumn id="5161" xr3:uid="{DFF07BE4-585B-7E44-A210-26BEA8ED114B}" name="Column5161"/>
    <tableColumn id="5162" xr3:uid="{224DC299-FFD2-2847-A63D-90DB1ABE50AA}" name="Column5162"/>
    <tableColumn id="5163" xr3:uid="{EE24DDFE-5FE4-E647-8D36-8AA42F7BD016}" name="Column5163"/>
    <tableColumn id="5164" xr3:uid="{1C61F08F-D5C7-2449-A43F-2B5A003909E9}" name="Column5164"/>
    <tableColumn id="5165" xr3:uid="{3D72FE11-6207-5347-BB77-4AF3DC3550F4}" name="Column5165"/>
    <tableColumn id="5166" xr3:uid="{0FCC0268-1D02-5D44-9457-D51FD0CAAF8B}" name="Column5166"/>
    <tableColumn id="5167" xr3:uid="{039E0379-11AC-AF4B-82B2-5185A37EF083}" name="Column5167"/>
    <tableColumn id="5168" xr3:uid="{21EB0C55-52CA-8643-BF0C-6978D910A03A}" name="Column5168"/>
    <tableColumn id="5169" xr3:uid="{8C012250-461C-E54F-B9E6-9C321E27ACB9}" name="Column5169"/>
    <tableColumn id="5170" xr3:uid="{629B243F-618A-1245-98CB-6F1AEC4097A4}" name="Column5170"/>
    <tableColumn id="5171" xr3:uid="{FEF85E3D-0968-AF49-9124-FA83F080055C}" name="Column5171"/>
    <tableColumn id="5172" xr3:uid="{8922A0DE-9B30-8F45-B76C-9D9443FDDE6C}" name="Column5172"/>
    <tableColumn id="5173" xr3:uid="{74231A80-251D-CA42-8F61-24B6197452A5}" name="Column5173"/>
    <tableColumn id="5174" xr3:uid="{9930489E-D607-5145-9B4F-FE3B6B4520A5}" name="Column5174"/>
    <tableColumn id="5175" xr3:uid="{1177ACCB-9B51-D94F-B3A7-AA57ED25C3F4}" name="Column5175"/>
    <tableColumn id="5176" xr3:uid="{49C85BA8-934F-7F46-B37E-05AC692AD1CC}" name="Column5176"/>
    <tableColumn id="5177" xr3:uid="{3F88DD95-CC5D-E447-A2A1-9FE8F11857E2}" name="Column5177"/>
    <tableColumn id="5178" xr3:uid="{2B2B6E99-3FA1-5A4A-9481-A9780E8108B8}" name="Column5178"/>
    <tableColumn id="5179" xr3:uid="{6A69CB0B-E5E2-2448-9E9A-CC7B23FF3EE3}" name="Column5179"/>
    <tableColumn id="5180" xr3:uid="{D6A4DCC6-7E93-3B41-B667-7B8ECCEB8312}" name="Column5180"/>
    <tableColumn id="5181" xr3:uid="{DB549BA3-2939-9640-ADC1-60E73CB03F26}" name="Column5181"/>
    <tableColumn id="5182" xr3:uid="{690A93E5-CCBA-894E-8745-310CB1A52342}" name="Column5182"/>
    <tableColumn id="5183" xr3:uid="{D48D513B-78A1-6C4A-A1FF-2D435A5DCB8E}" name="Column5183"/>
    <tableColumn id="5184" xr3:uid="{50839954-2912-F347-9B08-17D9BF061273}" name="Column5184"/>
    <tableColumn id="5185" xr3:uid="{D4928045-F4C9-BF4D-AA2D-8F1FCDC77CF5}" name="Column5185"/>
    <tableColumn id="5186" xr3:uid="{D6D62925-6368-7545-8217-E49DF63D7588}" name="Column5186"/>
    <tableColumn id="5187" xr3:uid="{253F9056-7548-054D-A037-A51BA3A2BBB4}" name="Column5187"/>
    <tableColumn id="5188" xr3:uid="{714FFEE8-165E-764A-A8EE-5AE3BFAE10B9}" name="Column5188"/>
    <tableColumn id="5189" xr3:uid="{5A933B54-2353-4848-B782-752AF2195212}" name="Column5189"/>
    <tableColumn id="5190" xr3:uid="{EE97AB8B-B7AD-B946-81DC-81C2D7CF0339}" name="Column5190"/>
    <tableColumn id="5191" xr3:uid="{B9A9F17C-A97F-A64A-95A6-8C3980F53223}" name="Column5191"/>
    <tableColumn id="5192" xr3:uid="{C801C326-07FA-3C45-A129-505027BE63B1}" name="Column5192"/>
    <tableColumn id="5193" xr3:uid="{6449B7EB-6691-AC48-988B-C33007F671F6}" name="Column5193"/>
    <tableColumn id="5194" xr3:uid="{7143CAC1-9A2D-FE40-946A-375216A50275}" name="Column5194"/>
    <tableColumn id="5195" xr3:uid="{1695F361-74BE-4144-AE71-BDC3CCE4A131}" name="Column5195"/>
    <tableColumn id="5196" xr3:uid="{E7866E6C-D085-4740-B935-3A7553BDFFB5}" name="Column5196"/>
    <tableColumn id="5197" xr3:uid="{05BABA61-8531-0948-B3B8-DA8E5F3E77D8}" name="Column5197"/>
    <tableColumn id="5198" xr3:uid="{F47F91A8-9864-EF4D-879B-45C98182FA72}" name="Column5198"/>
    <tableColumn id="5199" xr3:uid="{8A15EFC3-ED6A-0240-AFFB-74C01496F32A}" name="Column5199"/>
    <tableColumn id="5200" xr3:uid="{D84FF75A-3863-E242-8386-ED93C182EE8C}" name="Column5200"/>
    <tableColumn id="5201" xr3:uid="{2B6B3255-BD7B-E641-A185-8F52B3DCBB57}" name="Column5201"/>
    <tableColumn id="5202" xr3:uid="{F8A3E3D3-5223-464E-BFB6-1C479C448C00}" name="Column5202"/>
    <tableColumn id="5203" xr3:uid="{C9AA4B8C-2259-EB4C-826D-9CC7A346574E}" name="Column5203"/>
    <tableColumn id="5204" xr3:uid="{B87CB5A3-7074-9147-BD37-8BDCFA11A914}" name="Column5204"/>
    <tableColumn id="5205" xr3:uid="{13F6F6E9-D16B-0445-AB56-8F72E20B220D}" name="Column5205"/>
    <tableColumn id="5206" xr3:uid="{1CFDF7A7-F99B-3C4E-8310-48841311BB6E}" name="Column5206"/>
    <tableColumn id="5207" xr3:uid="{DAE642EA-A6A1-A54E-BFFA-A8D0485F7B57}" name="Column5207"/>
    <tableColumn id="5208" xr3:uid="{057B4DCB-8FD4-7742-8FF0-56A59291BF2C}" name="Column5208"/>
    <tableColumn id="5209" xr3:uid="{A235C4D1-1E06-0147-AAA2-B4412F29C4ED}" name="Column5209"/>
    <tableColumn id="5210" xr3:uid="{F1C7BE50-815A-A64C-B5B4-1ADFBEA27A1E}" name="Column5210"/>
    <tableColumn id="5211" xr3:uid="{6897EEEA-D894-E74F-843A-285C65F7CB99}" name="Column5211"/>
    <tableColumn id="5212" xr3:uid="{BA0A27CD-677E-674E-A56C-7021951EF89A}" name="Column5212"/>
    <tableColumn id="5213" xr3:uid="{DC572412-EBAA-CE4D-B6D7-8C1C253A1639}" name="Column5213"/>
    <tableColumn id="5214" xr3:uid="{E9ABFC62-734E-664B-8AD7-CEB7D1B19915}" name="Column5214"/>
    <tableColumn id="5215" xr3:uid="{26CE39E0-3F47-1E42-9D69-68003E1F1EC7}" name="Column5215"/>
    <tableColumn id="5216" xr3:uid="{5ED144BB-E6C6-4042-BDCE-86DF10516997}" name="Column5216"/>
    <tableColumn id="5217" xr3:uid="{12F77025-7691-4445-8F67-48C342BE81F9}" name="Column5217"/>
    <tableColumn id="5218" xr3:uid="{D8065695-8B4D-5A43-A95A-87ADF3195E1C}" name="Column5218"/>
    <tableColumn id="5219" xr3:uid="{568A40E6-C0D4-0C40-AFF0-FCE1AB0E0C36}" name="Column5219"/>
    <tableColumn id="5220" xr3:uid="{9F3AA1DA-A5DD-874D-AEB5-76B69E7AAE2B}" name="Column5220"/>
    <tableColumn id="5221" xr3:uid="{0A574BB7-EE69-B249-A40D-E7982E134F2D}" name="Column5221"/>
    <tableColumn id="5222" xr3:uid="{5C4A4A45-8893-F349-9FAE-60D8F7E9353A}" name="Column5222"/>
    <tableColumn id="5223" xr3:uid="{AE9A69A0-0A96-9A4E-B6E4-18F7BFA32D1B}" name="Column5223"/>
    <tableColumn id="5224" xr3:uid="{FCCAD0D0-1360-0249-8A32-AF46AC027A1D}" name="Column5224"/>
    <tableColumn id="5225" xr3:uid="{3A4D3DC8-918F-A14C-B9DC-590A07A1F724}" name="Column5225"/>
    <tableColumn id="5226" xr3:uid="{CE8C0B93-E4DC-734F-9E75-7B55098BFEDF}" name="Column5226"/>
    <tableColumn id="5227" xr3:uid="{F0EADFE3-CC90-2345-B355-1C356E0275F6}" name="Column5227"/>
    <tableColumn id="5228" xr3:uid="{25EB096F-7D72-144C-8D92-94BD2EE6E54D}" name="Column5228"/>
    <tableColumn id="5229" xr3:uid="{8270C703-FC14-BB42-BBBA-FE1A352AF6FC}" name="Column5229"/>
    <tableColumn id="5230" xr3:uid="{43B72188-0125-4443-8FE7-4C8F63B23D00}" name="Column5230"/>
    <tableColumn id="5231" xr3:uid="{83FE370E-CADF-7242-A273-25C857569341}" name="Column5231"/>
    <tableColumn id="5232" xr3:uid="{01F6C066-D4A8-F74F-8271-1A52CBF22992}" name="Column5232"/>
    <tableColumn id="5233" xr3:uid="{F91F95FF-B859-7848-84A4-B52051D05C7F}" name="Column5233"/>
    <tableColumn id="5234" xr3:uid="{A9546185-3ACB-404D-B6F9-2196D964F8D4}" name="Column5234"/>
    <tableColumn id="5235" xr3:uid="{A2335612-A92E-B14D-9575-CF271FE11C92}" name="Column5235"/>
    <tableColumn id="5236" xr3:uid="{4B0D2313-14C5-AA4E-B012-3F4D3CB87140}" name="Column5236"/>
    <tableColumn id="5237" xr3:uid="{AE86FBFB-FA77-B143-82BB-31D92F43E5F1}" name="Column5237"/>
    <tableColumn id="5238" xr3:uid="{97C8F432-1787-1A47-8FC4-DF91CD50B73C}" name="Column5238"/>
    <tableColumn id="5239" xr3:uid="{7045B018-30A5-9C42-90BD-1F07C39DB3D0}" name="Column5239"/>
    <tableColumn id="5240" xr3:uid="{122A503C-21B3-F146-AB8D-C80C147006B4}" name="Column5240"/>
    <tableColumn id="5241" xr3:uid="{B0D3280A-B241-834E-84D2-33EA7CFD1DD8}" name="Column5241"/>
    <tableColumn id="5242" xr3:uid="{DF05B75A-1C28-4248-9407-CAD0C825106E}" name="Column5242"/>
    <tableColumn id="5243" xr3:uid="{36835993-346B-2D44-8ABF-14DD8A487FE6}" name="Column5243"/>
    <tableColumn id="5244" xr3:uid="{EF7373A6-ED83-984D-A572-38CDA154CA75}" name="Column5244"/>
    <tableColumn id="5245" xr3:uid="{66FE1B60-C1E0-B240-81A5-AB8FA4828F75}" name="Column5245"/>
    <tableColumn id="5246" xr3:uid="{E5C06F0D-CF0E-7148-B5DD-E464A3F5A284}" name="Column5246"/>
    <tableColumn id="5247" xr3:uid="{F8AFB592-9DE5-4149-B30D-0B1DC56D5155}" name="Column5247"/>
    <tableColumn id="5248" xr3:uid="{E0672D28-F777-A347-9F85-1DA3B30F41EC}" name="Column5248"/>
    <tableColumn id="5249" xr3:uid="{1DD0EEE1-7FAF-1743-98BF-16208D94D45F}" name="Column5249"/>
    <tableColumn id="5250" xr3:uid="{73D179B5-1729-8C4D-8AE9-C33F5D99082E}" name="Column5250"/>
    <tableColumn id="5251" xr3:uid="{F65B7057-CA30-AE4F-B474-645625C556A6}" name="Column5251"/>
    <tableColumn id="5252" xr3:uid="{9ED6633B-474C-7846-9AE5-95C4DB173F64}" name="Column5252"/>
    <tableColumn id="5253" xr3:uid="{6DF6A231-E944-A743-96FC-0ADF42E5CD30}" name="Column5253"/>
    <tableColumn id="5254" xr3:uid="{39F2D492-BCE7-5A4F-86BF-ABB8C3742059}" name="Column5254"/>
    <tableColumn id="5255" xr3:uid="{B09A3B7B-54BE-954E-8CD8-FFACFFFA8059}" name="Column5255"/>
    <tableColumn id="5256" xr3:uid="{8F7094C0-8D15-1D44-94BF-5E6633984E80}" name="Column5256"/>
    <tableColumn id="5257" xr3:uid="{41FC2127-CCB0-624A-B852-F6EB0B362A66}" name="Column5257"/>
    <tableColumn id="5258" xr3:uid="{EDD1AE70-59A2-B744-861B-14CAF1E91B8A}" name="Column5258"/>
    <tableColumn id="5259" xr3:uid="{F4BA3C36-8331-CB4F-9086-320E359E0DC6}" name="Column5259"/>
    <tableColumn id="5260" xr3:uid="{D2F5401D-4BBA-EF40-A435-306C1EEADAA1}" name="Column5260"/>
    <tableColumn id="5261" xr3:uid="{F6500171-1858-674F-A536-DED4276B9FF3}" name="Column5261"/>
    <tableColumn id="5262" xr3:uid="{D246CEE6-9BD5-2949-B918-9E03C0BC04D8}" name="Column5262"/>
    <tableColumn id="5263" xr3:uid="{9CE5FDFC-2511-824B-9578-8640ABDA105B}" name="Column5263"/>
    <tableColumn id="5264" xr3:uid="{73C779F8-C96D-294F-B9D5-7838B098EA06}" name="Column5264"/>
    <tableColumn id="5265" xr3:uid="{93C6ECE1-A879-C841-9E76-DD8FE8260C38}" name="Column5265"/>
    <tableColumn id="5266" xr3:uid="{C61984D0-7640-9343-89F9-4CCD69C484A7}" name="Column5266"/>
    <tableColumn id="5267" xr3:uid="{E023322C-7E4B-1346-A722-D7FE52FAA89B}" name="Column5267"/>
    <tableColumn id="5268" xr3:uid="{E53BF61D-6E2B-3A43-B307-5B7920A6C251}" name="Column5268"/>
    <tableColumn id="5269" xr3:uid="{C114DC8F-82E8-F94A-84D2-8278D8081161}" name="Column5269"/>
    <tableColumn id="5270" xr3:uid="{41543C44-03ED-5743-9F23-A03937A6A9E1}" name="Column5270"/>
    <tableColumn id="5271" xr3:uid="{282FBF46-D90B-7649-A76C-1E28C2BF9D1F}" name="Column5271"/>
    <tableColumn id="5272" xr3:uid="{0FD40BBA-63F7-E146-AF42-0519654C20C1}" name="Column5272"/>
    <tableColumn id="5273" xr3:uid="{10A25C05-31A1-6441-BCD6-06AD1FD4F940}" name="Column5273"/>
    <tableColumn id="5274" xr3:uid="{DA576489-72C9-B94B-8F32-67A84BA0F82D}" name="Column5274"/>
    <tableColumn id="5275" xr3:uid="{8B475546-F997-6344-8ACE-56716750E313}" name="Column5275"/>
    <tableColumn id="5276" xr3:uid="{241AD9EC-9CB2-3549-B8CC-7DB40B3AC921}" name="Column5276"/>
    <tableColumn id="5277" xr3:uid="{BF6E6D60-0060-1644-A14D-F19B4638D135}" name="Column5277"/>
    <tableColumn id="5278" xr3:uid="{7FC3FCA1-BC8A-264F-8494-09C6EA369916}" name="Column5278"/>
    <tableColumn id="5279" xr3:uid="{C16C75F7-BDC8-504A-A47B-2E92246C7446}" name="Column5279"/>
    <tableColumn id="5280" xr3:uid="{884930F8-209B-6942-BD62-F3AE29152819}" name="Column5280"/>
    <tableColumn id="5281" xr3:uid="{EC788F64-5665-304B-83B0-AD1518CAC50C}" name="Column5281"/>
    <tableColumn id="5282" xr3:uid="{B123CFB9-4BF0-1849-8C24-A396C8C7CB24}" name="Column5282"/>
    <tableColumn id="5283" xr3:uid="{A0639152-1DA0-C743-BE80-0C9B050045E6}" name="Column5283"/>
    <tableColumn id="5284" xr3:uid="{BF57F60F-4CD2-E04E-94C9-A971643215A5}" name="Column5284"/>
    <tableColumn id="5285" xr3:uid="{C07C0382-A73C-7441-9242-C9F9F6CF5A90}" name="Column5285"/>
    <tableColumn id="5286" xr3:uid="{CD3D58FF-C938-0744-A735-D65783FF0A06}" name="Column5286"/>
    <tableColumn id="5287" xr3:uid="{DFEA716D-3514-6843-89FC-BE78A761D404}" name="Column5287"/>
    <tableColumn id="5288" xr3:uid="{9C5F3FA5-9B66-9248-A780-4067FDCFA1E7}" name="Column5288"/>
    <tableColumn id="5289" xr3:uid="{CA21FDF2-F8B7-1247-A8FA-A8F2F3A54800}" name="Column5289"/>
    <tableColumn id="5290" xr3:uid="{0ED0C1BA-78C6-414A-9512-245CA56C9F19}" name="Column5290"/>
    <tableColumn id="5291" xr3:uid="{C8FD01C9-CCF0-CF4B-AE7E-77CC53B52C57}" name="Column5291"/>
    <tableColumn id="5292" xr3:uid="{F5AB3564-10DF-6845-9D60-C83EFE947E60}" name="Column5292"/>
    <tableColumn id="5293" xr3:uid="{6A46DB0E-2F56-A640-8FEB-5C6B08817954}" name="Column5293"/>
    <tableColumn id="5294" xr3:uid="{5B2ED2A5-5E94-2E44-A0C9-ABA436DCB7A2}" name="Column5294"/>
    <tableColumn id="5295" xr3:uid="{20F3B785-17D3-784B-BF06-80FD92335529}" name="Column5295"/>
    <tableColumn id="5296" xr3:uid="{3B6AEC04-4514-B040-AE4E-66F89C0BA70E}" name="Column5296"/>
    <tableColumn id="5297" xr3:uid="{D5AF872D-0C30-C34C-86AD-6F16ED83E8D7}" name="Column5297"/>
    <tableColumn id="5298" xr3:uid="{AE8EBC16-EE47-4147-ADA6-36B629DDB1FA}" name="Column5298"/>
    <tableColumn id="5299" xr3:uid="{DAAF3196-2F47-1A41-ACFB-43E4DEDFC687}" name="Column5299"/>
    <tableColumn id="5300" xr3:uid="{E1066AAC-50AC-1E4E-9A62-1EF670AC5B93}" name="Column5300"/>
    <tableColumn id="5301" xr3:uid="{B06EA541-3D95-BD44-BDE7-3CC5E43AB19D}" name="Column5301"/>
    <tableColumn id="5302" xr3:uid="{E0548BDB-4BE7-EA4D-B7A3-A44C3BBEBDED}" name="Column5302"/>
    <tableColumn id="5303" xr3:uid="{63A77E82-8831-7945-8C77-984EFA8FE705}" name="Column5303"/>
    <tableColumn id="5304" xr3:uid="{B5D3238C-21E2-5148-A7FC-01FD96A5D830}" name="Column5304"/>
    <tableColumn id="5305" xr3:uid="{F257792E-26B7-DE41-A775-35FA22BE841F}" name="Column5305"/>
    <tableColumn id="5306" xr3:uid="{FAA6EF53-D976-124C-8221-709C07D085E9}" name="Column5306"/>
    <tableColumn id="5307" xr3:uid="{4FD7BF06-06E7-E241-BABB-805F34C8E955}" name="Column5307"/>
    <tableColumn id="5308" xr3:uid="{EABC2323-C3E6-EC49-AF47-F2762C979E91}" name="Column5308"/>
    <tableColumn id="5309" xr3:uid="{6604D642-FD4A-2A4B-9754-6A94EE55E4D7}" name="Column5309"/>
    <tableColumn id="5310" xr3:uid="{A4964FD9-143E-4843-8E89-9668D5653C80}" name="Column5310"/>
    <tableColumn id="5311" xr3:uid="{91E16E72-9B23-3249-BBE8-1ECA6F16895C}" name="Column5311"/>
    <tableColumn id="5312" xr3:uid="{A8F3FF63-EFDB-3F4B-B206-ABE573EC566B}" name="Column5312"/>
    <tableColumn id="5313" xr3:uid="{6F738752-6748-E342-8F9B-06A7BB613286}" name="Column5313"/>
    <tableColumn id="5314" xr3:uid="{1DA99DB8-32D1-244A-AD56-C50AA61EF4A2}" name="Column5314"/>
    <tableColumn id="5315" xr3:uid="{5BF8D080-1E7A-6A40-8683-984E8DA2A160}" name="Column5315"/>
    <tableColumn id="5316" xr3:uid="{6033696B-74A1-B344-B976-26E93EC87F2E}" name="Column5316"/>
    <tableColumn id="5317" xr3:uid="{0BAD307E-51CE-E548-A31E-358E3C9ADCE2}" name="Column5317"/>
    <tableColumn id="5318" xr3:uid="{D3190E66-831A-8A49-87E1-B97E219F29B2}" name="Column5318"/>
    <tableColumn id="5319" xr3:uid="{E81A6912-C75B-8C46-AA54-1623235154F5}" name="Column5319"/>
    <tableColumn id="5320" xr3:uid="{45D79A98-F1FD-5447-9D1E-231F69B795C9}" name="Column5320"/>
    <tableColumn id="5321" xr3:uid="{9D949E1A-BA9D-9448-8A2F-82FAA2668577}" name="Column5321"/>
    <tableColumn id="5322" xr3:uid="{6AC86156-E224-BF48-A532-F624CF3F5B9D}" name="Column5322"/>
    <tableColumn id="5323" xr3:uid="{70661B86-101A-E543-8D36-FA0DFAD2B07D}" name="Column5323"/>
    <tableColumn id="5324" xr3:uid="{30E34896-915C-1B46-B5A4-CAA4CB4F55FD}" name="Column5324"/>
    <tableColumn id="5325" xr3:uid="{E507AF8C-945D-A741-A6FF-FF5D69638AF6}" name="Column5325"/>
    <tableColumn id="5326" xr3:uid="{E3811FCB-926A-F047-B145-C627D3B5D638}" name="Column5326"/>
    <tableColumn id="5327" xr3:uid="{F23562F6-7B2F-FB41-A8DC-4A04793B9EC8}" name="Column5327"/>
    <tableColumn id="5328" xr3:uid="{517B6C66-AE26-D543-8F10-52C44C0AA20E}" name="Column5328"/>
    <tableColumn id="5329" xr3:uid="{BB4E2900-5951-4240-9274-E99261BE4398}" name="Column5329"/>
    <tableColumn id="5330" xr3:uid="{3D09F1C6-1F63-AA40-8962-553FC76FEDEE}" name="Column5330"/>
    <tableColumn id="5331" xr3:uid="{7351F606-5354-6E42-AE27-6F7C4A54C98F}" name="Column5331"/>
    <tableColumn id="5332" xr3:uid="{159BF79C-C519-2D41-BFD0-05F7BFAFCDA1}" name="Column5332"/>
    <tableColumn id="5333" xr3:uid="{2AD919C3-4BDB-6A4B-8A18-AEC2A7458A53}" name="Column5333"/>
    <tableColumn id="5334" xr3:uid="{4FD31C44-FAD5-1844-BDE3-C2645FB45EB6}" name="Column5334"/>
    <tableColumn id="5335" xr3:uid="{73809D9B-980C-C243-82FC-76F1481ED6B8}" name="Column5335"/>
    <tableColumn id="5336" xr3:uid="{AF7633E9-1BD0-3741-AE1E-92ECFB477A24}" name="Column5336"/>
    <tableColumn id="5337" xr3:uid="{6C878789-2D35-3248-A82B-AE237D0472BE}" name="Column5337"/>
    <tableColumn id="5338" xr3:uid="{72956A3E-EDF6-DD45-8146-0731699215AF}" name="Column5338"/>
    <tableColumn id="5339" xr3:uid="{69462F30-3B45-C34B-A14F-82737575D9C3}" name="Column5339"/>
    <tableColumn id="5340" xr3:uid="{B05EA91F-DCCC-A04A-A5EB-BB5141D9A718}" name="Column5340"/>
    <tableColumn id="5341" xr3:uid="{E5B7542C-1BC4-0C46-847B-813A53FFFBFD}" name="Column5341"/>
    <tableColumn id="5342" xr3:uid="{0353D8A0-57EB-BD43-A5A5-8CC7F5CC2B5B}" name="Column5342"/>
    <tableColumn id="5343" xr3:uid="{F65AA377-5BD8-974A-B432-81935BD7369A}" name="Column5343"/>
    <tableColumn id="5344" xr3:uid="{48541ABA-4AB4-0B48-A9D3-FA6EFFFBA658}" name="Column5344"/>
    <tableColumn id="5345" xr3:uid="{EBE3EDDD-B244-284D-9DF4-5254AD23CA32}" name="Column5345"/>
    <tableColumn id="5346" xr3:uid="{F31509F1-C98C-D14B-AAF9-D9BAC13DFCD9}" name="Column5346"/>
    <tableColumn id="5347" xr3:uid="{773C4B44-061C-754E-8482-4552F047DB07}" name="Column5347"/>
    <tableColumn id="5348" xr3:uid="{E86AE003-8641-FC45-954D-CEBF9675E829}" name="Column5348"/>
    <tableColumn id="5349" xr3:uid="{A163C58D-D0E4-5143-B96B-D585C81418C4}" name="Column5349"/>
    <tableColumn id="5350" xr3:uid="{1C04B107-6648-4544-82FA-31E2FD3DE8BD}" name="Column5350"/>
    <tableColumn id="5351" xr3:uid="{CDFD9981-CBA4-6F4E-AA3E-11BCFC5EF796}" name="Column5351"/>
    <tableColumn id="5352" xr3:uid="{EA5F1233-0C94-714F-B300-9DE9E472412B}" name="Column5352"/>
    <tableColumn id="5353" xr3:uid="{9EDE85C1-7AFD-3C49-BE00-AB8A47D2B828}" name="Column5353"/>
    <tableColumn id="5354" xr3:uid="{5416A468-1A5B-7A45-87DD-E3C5C38FE4F7}" name="Column5354"/>
    <tableColumn id="5355" xr3:uid="{E4209C02-D08E-5D4D-8631-ABA67E031980}" name="Column5355"/>
    <tableColumn id="5356" xr3:uid="{0EF81F82-CEF6-EA4B-B9F0-055E448D365B}" name="Column5356"/>
    <tableColumn id="5357" xr3:uid="{1BC38578-A1EC-F34D-9355-B5D2B7729285}" name="Column5357"/>
    <tableColumn id="5358" xr3:uid="{FA18649E-F635-1B49-B773-CF79364B2993}" name="Column5358"/>
    <tableColumn id="5359" xr3:uid="{19C2403B-26A9-1548-9DBB-DCD2CF844134}" name="Column5359"/>
    <tableColumn id="5360" xr3:uid="{7CA73E21-8515-B746-B8E2-0A86C61B3FDF}" name="Column5360"/>
    <tableColumn id="5361" xr3:uid="{E5889A01-DAE8-7145-B7E5-E299754F379F}" name="Column5361"/>
    <tableColumn id="5362" xr3:uid="{03CFA496-A150-0344-8CEB-7613A45E8696}" name="Column5362"/>
    <tableColumn id="5363" xr3:uid="{583404FB-9239-7542-A396-D251749DE95C}" name="Column5363"/>
    <tableColumn id="5364" xr3:uid="{17C0ECBA-D970-7C41-A872-FAD41FD72BC3}" name="Column5364"/>
    <tableColumn id="5365" xr3:uid="{059AA604-8213-D541-9BF4-34B4943A88CC}" name="Column5365"/>
    <tableColumn id="5366" xr3:uid="{4B24A7AB-CB9A-BB4D-98BB-847FEAEDEC54}" name="Column5366"/>
    <tableColumn id="5367" xr3:uid="{469911BF-2E40-F04D-B0D5-9F0F8B026DC2}" name="Column5367"/>
    <tableColumn id="5368" xr3:uid="{DB5E291C-60D5-F24A-B20C-99212BEE4191}" name="Column5368"/>
    <tableColumn id="5369" xr3:uid="{CE484CA1-7535-5543-A145-A5D213CFFB47}" name="Column5369"/>
    <tableColumn id="5370" xr3:uid="{B38C7349-8CC6-8D49-9D75-9BD25C1BA705}" name="Column5370"/>
    <tableColumn id="5371" xr3:uid="{52199BDC-90E5-2B46-9280-A6FFD0FBF80A}" name="Column5371"/>
    <tableColumn id="5372" xr3:uid="{940CCAEA-74B8-F545-9377-18801C2CA5DC}" name="Column5372"/>
    <tableColumn id="5373" xr3:uid="{C666154C-3E38-EC4C-ABC0-88BC84A85316}" name="Column5373"/>
    <tableColumn id="5374" xr3:uid="{5E23703F-D2B2-8144-9C62-FE464A8FA245}" name="Column5374"/>
    <tableColumn id="5375" xr3:uid="{CE9E5A6C-5134-DB4B-ABD0-115AAADAF27C}" name="Column5375"/>
    <tableColumn id="5376" xr3:uid="{3D80E9C7-BF9B-C64C-AD2D-4144E0112284}" name="Column5376"/>
    <tableColumn id="5377" xr3:uid="{8077F7DA-D4B9-0543-9E7A-AA47A85DEBE9}" name="Column5377"/>
    <tableColumn id="5378" xr3:uid="{56987891-009F-0E47-A972-BE60EA5820BD}" name="Column5378"/>
    <tableColumn id="5379" xr3:uid="{D47F1906-1DA6-4B4C-9C94-A8AF5516003B}" name="Column5379"/>
    <tableColumn id="5380" xr3:uid="{F54BA9EB-01BC-6B4C-A598-0A225CE2EE4E}" name="Column5380"/>
    <tableColumn id="5381" xr3:uid="{0CAC2451-BC2F-2948-874B-1EF624CF8F74}" name="Column5381"/>
    <tableColumn id="5382" xr3:uid="{386CC41B-E9E2-414C-9BD7-44A45AE61B99}" name="Column5382"/>
    <tableColumn id="5383" xr3:uid="{F4CD1752-FA68-224F-ACD6-64EB7DEBFEB5}" name="Column5383"/>
    <tableColumn id="5384" xr3:uid="{1FEB1ECA-B04C-B74F-ACB1-12F5C6DA4DA5}" name="Column5384"/>
    <tableColumn id="5385" xr3:uid="{EB99254B-77AB-DB40-907B-2534E1FFB7EE}" name="Column5385"/>
    <tableColumn id="5386" xr3:uid="{B4FE4EB6-A42E-7947-8A7E-E7E71D762533}" name="Column5386"/>
    <tableColumn id="5387" xr3:uid="{0F6E5AD0-D784-B343-A6A5-DE2AA506E0A9}" name="Column5387"/>
    <tableColumn id="5388" xr3:uid="{09CA60C8-B506-684E-9AEB-F25241413DC8}" name="Column5388"/>
    <tableColumn id="5389" xr3:uid="{22802ED4-A364-7448-A3BD-260E926B40A3}" name="Column5389"/>
    <tableColumn id="5390" xr3:uid="{35160D3B-5D52-E843-BBEF-C39ABE3C0899}" name="Column5390"/>
    <tableColumn id="5391" xr3:uid="{EF27BDD3-715C-ED4C-A39C-FB37B263FCCC}" name="Column5391"/>
    <tableColumn id="5392" xr3:uid="{0D6FAD95-670D-6649-ADE5-B2A890441CF5}" name="Column5392"/>
    <tableColumn id="5393" xr3:uid="{32ED451B-0F91-1A41-BE20-99D3625E63CC}" name="Column5393"/>
    <tableColumn id="5394" xr3:uid="{0283CFDB-793E-B644-80F5-1297CE6E5FA6}" name="Column5394"/>
    <tableColumn id="5395" xr3:uid="{66CFBA7B-89C8-9B40-B523-2567073D218F}" name="Column5395"/>
    <tableColumn id="5396" xr3:uid="{D8927522-D62D-5746-BBC4-A86706925BC8}" name="Column5396"/>
    <tableColumn id="5397" xr3:uid="{61CF2EB1-B109-AB46-8FD7-4506DE9D7DA1}" name="Column5397"/>
    <tableColumn id="5398" xr3:uid="{12FB70EA-3C01-4140-B4EC-88209183D6DA}" name="Column5398"/>
    <tableColumn id="5399" xr3:uid="{7EAA5656-B6F5-6343-BBC3-583BE4029311}" name="Column5399"/>
    <tableColumn id="5400" xr3:uid="{93C4F419-D4DD-C64C-AC5F-011C448AC30E}" name="Column5400"/>
    <tableColumn id="5401" xr3:uid="{13B4CFFB-2977-D443-A679-CA662BF49F38}" name="Column5401"/>
    <tableColumn id="5402" xr3:uid="{4DD0D69D-FB0C-AE43-988E-89EC40DCBBC8}" name="Column5402"/>
    <tableColumn id="5403" xr3:uid="{556045EA-24A9-4441-BBAD-F5C5B6066DF5}" name="Column5403"/>
    <tableColumn id="5404" xr3:uid="{6E718E5D-EDA2-9444-A45E-16611324BDDA}" name="Column5404"/>
    <tableColumn id="5405" xr3:uid="{5D4AC32C-B601-274A-A0AD-A910EDD6E1E0}" name="Column5405"/>
    <tableColumn id="5406" xr3:uid="{708BFD68-58B8-624A-92F2-45EBB6FC9ECC}" name="Column5406"/>
    <tableColumn id="5407" xr3:uid="{D6C9676A-E484-BC43-86B2-219E54E96767}" name="Column5407"/>
    <tableColumn id="5408" xr3:uid="{150235BE-6AA2-CC4B-8296-7453646E17F0}" name="Column5408"/>
    <tableColumn id="5409" xr3:uid="{4EE9CC20-DE36-E945-9F49-CC624B63A68A}" name="Column5409"/>
    <tableColumn id="5410" xr3:uid="{0E3CEC91-7A5B-FD45-BF06-3D2F7F3F7D29}" name="Column5410"/>
    <tableColumn id="5411" xr3:uid="{8776921F-1592-1944-8F87-3DAEC1B5826D}" name="Column5411"/>
    <tableColumn id="5412" xr3:uid="{EB53BB7C-6FBA-AE4D-871B-71303721283C}" name="Column5412"/>
    <tableColumn id="5413" xr3:uid="{D043060A-9B48-F24F-913E-77D29916D092}" name="Column5413"/>
    <tableColumn id="5414" xr3:uid="{E065FC32-5B2F-7040-8039-391AAF000DB2}" name="Column5414"/>
    <tableColumn id="5415" xr3:uid="{87423904-BF0C-1941-9492-6A5B54E45D7A}" name="Column5415"/>
    <tableColumn id="5416" xr3:uid="{CC42F18B-21B4-A54A-A39C-993246F55772}" name="Column5416"/>
    <tableColumn id="5417" xr3:uid="{AFD5433C-D2B4-DD42-B1AF-764C7A710357}" name="Column5417"/>
    <tableColumn id="5418" xr3:uid="{8D9EE015-B86B-6147-A7C5-39F696FF7A8D}" name="Column5418"/>
    <tableColumn id="5419" xr3:uid="{E00E7798-FBB8-1F47-956A-DBA0CD053F1E}" name="Column5419"/>
    <tableColumn id="5420" xr3:uid="{A33169E5-DA96-0649-B152-A204E16417C9}" name="Column5420"/>
    <tableColumn id="5421" xr3:uid="{81EC8025-30A4-024B-BBB8-A843FFC9B3BA}" name="Column5421"/>
    <tableColumn id="5422" xr3:uid="{6FE11581-CEE9-3F49-9380-E8C9EEDE2E3D}" name="Column5422"/>
    <tableColumn id="5423" xr3:uid="{C5945651-A649-EC40-91D3-B7E0BF861999}" name="Column5423"/>
    <tableColumn id="5424" xr3:uid="{280E13EA-CF37-CB44-80E4-C11841CA5EEA}" name="Column5424"/>
    <tableColumn id="5425" xr3:uid="{4DE906C2-C23D-BB40-8873-C02836DE0EFE}" name="Column5425"/>
    <tableColumn id="5426" xr3:uid="{80254DDE-C716-BF40-AD11-EA1A4A823F28}" name="Column5426"/>
    <tableColumn id="5427" xr3:uid="{ECD6B30B-D011-F54C-BCB9-09694BFF5FAD}" name="Column5427"/>
    <tableColumn id="5428" xr3:uid="{14A568E6-4B7C-5144-AD83-C02D93FE5FE0}" name="Column5428"/>
    <tableColumn id="5429" xr3:uid="{AA1784E6-AE4C-C049-8D19-A70E606C23E7}" name="Column5429"/>
    <tableColumn id="5430" xr3:uid="{525FA645-EB7B-D949-996E-0700591B3BBE}" name="Column5430"/>
    <tableColumn id="5431" xr3:uid="{6D205D2E-E6D5-E447-BD8A-CBF92E39E70F}" name="Column5431"/>
    <tableColumn id="5432" xr3:uid="{4AF5E9B4-1BF0-954B-8777-641F1425B11B}" name="Column5432"/>
    <tableColumn id="5433" xr3:uid="{B983442B-E1C4-0246-BEF0-8C4A81DA529D}" name="Column5433"/>
    <tableColumn id="5434" xr3:uid="{D4145CD6-A8F5-5E4E-B179-337EE7E35F6E}" name="Column5434"/>
    <tableColumn id="5435" xr3:uid="{8A4A75C4-3BB8-EB41-A913-BE3533B35B62}" name="Column5435"/>
    <tableColumn id="5436" xr3:uid="{7489C1B2-BE63-A64D-8842-46DCBA5BE805}" name="Column5436"/>
    <tableColumn id="5437" xr3:uid="{F7E41B84-FEBE-0B4E-B81F-B6D35054718E}" name="Column5437"/>
    <tableColumn id="5438" xr3:uid="{9C54C1A5-734A-7B4B-92A3-D900B451196C}" name="Column5438"/>
    <tableColumn id="5439" xr3:uid="{B748451C-C11A-BB47-B089-D4CE1C48FF16}" name="Column5439"/>
    <tableColumn id="5440" xr3:uid="{F7CC9D9B-75AB-6F44-A4E1-153AFEDC26A3}" name="Column5440"/>
    <tableColumn id="5441" xr3:uid="{72AA7D63-0748-A240-914E-721CD73A625D}" name="Column5441"/>
    <tableColumn id="5442" xr3:uid="{46B02617-9C63-1145-9EF8-5F8127EFC8B5}" name="Column5442"/>
    <tableColumn id="5443" xr3:uid="{868D1115-A088-604D-BF80-7677ED977814}" name="Column5443"/>
    <tableColumn id="5444" xr3:uid="{06CA4009-6E9C-CD49-BE63-C685D9B45AD1}" name="Column5444"/>
    <tableColumn id="5445" xr3:uid="{01A50ED5-DEB2-BF40-AE18-0723A1B6C087}" name="Column5445"/>
    <tableColumn id="5446" xr3:uid="{D176F2A7-1259-6D4D-9926-0FBDD19609DA}" name="Column5446"/>
    <tableColumn id="5447" xr3:uid="{B5F903D8-6DD6-6B4E-8439-42E960EF1DC5}" name="Column5447"/>
    <tableColumn id="5448" xr3:uid="{C47FCCF9-A7A2-7846-933A-94C0B5C9FFB7}" name="Column5448"/>
    <tableColumn id="5449" xr3:uid="{6D57827A-F83A-4B46-B1AE-973990BF32FC}" name="Column5449"/>
    <tableColumn id="5450" xr3:uid="{0C36574F-5FFA-7D45-A608-02AD8D7E5E1E}" name="Column5450"/>
    <tableColumn id="5451" xr3:uid="{8F7D033F-D799-1B42-A705-2F438CAB2723}" name="Column5451"/>
    <tableColumn id="5452" xr3:uid="{90FF6DFD-4141-8A42-8132-17FAFC0AE34F}" name="Column5452"/>
    <tableColumn id="5453" xr3:uid="{6ECFECDA-A995-9041-B507-85228C7DE55B}" name="Column5453"/>
    <tableColumn id="5454" xr3:uid="{674EA301-05AF-864D-B994-4BA5F4AE4F92}" name="Column5454"/>
    <tableColumn id="5455" xr3:uid="{176A46BF-28DF-544B-88FF-BF0372A322C4}" name="Column5455"/>
    <tableColumn id="5456" xr3:uid="{34E8DBF7-1100-5F4D-87B2-2DC58B61A332}" name="Column5456"/>
    <tableColumn id="5457" xr3:uid="{D0EA6C74-9D92-C648-9DEE-E168C148DCBD}" name="Column5457"/>
    <tableColumn id="5458" xr3:uid="{3459DB65-3A03-D94E-840D-5F3C5D976BE8}" name="Column5458"/>
    <tableColumn id="5459" xr3:uid="{ED5694B5-68D0-3344-9274-916327CF209D}" name="Column5459"/>
    <tableColumn id="5460" xr3:uid="{EE17177E-C4E1-DF45-BC8B-D9116A2C55B0}" name="Column5460"/>
    <tableColumn id="5461" xr3:uid="{E86B8810-E41B-D841-9856-EDAA159C34B3}" name="Column5461"/>
    <tableColumn id="5462" xr3:uid="{2F220888-39E0-7347-B7BF-1B067DB58172}" name="Column5462"/>
    <tableColumn id="5463" xr3:uid="{D0E99420-54A1-C64A-9481-639635B68A8D}" name="Column5463"/>
    <tableColumn id="5464" xr3:uid="{ADE9428A-50B0-5E48-BBAE-222D4B4C8ABC}" name="Column5464"/>
    <tableColumn id="5465" xr3:uid="{C62ACEE8-85ED-4142-884C-7B9CD440F21A}" name="Column5465"/>
    <tableColumn id="5466" xr3:uid="{B3C61738-D0D7-5145-9176-F22FF0B50999}" name="Column5466"/>
    <tableColumn id="5467" xr3:uid="{DAA95EF6-3F22-AA41-BD26-FA80540478DC}" name="Column5467"/>
    <tableColumn id="5468" xr3:uid="{17117A1F-3401-6147-B9F4-C845687B87EE}" name="Column5468"/>
    <tableColumn id="5469" xr3:uid="{E6CEAF9F-D5D8-5349-87CC-E265411F0595}" name="Column5469"/>
    <tableColumn id="5470" xr3:uid="{FA3F182D-C91A-6249-AC57-E65BB14AFE94}" name="Column5470"/>
    <tableColumn id="5471" xr3:uid="{D9D166FE-3936-0447-BE15-0282805D21F1}" name="Column5471"/>
    <tableColumn id="5472" xr3:uid="{1C295D3A-EB98-D841-A108-6FA54074A0EF}" name="Column5472"/>
    <tableColumn id="5473" xr3:uid="{3303AC05-097F-2E4F-A32A-5FC6E4F57113}" name="Column5473"/>
    <tableColumn id="5474" xr3:uid="{BFF32457-A7A1-A843-A492-8C796378CE3F}" name="Column5474"/>
    <tableColumn id="5475" xr3:uid="{7CCF22CE-8858-1F4D-BC8E-F90C57E2BCC9}" name="Column5475"/>
    <tableColumn id="5476" xr3:uid="{5224C949-6A51-CD4D-ADE0-636BFD447B3D}" name="Column5476"/>
    <tableColumn id="5477" xr3:uid="{8BA91B15-DCAB-9B4A-9B07-70DBBE502032}" name="Column5477"/>
    <tableColumn id="5478" xr3:uid="{007D8F63-8408-EE47-8A76-9FC31A0679F1}" name="Column5478"/>
    <tableColumn id="5479" xr3:uid="{3D461BDA-D932-424F-A91B-D8DDE7853220}" name="Column5479"/>
    <tableColumn id="5480" xr3:uid="{F802239B-7E0E-F744-BE2E-484C042EF29F}" name="Column5480"/>
    <tableColumn id="5481" xr3:uid="{02B0EEB0-A0D6-204F-8D90-59E3B0D01C06}" name="Column5481"/>
    <tableColumn id="5482" xr3:uid="{71F72D34-0A3E-A148-86D6-E7F177C77680}" name="Column5482"/>
    <tableColumn id="5483" xr3:uid="{C6316D17-785F-D14A-893B-98481FCEFBA9}" name="Column5483"/>
    <tableColumn id="5484" xr3:uid="{BEB719D2-4AD8-9C45-9540-CCB3E5D67CA0}" name="Column5484"/>
    <tableColumn id="5485" xr3:uid="{63EFBD2D-807A-9C47-AACE-19EEA380B941}" name="Column5485"/>
    <tableColumn id="5486" xr3:uid="{0795EC00-C279-5E46-8AD6-F8EB25BEB7C4}" name="Column5486"/>
    <tableColumn id="5487" xr3:uid="{4519734E-8E30-6F4B-AD9C-CFE9BEE4D63C}" name="Column5487"/>
    <tableColumn id="5488" xr3:uid="{597B9E51-381C-7942-ADF5-8E1830561E3F}" name="Column5488"/>
    <tableColumn id="5489" xr3:uid="{2FD3EBD3-EFF3-EE42-8E30-4967E62ACE06}" name="Column5489"/>
    <tableColumn id="5490" xr3:uid="{217551F1-0BAF-C844-83D2-34DED54F673E}" name="Column5490"/>
    <tableColumn id="5491" xr3:uid="{8E4A8E85-7D0E-EB40-8FBB-B208BC67E56C}" name="Column5491"/>
    <tableColumn id="5492" xr3:uid="{7C6F464B-72D5-F44D-9B65-BF7F05330E83}" name="Column5492"/>
    <tableColumn id="5493" xr3:uid="{B8EE1C76-207F-C64D-80F2-7E93B88041C2}" name="Column5493"/>
    <tableColumn id="5494" xr3:uid="{8ADEADF2-3EB5-4C45-8E12-5EF01C02BE32}" name="Column5494"/>
    <tableColumn id="5495" xr3:uid="{A616B4E6-9FC7-5048-8E87-961DFB15F04D}" name="Column5495"/>
    <tableColumn id="5496" xr3:uid="{3D4353FB-C871-944D-849D-089C615C69A0}" name="Column5496"/>
    <tableColumn id="5497" xr3:uid="{4226474A-A604-5A4C-9F3C-61E90FE7E5E3}" name="Column5497"/>
    <tableColumn id="5498" xr3:uid="{950C4528-A90F-8640-A846-199F94FE4516}" name="Column5498"/>
    <tableColumn id="5499" xr3:uid="{A220723E-59BC-E94C-8500-90F803F1246E}" name="Column5499"/>
    <tableColumn id="5500" xr3:uid="{776D1676-271D-5349-9BEE-D184BF20E33B}" name="Column5500"/>
    <tableColumn id="5501" xr3:uid="{B7400EA7-4C9A-0C46-A2F9-D79B39C7EF63}" name="Column5501"/>
    <tableColumn id="5502" xr3:uid="{56C695C5-7CBE-F341-867B-C4AB0D10C05A}" name="Column5502"/>
    <tableColumn id="5503" xr3:uid="{E207A2A4-8B8E-7D42-B713-FABC984A48CA}" name="Column5503"/>
    <tableColumn id="5504" xr3:uid="{0C243B6E-D450-BA40-9822-F3530282AEB4}" name="Column5504"/>
    <tableColumn id="5505" xr3:uid="{2471F30D-57EB-4342-B33D-41373721CE07}" name="Column5505"/>
    <tableColumn id="5506" xr3:uid="{346AFD60-DAFA-4243-AE81-634EA4FDD7AE}" name="Column5506"/>
    <tableColumn id="5507" xr3:uid="{A99A8A58-1699-1540-9164-368E76907746}" name="Column5507"/>
    <tableColumn id="5508" xr3:uid="{B693701D-F9D9-A54E-8883-156FDA81C643}" name="Column5508"/>
    <tableColumn id="5509" xr3:uid="{307D963C-DF58-684B-9210-3187F19BF296}" name="Column5509"/>
    <tableColumn id="5510" xr3:uid="{5B187516-08C0-C749-9311-85D026D91BD2}" name="Column5510"/>
    <tableColumn id="5511" xr3:uid="{FFB5A344-3C02-FD4F-91D9-3F61BDE92491}" name="Column5511"/>
    <tableColumn id="5512" xr3:uid="{BF1D2E04-A04C-DD4A-888A-99CD9A93A049}" name="Column5512"/>
    <tableColumn id="5513" xr3:uid="{DC47C5E5-57EC-A24F-9413-505FD2315E5A}" name="Column5513"/>
    <tableColumn id="5514" xr3:uid="{D8D6B0C9-09B7-6549-801A-D2E53048DAB2}" name="Column5514"/>
    <tableColumn id="5515" xr3:uid="{8203A154-4A57-164C-8E55-C2DF9F6CFABE}" name="Column5515"/>
    <tableColumn id="5516" xr3:uid="{67821727-F65D-B14E-BCA3-8FBA656C8C3A}" name="Column5516"/>
    <tableColumn id="5517" xr3:uid="{7594698E-8970-CC4A-9B65-0008294BDED4}" name="Column5517"/>
    <tableColumn id="5518" xr3:uid="{AB9F57D4-BB31-8349-8BE4-73A753AD496C}" name="Column5518"/>
    <tableColumn id="5519" xr3:uid="{E158A52E-7412-6643-99D1-5B3647573F85}" name="Column5519"/>
    <tableColumn id="5520" xr3:uid="{88DCB10F-01EF-3D4C-A89B-886D4ED1D442}" name="Column5520"/>
    <tableColumn id="5521" xr3:uid="{673BD69C-FC7E-FE4F-ABDF-23ACE81C6F80}" name="Column5521"/>
    <tableColumn id="5522" xr3:uid="{09A89DD8-C270-E648-8803-A4FDBC9CFDBA}" name="Column5522"/>
    <tableColumn id="5523" xr3:uid="{6A2D8A67-7872-2C44-8A05-91A30D834C34}" name="Column5523"/>
    <tableColumn id="5524" xr3:uid="{1EF787B7-495B-A646-A4F7-9294E0799FD6}" name="Column5524"/>
    <tableColumn id="5525" xr3:uid="{1008FFBA-63FB-4642-AEDE-76506D68E24B}" name="Column5525"/>
    <tableColumn id="5526" xr3:uid="{7E34CD95-810A-EE47-BEF7-430D3CCD6187}" name="Column5526"/>
    <tableColumn id="5527" xr3:uid="{081D980F-852F-1447-80DA-2172EAEF8DEB}" name="Column5527"/>
    <tableColumn id="5528" xr3:uid="{26F000F2-F8A2-8B46-A105-E31C45E7F04A}" name="Column5528"/>
    <tableColumn id="5529" xr3:uid="{E36367A4-11BD-384B-B0BA-D62B7178AF0C}" name="Column5529"/>
    <tableColumn id="5530" xr3:uid="{7EC2FB35-6BEA-0B4F-94A4-48BF51026A1A}" name="Column5530"/>
    <tableColumn id="5531" xr3:uid="{51465B70-8BB8-7746-A65B-E7E210D3D1C3}" name="Column5531"/>
    <tableColumn id="5532" xr3:uid="{DE6D42CD-8452-AF45-9FF7-D0A4C83EA9F7}" name="Column5532"/>
    <tableColumn id="5533" xr3:uid="{A5AA50F1-9833-DF4B-8F7C-35AA7549F5F3}" name="Column5533"/>
    <tableColumn id="5534" xr3:uid="{4BA2E8AA-FEA2-B44B-B478-17499D526BB5}" name="Column5534"/>
    <tableColumn id="5535" xr3:uid="{FB520BEC-6F2E-1145-898D-180A49B22D57}" name="Column5535"/>
    <tableColumn id="5536" xr3:uid="{3D6F35D5-8BAA-2142-A771-03157253005E}" name="Column5536"/>
    <tableColumn id="5537" xr3:uid="{7065806A-7607-8C40-92F2-60D721552947}" name="Column5537"/>
    <tableColumn id="5538" xr3:uid="{569EECA8-CB1D-5A46-916A-925191B441DA}" name="Column5538"/>
    <tableColumn id="5539" xr3:uid="{A4549D47-6AF3-084E-83EE-C66ADB23A3F4}" name="Column5539"/>
    <tableColumn id="5540" xr3:uid="{A78E9049-09AE-384E-BBA6-86345C0B8386}" name="Column5540"/>
    <tableColumn id="5541" xr3:uid="{435E0E6F-E901-284B-BB3E-FB12F63966CC}" name="Column5541"/>
    <tableColumn id="5542" xr3:uid="{759FFA2D-E427-D948-86BF-C6C4A1A2E6B0}" name="Column5542"/>
    <tableColumn id="5543" xr3:uid="{02C80FAA-A415-0943-BD63-2A3EAAA17D21}" name="Column5543"/>
    <tableColumn id="5544" xr3:uid="{7281A96D-F708-4646-A5D9-7A74E3571B22}" name="Column5544"/>
    <tableColumn id="5545" xr3:uid="{5FF9D8E9-7A5B-5F4D-8CD0-2C7ADFCDD187}" name="Column5545"/>
    <tableColumn id="5546" xr3:uid="{33AD6828-14D8-B944-9BE3-88AD21A3392A}" name="Column5546"/>
    <tableColumn id="5547" xr3:uid="{0E81D59E-8327-974E-BF2E-00275438089F}" name="Column5547"/>
    <tableColumn id="5548" xr3:uid="{53946985-E3F0-544C-A230-538B6BC3F2FE}" name="Column5548"/>
    <tableColumn id="5549" xr3:uid="{1A58DC91-74BC-B14F-86BB-D02B9C9B2809}" name="Column5549"/>
    <tableColumn id="5550" xr3:uid="{7DC5879B-0915-8540-A11D-96FBCCB466C8}" name="Column5550"/>
    <tableColumn id="5551" xr3:uid="{0B2376DC-8C62-4B41-82B8-CC954BDFD17F}" name="Column5551"/>
    <tableColumn id="5552" xr3:uid="{2E55E2E5-29D0-B24C-9B9A-ADA827FC014F}" name="Column5552"/>
    <tableColumn id="5553" xr3:uid="{E9AC26F0-65E1-8F44-8082-4E1B3F83EB30}" name="Column5553"/>
    <tableColumn id="5554" xr3:uid="{51D156CC-E4EF-A447-AD3D-BA356092D3D8}" name="Column5554"/>
    <tableColumn id="5555" xr3:uid="{45B14579-8FD3-6741-BED6-651B8D04EB6A}" name="Column5555"/>
    <tableColumn id="5556" xr3:uid="{A2A4F2CF-4EA8-A24C-A7FA-BBF386BE952B}" name="Column5556"/>
    <tableColumn id="5557" xr3:uid="{418F6CB9-94A3-F64D-9059-09BDE69DDBFB}" name="Column5557"/>
    <tableColumn id="5558" xr3:uid="{BEE8AB0A-F8ED-7744-82AB-4F078B6C8684}" name="Column5558"/>
    <tableColumn id="5559" xr3:uid="{F4AE8AD6-1F53-104F-A255-0723F9186786}" name="Column5559"/>
    <tableColumn id="5560" xr3:uid="{9FB3E5B0-AC86-1B40-BEB3-ED77365754F0}" name="Column5560"/>
    <tableColumn id="5561" xr3:uid="{5B9C049F-8F1A-C740-BCD7-BAE5F24C7CF9}" name="Column5561"/>
    <tableColumn id="5562" xr3:uid="{FC15C552-16D7-4342-AD15-64753E8CC0EF}" name="Column5562"/>
    <tableColumn id="5563" xr3:uid="{1FB51198-BC80-5644-BA47-7C500A3855D3}" name="Column5563"/>
    <tableColumn id="5564" xr3:uid="{052BEF16-2960-2148-B396-2EF4568C40A8}" name="Column5564"/>
    <tableColumn id="5565" xr3:uid="{4D234A23-AB04-1B46-8908-D0DEF14DC6E2}" name="Column5565"/>
    <tableColumn id="5566" xr3:uid="{23142E9A-C6E1-4747-BEAE-58D09F4A6108}" name="Column5566"/>
    <tableColumn id="5567" xr3:uid="{F009F449-D08D-EA42-AED0-DB59024D1D8B}" name="Column5567"/>
    <tableColumn id="5568" xr3:uid="{D3FA8E4A-0180-464B-A63D-2DC72B6FC1FA}" name="Column5568"/>
    <tableColumn id="5569" xr3:uid="{6479FB3B-2784-8A4E-87E2-D41B7DA67A38}" name="Column5569"/>
    <tableColumn id="5570" xr3:uid="{C0B79B42-748C-7E47-B528-533122E805F4}" name="Column5570"/>
    <tableColumn id="5571" xr3:uid="{C156898E-D218-5B4C-B42A-32F9715BB71A}" name="Column5571"/>
    <tableColumn id="5572" xr3:uid="{3389C4E9-10FE-9B41-926E-D0903DCE6FD4}" name="Column5572"/>
    <tableColumn id="5573" xr3:uid="{5472D71B-1586-9643-8D4D-F818AA0C73DA}" name="Column5573"/>
    <tableColumn id="5574" xr3:uid="{CB1BB65E-3937-3D49-A9DB-72521A9AC6C7}" name="Column5574"/>
    <tableColumn id="5575" xr3:uid="{943261A6-A188-0D48-9CD6-615CFEA84066}" name="Column5575"/>
    <tableColumn id="5576" xr3:uid="{572283FC-5D86-0A46-9167-4E9C56622013}" name="Column5576"/>
    <tableColumn id="5577" xr3:uid="{7494BA5C-EBEE-FA47-B11A-AB56AF04E2FC}" name="Column5577"/>
    <tableColumn id="5578" xr3:uid="{4B14AED2-3670-2C40-8AF7-5429A1262502}" name="Column5578"/>
    <tableColumn id="5579" xr3:uid="{55618342-E95F-3E45-B535-1BF00FBCBAF8}" name="Column5579"/>
    <tableColumn id="5580" xr3:uid="{04F96C60-DE45-3A46-B0E6-AEBC82117B98}" name="Column5580"/>
    <tableColumn id="5581" xr3:uid="{0E7FC9F8-2BBB-0C44-B55A-112CCB61201C}" name="Column5581"/>
    <tableColumn id="5582" xr3:uid="{D4D625D2-EA2A-5741-9C48-3BA0CE52F5BF}" name="Column5582"/>
    <tableColumn id="5583" xr3:uid="{2A949878-F267-3247-97D7-E6BCADFF6A88}" name="Column5583"/>
    <tableColumn id="5584" xr3:uid="{6AA11468-CEBC-E44C-A785-B46FCCB9F1E3}" name="Column5584"/>
    <tableColumn id="5585" xr3:uid="{E4D6853E-AF41-9947-8A56-CFAEAD14986B}" name="Column5585"/>
    <tableColumn id="5586" xr3:uid="{A45ACCD5-B3FA-7F4C-BF4B-C79666EB31DB}" name="Column5586"/>
    <tableColumn id="5587" xr3:uid="{71B63CFE-C6C1-BA44-9BF9-A2851D4BC756}" name="Column5587"/>
    <tableColumn id="5588" xr3:uid="{E6F0C153-8AFD-FA49-9365-C15A58B060FD}" name="Column5588"/>
    <tableColumn id="5589" xr3:uid="{234B161C-D97D-B540-9094-7F7585884252}" name="Column5589"/>
    <tableColumn id="5590" xr3:uid="{310AF447-93EE-DA46-BCF6-B0FA8B383118}" name="Column5590"/>
    <tableColumn id="5591" xr3:uid="{F425EA04-B719-8A42-8C86-10EA9D28F80B}" name="Column5591"/>
    <tableColumn id="5592" xr3:uid="{F7897F45-1DD7-B644-AC65-BA545489B203}" name="Column5592"/>
    <tableColumn id="5593" xr3:uid="{840A3285-2DBF-354F-848C-5706C77EDAB5}" name="Column5593"/>
    <tableColumn id="5594" xr3:uid="{2920AF1A-AAA8-1D40-89B9-999760D85564}" name="Column5594"/>
    <tableColumn id="5595" xr3:uid="{60FC4DF9-2295-1C4D-AF75-FB07410D9AA3}" name="Column5595"/>
    <tableColumn id="5596" xr3:uid="{B1F9197A-0093-4B43-BBDC-59AFDD74D189}" name="Column5596"/>
    <tableColumn id="5597" xr3:uid="{1D594559-11F5-8847-ABCA-0C6B9FAA6736}" name="Column5597"/>
    <tableColumn id="5598" xr3:uid="{FC94E8F2-69FD-C14A-BD52-E2DC2794F1C3}" name="Column5598"/>
    <tableColumn id="5599" xr3:uid="{C5513918-8A90-424C-8F47-1CDF50BEB597}" name="Column5599"/>
    <tableColumn id="5600" xr3:uid="{F0F7C439-7B34-5540-B6F1-6784D8CA95A8}" name="Column5600"/>
    <tableColumn id="5601" xr3:uid="{0508401D-296C-1743-8DF7-4909D8D3F9D3}" name="Column5601"/>
    <tableColumn id="5602" xr3:uid="{13A35BF2-0C2C-0942-958A-952D73FEFA66}" name="Column5602"/>
    <tableColumn id="5603" xr3:uid="{014B6927-5AE7-984C-9A2B-17492DEFDD84}" name="Column5603"/>
    <tableColumn id="5604" xr3:uid="{EF235976-214F-4C47-B3B3-5AA34DE9606F}" name="Column5604"/>
    <tableColumn id="5605" xr3:uid="{FCAB4151-6DD2-994C-B83C-9D40352EB7C8}" name="Column5605"/>
    <tableColumn id="5606" xr3:uid="{F09561EF-D1B9-AA4D-92E7-E7C149A35188}" name="Column5606"/>
    <tableColumn id="5607" xr3:uid="{B51F9F51-F82B-764B-BDEF-E61338CCEB1C}" name="Column5607"/>
    <tableColumn id="5608" xr3:uid="{37078781-61A5-D645-B256-9766B13F5340}" name="Column5608"/>
    <tableColumn id="5609" xr3:uid="{21A9A0EC-F478-2643-B7D6-A81034FB6C19}" name="Column5609"/>
    <tableColumn id="5610" xr3:uid="{56C8EF56-28F1-124B-B765-017378F18A76}" name="Column5610"/>
    <tableColumn id="5611" xr3:uid="{1F4A602A-3B67-D943-B68E-61AB4484D93F}" name="Column5611"/>
    <tableColumn id="5612" xr3:uid="{C8E31F03-9825-8240-B8AC-CA027ABF79F7}" name="Column5612"/>
    <tableColumn id="5613" xr3:uid="{E533B08C-763A-D443-AE0E-4B4A2881B090}" name="Column5613"/>
    <tableColumn id="5614" xr3:uid="{C6E25B84-35AD-CF44-9E13-BE6263E6CCA9}" name="Column5614"/>
    <tableColumn id="5615" xr3:uid="{668F57E8-DE00-A640-BA83-46AD72C46840}" name="Column5615"/>
    <tableColumn id="5616" xr3:uid="{D0335917-4D1A-CD44-BC82-C7E0C1003810}" name="Column5616"/>
    <tableColumn id="5617" xr3:uid="{29A6A756-8B24-104C-817C-6FEDB50B9104}" name="Column5617"/>
    <tableColumn id="5618" xr3:uid="{D27DF2D7-D19A-A148-89EB-51B4768B4659}" name="Column5618"/>
    <tableColumn id="5619" xr3:uid="{597DF42D-0EB3-BA44-98FD-43B3DAE82869}" name="Column5619"/>
    <tableColumn id="5620" xr3:uid="{D6E0D2FD-81E5-1F47-81B2-4A16AB9AEC23}" name="Column5620"/>
    <tableColumn id="5621" xr3:uid="{9DB50EBD-44B5-F745-B76B-4C334DDAE64D}" name="Column5621"/>
    <tableColumn id="5622" xr3:uid="{74A10AB9-9E3F-274A-8BB3-830FE38C5F75}" name="Column5622"/>
    <tableColumn id="5623" xr3:uid="{48C355CE-2DB1-F646-A5E5-B2A97C8CC809}" name="Column5623"/>
    <tableColumn id="5624" xr3:uid="{79175CBA-007E-2E44-B5AD-8522E18086E3}" name="Column5624"/>
    <tableColumn id="5625" xr3:uid="{AD8A4FDC-CB90-184F-AABA-A0A3E7AC8D68}" name="Column5625"/>
    <tableColumn id="5626" xr3:uid="{D9D5F7FC-2912-914F-B949-CD77C9D373C3}" name="Column5626"/>
    <tableColumn id="5627" xr3:uid="{89BC262E-CE98-D34B-9DDC-D44A07B8507C}" name="Column5627"/>
    <tableColumn id="5628" xr3:uid="{DC05B1BE-75B4-B44D-8145-3DD04D2E8086}" name="Column5628"/>
    <tableColumn id="5629" xr3:uid="{1C7D4673-32EB-D64C-9976-B3CA1330B37A}" name="Column5629"/>
    <tableColumn id="5630" xr3:uid="{B19915FF-CC2A-F04A-99F8-60F74E6D7047}" name="Column5630"/>
    <tableColumn id="5631" xr3:uid="{578659DD-F448-A54E-9703-4471B9EB908A}" name="Column5631"/>
    <tableColumn id="5632" xr3:uid="{55383876-D5AB-DE4B-92D1-E29A4EBD40D9}" name="Column5632"/>
    <tableColumn id="5633" xr3:uid="{C5ACA94F-C930-8841-A045-0F720ED07B35}" name="Column5633"/>
    <tableColumn id="5634" xr3:uid="{338EC872-E5D4-254E-A689-1BD13F588B0C}" name="Column5634"/>
    <tableColumn id="5635" xr3:uid="{F88822BD-D78D-6049-92C6-B56B16C15B95}" name="Column5635"/>
    <tableColumn id="5636" xr3:uid="{CF25FF2F-21D3-7F40-8B3E-E747216A84EE}" name="Column5636"/>
    <tableColumn id="5637" xr3:uid="{72CF9712-4A95-4042-A6BA-85AE2A679B48}" name="Column5637"/>
    <tableColumn id="5638" xr3:uid="{43EB6D07-CAFC-3F42-AAAD-9FCC46C51E41}" name="Column5638"/>
    <tableColumn id="5639" xr3:uid="{04B3D30E-71F4-8741-A07A-E0245D426336}" name="Column5639"/>
    <tableColumn id="5640" xr3:uid="{EB664D1F-86BC-5D44-970C-4C89144043D1}" name="Column5640"/>
    <tableColumn id="5641" xr3:uid="{FC16BD6A-57B8-DA45-A765-977055090A82}" name="Column5641"/>
    <tableColumn id="5642" xr3:uid="{5467D66C-F12B-C648-BC3B-E700E2EA7953}" name="Column5642"/>
    <tableColumn id="5643" xr3:uid="{E66A74B0-C6D3-C94F-AF9A-6B298EA7D10E}" name="Column5643"/>
    <tableColumn id="5644" xr3:uid="{916C5E79-3853-2C4C-9510-C28F535E4D5A}" name="Column5644"/>
    <tableColumn id="5645" xr3:uid="{553AD3E0-1646-8F49-A2C5-104973ABB4AE}" name="Column5645"/>
    <tableColumn id="5646" xr3:uid="{1A8C0A3C-8CCD-9F4A-BE95-60072382FF5C}" name="Column5646"/>
    <tableColumn id="5647" xr3:uid="{C0A6856A-F1A2-2D4D-9E1B-30D27FCF59F8}" name="Column5647"/>
    <tableColumn id="5648" xr3:uid="{D29ED3BF-B506-C844-B304-D52B937BA99F}" name="Column5648"/>
    <tableColumn id="5649" xr3:uid="{FDF6175C-3A14-584C-8B06-DBDD8F84848B}" name="Column5649"/>
    <tableColumn id="5650" xr3:uid="{8668EE35-F895-F149-8BD1-6ADE54284393}" name="Column5650"/>
    <tableColumn id="5651" xr3:uid="{2F17E24C-4AA1-AF4E-AC7C-994164B8B476}" name="Column5651"/>
    <tableColumn id="5652" xr3:uid="{40179561-1CCB-B249-8CE8-D3876D28A5D2}" name="Column5652"/>
    <tableColumn id="5653" xr3:uid="{0025EF53-B69B-1745-ADE8-F2315F04816A}" name="Column5653"/>
    <tableColumn id="5654" xr3:uid="{36810C32-CF24-5049-852A-9A757CBC81C2}" name="Column5654"/>
    <tableColumn id="5655" xr3:uid="{1DE50968-2A66-4542-B960-0732BD052216}" name="Column5655"/>
    <tableColumn id="5656" xr3:uid="{F95909C8-34FD-6E46-89C5-4BE5AFDE3B5E}" name="Column5656"/>
    <tableColumn id="5657" xr3:uid="{635DED76-C0DA-724A-8407-3DD2AE359C2C}" name="Column5657"/>
    <tableColumn id="5658" xr3:uid="{2A9A6894-EDFF-EF43-BE2F-98A14E570A0F}" name="Column5658"/>
    <tableColumn id="5659" xr3:uid="{3958DAC9-0C7E-784D-AFE3-2E848CD1E103}" name="Column5659"/>
    <tableColumn id="5660" xr3:uid="{2D88FDAA-341B-084D-B067-B159C301EAC1}" name="Column5660"/>
    <tableColumn id="5661" xr3:uid="{1C7D43AE-65CF-BF4F-9A93-C9F78BD5D4A5}" name="Column5661"/>
    <tableColumn id="5662" xr3:uid="{3B596ADB-E9DF-1E42-ADFE-EB9C025A40F4}" name="Column5662"/>
    <tableColumn id="5663" xr3:uid="{9F9658FA-8974-4F4C-B821-089C173A5049}" name="Column5663"/>
    <tableColumn id="5664" xr3:uid="{EA42691C-A610-8943-9D42-51BCC3511E6B}" name="Column5664"/>
    <tableColumn id="5665" xr3:uid="{E853429E-BF41-2E48-9EB4-6F8A2A579182}" name="Column5665"/>
    <tableColumn id="5666" xr3:uid="{F2F18CDD-118E-EC47-A88E-AA40A0C5231C}" name="Column5666"/>
    <tableColumn id="5667" xr3:uid="{2D9F0A4C-AC0E-D846-BFEA-4C712B38131B}" name="Column5667"/>
    <tableColumn id="5668" xr3:uid="{DA66C452-E14D-2A4A-86BF-5B7566A3AD79}" name="Column5668"/>
    <tableColumn id="5669" xr3:uid="{974A4DA4-1279-2545-B7F0-85F6FE8F8BFC}" name="Column5669"/>
    <tableColumn id="5670" xr3:uid="{5E0B97A6-8C01-7644-B948-6F53F337BF70}" name="Column5670"/>
    <tableColumn id="5671" xr3:uid="{125F029E-8723-E545-ADAC-5F396794B221}" name="Column5671"/>
    <tableColumn id="5672" xr3:uid="{B565B69F-A71F-2C43-A91A-69D4E5D8EE84}" name="Column5672"/>
    <tableColumn id="5673" xr3:uid="{284E189D-73A2-0842-A9CC-6835DF736A7B}" name="Column5673"/>
    <tableColumn id="5674" xr3:uid="{AB4EAA53-7673-364C-9094-8E9B97872685}" name="Column5674"/>
    <tableColumn id="5675" xr3:uid="{07851741-9BB6-C74B-8007-9596021B968F}" name="Column5675"/>
    <tableColumn id="5676" xr3:uid="{7FD6E19C-7D95-9048-BF50-B597FA808AC3}" name="Column5676"/>
    <tableColumn id="5677" xr3:uid="{A3310D39-9720-894D-BAAC-968B37F179A9}" name="Column5677"/>
    <tableColumn id="5678" xr3:uid="{29626429-703E-EB46-8899-CAFEA5A41712}" name="Column5678"/>
    <tableColumn id="5679" xr3:uid="{7EA91A24-1A23-9B44-8592-DC8C6D7C01F9}" name="Column5679"/>
    <tableColumn id="5680" xr3:uid="{5C456E3B-3EDA-834C-9020-B9657BFE2D28}" name="Column5680"/>
    <tableColumn id="5681" xr3:uid="{AE9696C4-CCD3-C84B-83AC-E23B8F721E74}" name="Column5681"/>
    <tableColumn id="5682" xr3:uid="{FE163F01-B04F-F74B-8C31-A304B6B62F3B}" name="Column5682"/>
    <tableColumn id="5683" xr3:uid="{9538ECCB-F52E-5C48-9195-ABFEA5944CDE}" name="Column5683"/>
    <tableColumn id="5684" xr3:uid="{7500071B-9CD4-D145-83D5-5BEE2AC35E42}" name="Column5684"/>
    <tableColumn id="5685" xr3:uid="{B91A5157-4757-BD49-AD31-56BFF43CC9D6}" name="Column5685"/>
    <tableColumn id="5686" xr3:uid="{7427C5CD-28B5-7246-A352-DC613E6B29B6}" name="Column5686"/>
    <tableColumn id="5687" xr3:uid="{93E9EB74-951E-3C41-9BAA-4C54C82F93E2}" name="Column5687"/>
    <tableColumn id="5688" xr3:uid="{F8999C34-0B3D-8749-A3B1-509A1731A471}" name="Column5688"/>
    <tableColumn id="5689" xr3:uid="{4D168B8C-65EB-6B4A-93C6-36559DC0EEA9}" name="Column5689"/>
    <tableColumn id="5690" xr3:uid="{1454AD8F-CE2B-7941-9818-9C2F52EB89CD}" name="Column5690"/>
    <tableColumn id="5691" xr3:uid="{011F7679-2B1A-BD42-B5DD-9F2D01B811CA}" name="Column5691"/>
    <tableColumn id="5692" xr3:uid="{295C2B09-E725-6448-9F5D-17929EBB70FA}" name="Column5692"/>
    <tableColumn id="5693" xr3:uid="{01A683D3-7489-A043-B8D1-88C8E3965422}" name="Column5693"/>
    <tableColumn id="5694" xr3:uid="{81999C15-CF8B-494E-A619-AF6E8DDA8440}" name="Column5694"/>
    <tableColumn id="5695" xr3:uid="{E42F21D0-0C5F-644B-98F4-CD875B97985A}" name="Column5695"/>
    <tableColumn id="5696" xr3:uid="{F624C3FB-86C4-754B-8FF6-56C977C134A1}" name="Column5696"/>
    <tableColumn id="5697" xr3:uid="{FEFE7234-9AC3-4645-B9F9-7604A2858F1B}" name="Column5697"/>
    <tableColumn id="5698" xr3:uid="{A65EB594-5802-FF4A-910E-92670019DAD9}" name="Column5698"/>
    <tableColumn id="5699" xr3:uid="{3CB02F48-ECCD-B14A-B5B0-1B128186BF6D}" name="Column5699"/>
    <tableColumn id="5700" xr3:uid="{D03AF441-2354-184C-B393-15F4BA9F4656}" name="Column5700"/>
    <tableColumn id="5701" xr3:uid="{80891070-B9DF-7747-9728-3F104AAB4B69}" name="Column5701"/>
    <tableColumn id="5702" xr3:uid="{05EC19D8-E304-FA4E-A1A8-57018D986313}" name="Column5702"/>
    <tableColumn id="5703" xr3:uid="{954F9214-81C2-694D-AC82-5D13F1D2CF26}" name="Column5703"/>
    <tableColumn id="5704" xr3:uid="{C4BF1B0C-F5F1-8949-BE84-17DD5971E85C}" name="Column5704"/>
    <tableColumn id="5705" xr3:uid="{A4C82A14-11B7-3444-A181-E42201516C6D}" name="Column5705"/>
    <tableColumn id="5706" xr3:uid="{7C23369D-E916-7245-B67C-6144C4859CE0}" name="Column5706"/>
    <tableColumn id="5707" xr3:uid="{56A855D5-F7B7-0649-B838-B8A08C00A0B3}" name="Column5707"/>
    <tableColumn id="5708" xr3:uid="{C9E7BC40-02C1-A04F-A248-254A44165BA6}" name="Column5708"/>
    <tableColumn id="5709" xr3:uid="{9E624786-5A52-C445-9D46-BA7EF6DD14C9}" name="Column5709"/>
    <tableColumn id="5710" xr3:uid="{B52A1EE4-9436-1841-AB93-38FAFF051E6A}" name="Column5710"/>
    <tableColumn id="5711" xr3:uid="{A26E7357-7833-D347-B9AB-14C6636D23A6}" name="Column5711"/>
    <tableColumn id="5712" xr3:uid="{09C93B50-B46B-DD4A-A4A8-F49E35B835A3}" name="Column5712"/>
    <tableColumn id="5713" xr3:uid="{7F240F0E-66DF-374E-9134-DD98BFF71512}" name="Column5713"/>
    <tableColumn id="5714" xr3:uid="{E62EA5AA-5A07-FE4A-B5E4-141643C598E3}" name="Column5714"/>
    <tableColumn id="5715" xr3:uid="{47A3CE20-B3FB-AA4E-9770-1F82A4F51ED1}" name="Column5715"/>
    <tableColumn id="5716" xr3:uid="{F9C88AD9-B90E-4642-BC63-7787D1B9CF04}" name="Column5716"/>
    <tableColumn id="5717" xr3:uid="{3EADC08F-80BD-5B4B-8E07-243275B8A4F3}" name="Column5717"/>
    <tableColumn id="5718" xr3:uid="{C338D907-049E-CE44-82FB-765B505E7464}" name="Column5718"/>
    <tableColumn id="5719" xr3:uid="{9A04DE2B-8309-6E45-9D09-36E829E7479F}" name="Column5719"/>
    <tableColumn id="5720" xr3:uid="{B6543323-90AF-B644-8B64-07EAC72169D0}" name="Column5720"/>
    <tableColumn id="5721" xr3:uid="{ADF992DB-D7BE-D84D-97D4-C6BDE03BC135}" name="Column5721"/>
    <tableColumn id="5722" xr3:uid="{191D93D1-E8FE-7047-913B-53D44AFF86DC}" name="Column5722"/>
    <tableColumn id="5723" xr3:uid="{506CEA3A-DE9B-4745-B14A-C21D51C837EF}" name="Column5723"/>
    <tableColumn id="5724" xr3:uid="{135AA913-B6EF-7040-A015-AE7D392DBBAA}" name="Column5724"/>
    <tableColumn id="5725" xr3:uid="{241083A5-0DFC-504C-A755-9F2C55609A59}" name="Column5725"/>
    <tableColumn id="5726" xr3:uid="{4D6F2648-94A4-194C-A699-ABC8C7753E1A}" name="Column5726"/>
    <tableColumn id="5727" xr3:uid="{02C387F5-A480-6F46-A387-77BE23DA831E}" name="Column5727"/>
    <tableColumn id="5728" xr3:uid="{ADFE81E7-E429-4545-AED2-4BEDB0C5413A}" name="Column5728"/>
    <tableColumn id="5729" xr3:uid="{945DAF76-80F2-F24A-8FEE-43FC47F4F58B}" name="Column5729"/>
    <tableColumn id="5730" xr3:uid="{630AD275-5784-364A-9635-6815E88724EE}" name="Column5730"/>
    <tableColumn id="5731" xr3:uid="{9E9040E4-1A9C-B94B-8F78-D1D8798AC290}" name="Column5731"/>
    <tableColumn id="5732" xr3:uid="{93D1A1DD-54FF-7542-96C8-217DACDEF4B6}" name="Column5732"/>
    <tableColumn id="5733" xr3:uid="{5A1E3D07-C6E8-134B-9D94-E9B0DD4B1273}" name="Column5733"/>
    <tableColumn id="5734" xr3:uid="{CD7F18D8-3E59-D64E-ABFD-5B0CE5FC41D6}" name="Column5734"/>
    <tableColumn id="5735" xr3:uid="{813F5FB7-D9B2-944E-A2CA-F04FF2DD3A8D}" name="Column5735"/>
    <tableColumn id="5736" xr3:uid="{E9DADCBE-5344-2B4B-90FC-76CA10708B03}" name="Column5736"/>
    <tableColumn id="5737" xr3:uid="{5C66CE88-6471-8649-8C7F-8B6E2623C41C}" name="Column5737"/>
    <tableColumn id="5738" xr3:uid="{52EFBB97-063E-0545-87D9-AAD6E58ABA9B}" name="Column5738"/>
    <tableColumn id="5739" xr3:uid="{ED071F26-2F21-0346-BD79-23A0F1C8A1C2}" name="Column5739"/>
    <tableColumn id="5740" xr3:uid="{3559D46D-B200-B04A-BD23-880CFD646BC2}" name="Column5740"/>
    <tableColumn id="5741" xr3:uid="{62ACE05A-992A-3F40-A4A2-D343278A39CA}" name="Column5741"/>
    <tableColumn id="5742" xr3:uid="{F1767BFE-AB3F-F746-8D02-572EE5C7CE47}" name="Column5742"/>
    <tableColumn id="5743" xr3:uid="{07910D72-E40A-264E-870D-DABA439DEB6A}" name="Column5743"/>
    <tableColumn id="5744" xr3:uid="{FDF9728B-9353-D840-ABE9-CDAA142C3C89}" name="Column5744"/>
    <tableColumn id="5745" xr3:uid="{01F54917-DD91-7E4A-9F5E-D3598EFCF49B}" name="Column5745"/>
    <tableColumn id="5746" xr3:uid="{56137B76-14B5-DC48-80D8-BBFCC1EC9729}" name="Column5746"/>
    <tableColumn id="5747" xr3:uid="{BE3C118A-FD6B-784E-AABE-FC17215AAE2B}" name="Column5747"/>
    <tableColumn id="5748" xr3:uid="{0806E331-FC9E-454C-BFF5-01AEA1618096}" name="Column5748"/>
    <tableColumn id="5749" xr3:uid="{279D8A21-BDAC-444A-8A47-F13BB3D1423F}" name="Column5749"/>
    <tableColumn id="5750" xr3:uid="{DA037FE5-4027-E046-84C4-45ED7AAB023A}" name="Column5750"/>
    <tableColumn id="5751" xr3:uid="{C062B13C-FD57-0D4E-8E9A-ADE84815BE50}" name="Column5751"/>
    <tableColumn id="5752" xr3:uid="{B195756C-EE96-6E4C-8335-A04412758CCC}" name="Column5752"/>
    <tableColumn id="5753" xr3:uid="{29170D7E-7686-CB42-9EB5-D64955FE38A9}" name="Column5753"/>
    <tableColumn id="5754" xr3:uid="{61DBFF02-7F1D-0547-A3D4-563403544423}" name="Column5754"/>
    <tableColumn id="5755" xr3:uid="{4A1AE0C7-CA05-524A-B7C6-E9E47A1D5334}" name="Column5755"/>
    <tableColumn id="5756" xr3:uid="{234BB647-6555-F844-A56A-23443C67D12A}" name="Column5756"/>
    <tableColumn id="5757" xr3:uid="{71C941B6-02EC-B34D-AD44-D4DCA57C0C42}" name="Column5757"/>
    <tableColumn id="5758" xr3:uid="{94198C99-FC43-6E4D-B173-C6717A12603B}" name="Column5758"/>
    <tableColumn id="5759" xr3:uid="{23992D2D-BE21-DC4C-9600-325BB78178B4}" name="Column5759"/>
    <tableColumn id="5760" xr3:uid="{6969F35E-9F35-664D-A930-A655A1490423}" name="Column5760"/>
    <tableColumn id="5761" xr3:uid="{17CDBECE-BA9E-0D4C-BADE-84A449D6A199}" name="Column5761"/>
    <tableColumn id="5762" xr3:uid="{82066B58-5D0C-7D4B-8193-8AB966C9133B}" name="Column5762"/>
    <tableColumn id="5763" xr3:uid="{3DD3E6F4-8937-3949-BF98-0C4A04B98B24}" name="Column5763"/>
    <tableColumn id="5764" xr3:uid="{9C96E4A0-A93B-D84A-B4F2-E91182DEDCFB}" name="Column5764"/>
    <tableColumn id="5765" xr3:uid="{12BF81F3-F3FD-DA42-8E06-61E83492BFCB}" name="Column5765"/>
    <tableColumn id="5766" xr3:uid="{69205B23-017C-1A44-87B9-29DA412FD3B2}" name="Column5766"/>
    <tableColumn id="5767" xr3:uid="{0E507672-E919-8C41-8B29-224C4996B4F5}" name="Column5767"/>
    <tableColumn id="5768" xr3:uid="{A61844B5-DA54-8D4B-9270-32D1DEA7332D}" name="Column5768"/>
    <tableColumn id="5769" xr3:uid="{D8912314-5585-1849-8897-960AC33090E2}" name="Column5769"/>
    <tableColumn id="5770" xr3:uid="{632C3F22-8A98-DE41-812A-18C0EFD67969}" name="Column5770"/>
    <tableColumn id="5771" xr3:uid="{03B80ACE-66A6-6D43-92CD-DBBF263FD4BD}" name="Column5771"/>
    <tableColumn id="5772" xr3:uid="{C12E0A35-329D-7347-BAC2-E02316F5B63E}" name="Column5772"/>
    <tableColumn id="5773" xr3:uid="{3BFAAA43-F708-4043-BE9C-658179C8B351}" name="Column5773"/>
    <tableColumn id="5774" xr3:uid="{312E0D14-BEF2-F547-9C47-36B4C525DAF6}" name="Column5774"/>
    <tableColumn id="5775" xr3:uid="{EB19285F-2775-DD45-B351-9FDFD55ECAC8}" name="Column5775"/>
    <tableColumn id="5776" xr3:uid="{6784B987-99C4-7344-BDE2-D0F8F300F7C7}" name="Column5776"/>
    <tableColumn id="5777" xr3:uid="{2EB1E3C1-53DE-B745-A031-E3D264359975}" name="Column5777"/>
    <tableColumn id="5778" xr3:uid="{74E864F0-42BA-2F46-A805-99D00E99461E}" name="Column5778"/>
    <tableColumn id="5779" xr3:uid="{64BF55D7-C978-5945-9389-D3DE04F69A2B}" name="Column5779"/>
    <tableColumn id="5780" xr3:uid="{2F6C7EB6-6B34-164F-94BF-0004B4F2ED47}" name="Column5780"/>
    <tableColumn id="5781" xr3:uid="{AF1A2680-15F6-2E4B-A693-163BF8A06452}" name="Column5781"/>
    <tableColumn id="5782" xr3:uid="{878DB01A-71A4-CB48-AB5E-18E6C4048C21}" name="Column5782"/>
    <tableColumn id="5783" xr3:uid="{60B5EF3E-EA31-BE44-A7D7-A18F4F82935E}" name="Column5783"/>
    <tableColumn id="5784" xr3:uid="{FBA8762E-CE4C-8841-AA96-5609217CDEF0}" name="Column5784"/>
    <tableColumn id="5785" xr3:uid="{2DE6B724-C108-CF40-8FF7-BDF9DC417695}" name="Column5785"/>
    <tableColumn id="5786" xr3:uid="{41A4423F-FE66-8648-A5E6-29C1F2AFFEEF}" name="Column5786"/>
    <tableColumn id="5787" xr3:uid="{064AE6C1-1B69-444D-AE8F-6DAFDA832BC9}" name="Column5787"/>
    <tableColumn id="5788" xr3:uid="{3116C84E-B1FA-7F44-8F49-543A1B5757BA}" name="Column5788"/>
    <tableColumn id="5789" xr3:uid="{A9910831-0EAC-854A-84FC-A740D2689FCC}" name="Column5789"/>
    <tableColumn id="5790" xr3:uid="{DBCA264E-8FDC-1E44-98E7-A2A7C12BCFC9}" name="Column5790"/>
    <tableColumn id="5791" xr3:uid="{4E67FC56-5D73-ED4F-A183-46621CDB496E}" name="Column5791"/>
    <tableColumn id="5792" xr3:uid="{3453DFCB-DFDF-7545-82DF-83B206798B32}" name="Column5792"/>
    <tableColumn id="5793" xr3:uid="{AAF78FD0-AC69-314C-BFB5-DC2452CA332C}" name="Column5793"/>
    <tableColumn id="5794" xr3:uid="{5C3BFA89-BE01-6E41-BF6C-75034ED8726C}" name="Column5794"/>
    <tableColumn id="5795" xr3:uid="{50DEDD2E-4E4F-7F45-AC2D-28406F2A5DB8}" name="Column5795"/>
    <tableColumn id="5796" xr3:uid="{00A5CB61-C762-F641-BE4C-567C9BD60A0C}" name="Column5796"/>
    <tableColumn id="5797" xr3:uid="{7856C301-5B0A-F642-8F55-CD35E3A655AB}" name="Column5797"/>
    <tableColumn id="5798" xr3:uid="{4DD3DB3F-9A02-8840-8465-4EE26FD2067D}" name="Column5798"/>
    <tableColumn id="5799" xr3:uid="{AF11C0C1-3A5A-AE46-997A-D92BD4616AEA}" name="Column5799"/>
    <tableColumn id="5800" xr3:uid="{760641A2-8AE8-E843-8BC3-44825FDB1C72}" name="Column5800"/>
    <tableColumn id="5801" xr3:uid="{AA0EB7B5-D6D8-2F43-BAB5-AB6120C8B736}" name="Column5801"/>
    <tableColumn id="5802" xr3:uid="{82AC613D-88F5-A243-B0DB-F969E1816846}" name="Column5802"/>
    <tableColumn id="5803" xr3:uid="{4FD80B71-7EDA-5641-A77D-10A7B82AEF8F}" name="Column5803"/>
    <tableColumn id="5804" xr3:uid="{3E35F620-EA7A-1947-BD98-0F8E3763E41F}" name="Column5804"/>
    <tableColumn id="5805" xr3:uid="{AD50E0C2-75A6-6A4E-8E75-A731290D7F58}" name="Column5805"/>
    <tableColumn id="5806" xr3:uid="{A61C937C-D463-2F47-B894-4A2002CD2A2D}" name="Column5806"/>
    <tableColumn id="5807" xr3:uid="{6C475480-6127-F74A-8243-D8E266E745E6}" name="Column5807"/>
    <tableColumn id="5808" xr3:uid="{402D422B-3B50-C448-B97B-BC10EFC5E58D}" name="Column5808"/>
    <tableColumn id="5809" xr3:uid="{5E490762-6246-D84E-A388-9F103EBF3DB1}" name="Column5809"/>
    <tableColumn id="5810" xr3:uid="{295BC54D-F39E-1548-B048-2AB448C64B5B}" name="Column5810"/>
    <tableColumn id="5811" xr3:uid="{6838189B-3F22-324B-A8F0-19EB9393F7DE}" name="Column5811"/>
    <tableColumn id="5812" xr3:uid="{FCB4EE2D-5685-3C4A-9344-869B3EEFFCFB}" name="Column5812"/>
    <tableColumn id="5813" xr3:uid="{5487451F-5FAF-B143-8AD1-7B1720DEFE7B}" name="Column5813"/>
    <tableColumn id="5814" xr3:uid="{16A050AC-98D7-344A-BBFE-0384766E1692}" name="Column5814"/>
    <tableColumn id="5815" xr3:uid="{FB499B4F-C045-C340-A300-455D971D70EE}" name="Column5815"/>
    <tableColumn id="5816" xr3:uid="{D6362697-A12D-1846-B5F4-67F0E2DA6412}" name="Column5816"/>
    <tableColumn id="5817" xr3:uid="{77A95A7D-4941-734C-A603-905C7348546B}" name="Column5817"/>
    <tableColumn id="5818" xr3:uid="{75253DAB-CEE4-6E4C-88A3-186BD3912EA4}" name="Column5818"/>
    <tableColumn id="5819" xr3:uid="{C6B432E4-B1FF-044F-85FA-428322E928AB}" name="Column5819"/>
    <tableColumn id="5820" xr3:uid="{3C452BCF-8CE8-1643-B1FF-1DA159D3C380}" name="Column5820"/>
    <tableColumn id="5821" xr3:uid="{D87FD183-7414-AE49-BEC6-9014ED871C19}" name="Column5821"/>
    <tableColumn id="5822" xr3:uid="{C36AA63A-A2A5-3842-83AB-B00A342A8375}" name="Column5822"/>
    <tableColumn id="5823" xr3:uid="{942C2F40-C8B0-D049-AEE4-259693E4F0DB}" name="Column5823"/>
    <tableColumn id="5824" xr3:uid="{5FEC2E6B-B1CF-944C-8A04-E71FB27E19A8}" name="Column5824"/>
    <tableColumn id="5825" xr3:uid="{08DCA286-6FA8-6D46-8D38-F77E23D6B5EA}" name="Column5825"/>
    <tableColumn id="5826" xr3:uid="{BC8B45CA-74CD-F044-B6FF-36C6C56A387E}" name="Column5826"/>
    <tableColumn id="5827" xr3:uid="{F4DF4E0D-D8E0-6945-8412-5FD48E1BDEC6}" name="Column5827"/>
    <tableColumn id="5828" xr3:uid="{2112666A-2229-0C42-93A0-B8675159058E}" name="Column5828"/>
    <tableColumn id="5829" xr3:uid="{0C4C8C57-A640-B34A-BB74-A2129D2CB9BE}" name="Column5829"/>
    <tableColumn id="5830" xr3:uid="{7866721F-5FD2-7F4E-B364-C17599D2C60A}" name="Column5830"/>
    <tableColumn id="5831" xr3:uid="{22DB0333-B8A1-AF43-870E-20CC60A9EC0E}" name="Column5831"/>
    <tableColumn id="5832" xr3:uid="{3D1E6A3E-52FD-454A-B313-8CE2D9E37B3E}" name="Column5832"/>
    <tableColumn id="5833" xr3:uid="{1CFE2983-F42C-254A-915E-27E19F0A87F1}" name="Column5833"/>
    <tableColumn id="5834" xr3:uid="{4360BC13-BBE6-CF49-A9FC-7E373B344C51}" name="Column5834"/>
    <tableColumn id="5835" xr3:uid="{C7EEE438-C0FF-9347-9AD3-7B6F8D38B934}" name="Column5835"/>
    <tableColumn id="5836" xr3:uid="{8BFD7BA8-C75D-964F-9A1D-D9381DF7C745}" name="Column5836"/>
    <tableColumn id="5837" xr3:uid="{A3D87896-13C5-4C44-803A-B6AFEADA27A5}" name="Column5837"/>
    <tableColumn id="5838" xr3:uid="{B80AB1C6-9E41-664E-8B77-5ADF632243F9}" name="Column5838"/>
    <tableColumn id="5839" xr3:uid="{8F347D99-D392-0246-9DCC-CBE450935B65}" name="Column5839"/>
    <tableColumn id="5840" xr3:uid="{D1CCACDE-4AFC-7F43-A174-5D4FD958D61D}" name="Column5840"/>
    <tableColumn id="5841" xr3:uid="{B77B8F6D-7C30-D24C-A4A4-4FC6452D5757}" name="Column5841"/>
    <tableColumn id="5842" xr3:uid="{E5ECF2A7-239E-6143-82D0-B140F2909DA8}" name="Column5842"/>
    <tableColumn id="5843" xr3:uid="{B5910F7D-5DB6-8444-9C7A-C0F77AF70201}" name="Column5843"/>
    <tableColumn id="5844" xr3:uid="{70D1A598-0480-7148-ACC6-07B6BA236E6B}" name="Column5844"/>
    <tableColumn id="5845" xr3:uid="{DDB4CCEA-4919-0642-8069-17D69CB45AC9}" name="Column5845"/>
    <tableColumn id="5846" xr3:uid="{8CCE7CC1-7038-6840-85A8-DB19BB4A32CC}" name="Column5846"/>
    <tableColumn id="5847" xr3:uid="{AD7A75E1-6E15-1E4A-B572-2A12F1CAC894}" name="Column5847"/>
    <tableColumn id="5848" xr3:uid="{7CC39275-93FA-FF4F-9E73-E3D0B1279F07}" name="Column5848"/>
    <tableColumn id="5849" xr3:uid="{95137648-37CB-F34D-90B7-DD03B92B5D48}" name="Column5849"/>
    <tableColumn id="5850" xr3:uid="{20D02B7E-BA94-AC42-9FE6-D1421E636017}" name="Column5850"/>
    <tableColumn id="5851" xr3:uid="{0E1AD8FE-1FA6-9D41-BED3-97D13BF50BF7}" name="Column5851"/>
    <tableColumn id="5852" xr3:uid="{96FF097C-CA1A-134C-9209-5E444DD68853}" name="Column5852"/>
    <tableColumn id="5853" xr3:uid="{4A54E54B-6182-3A40-A9FF-3A9FF415B733}" name="Column5853"/>
    <tableColumn id="5854" xr3:uid="{517BF19B-FB48-F14D-BA5C-0D28A3F8D7E9}" name="Column5854"/>
    <tableColumn id="5855" xr3:uid="{D08AF332-995D-CF4E-A567-299ACC1DABF7}" name="Column5855"/>
    <tableColumn id="5856" xr3:uid="{6800C7F8-0120-5747-AEBB-B1B361DC318B}" name="Column5856"/>
    <tableColumn id="5857" xr3:uid="{8BD4164B-1F6E-DE47-BA75-50B4DADB37ED}" name="Column5857"/>
    <tableColumn id="5858" xr3:uid="{4A1498A2-D9D7-5B47-97E2-CE4302856E1C}" name="Column5858"/>
    <tableColumn id="5859" xr3:uid="{3CC733B9-ED50-D44F-B4B4-BE1D013FCC95}" name="Column5859"/>
    <tableColumn id="5860" xr3:uid="{F645E7A4-E8BC-9D42-851C-96A38C0D6D7D}" name="Column5860"/>
    <tableColumn id="5861" xr3:uid="{E72E5FDF-E9F5-9246-A306-F843DCFE9859}" name="Column5861"/>
    <tableColumn id="5862" xr3:uid="{561C6007-DCAB-A040-BBDA-04D19C13787C}" name="Column5862"/>
    <tableColumn id="5863" xr3:uid="{9015574B-8D22-3A4A-AA90-00B49D8CD06D}" name="Column5863"/>
    <tableColumn id="5864" xr3:uid="{D14058B2-2849-6D40-A448-055C2D135B58}" name="Column5864"/>
    <tableColumn id="5865" xr3:uid="{53F70B2F-F35F-EE45-B684-4C7F34E25CE6}" name="Column5865"/>
    <tableColumn id="5866" xr3:uid="{3BD1214E-48DF-624E-83A3-985EFB8B3D20}" name="Column5866"/>
    <tableColumn id="5867" xr3:uid="{94E30779-2BF5-A444-9315-9180802C3910}" name="Column5867"/>
    <tableColumn id="5868" xr3:uid="{ECE4A872-FAAD-DD48-A8D3-6B4666D665CA}" name="Column5868"/>
    <tableColumn id="5869" xr3:uid="{8B3647A9-F6FC-B940-816E-EA065704AA1E}" name="Column5869"/>
    <tableColumn id="5870" xr3:uid="{CB046ACE-9D0C-5B49-AB0C-34D52633CB14}" name="Column5870"/>
    <tableColumn id="5871" xr3:uid="{9B27B4DC-25DE-A643-8FD2-A0E05188EF90}" name="Column5871"/>
    <tableColumn id="5872" xr3:uid="{B07EB046-1BBB-1048-A074-8B4E59685DD9}" name="Column5872"/>
    <tableColumn id="5873" xr3:uid="{FB8C67D6-0F78-1447-B716-9A50560BB8DE}" name="Column5873"/>
    <tableColumn id="5874" xr3:uid="{2EDB9E6C-AE6C-5848-AE3F-7768D86EF2B9}" name="Column5874"/>
    <tableColumn id="5875" xr3:uid="{D9AC3805-8BC1-8A46-9123-2CA3C629C476}" name="Column5875"/>
    <tableColumn id="5876" xr3:uid="{BDB58C1B-43CE-1E4F-866E-52DB72697F5A}" name="Column5876"/>
    <tableColumn id="5877" xr3:uid="{ABAAAAFD-5DF7-5446-8BAA-8BE3F8481A54}" name="Column5877"/>
    <tableColumn id="5878" xr3:uid="{956E9E4C-922E-2A4F-944B-BF8514046004}" name="Column5878"/>
    <tableColumn id="5879" xr3:uid="{01B2C6EB-7162-E149-B352-3449B7B29762}" name="Column5879"/>
    <tableColumn id="5880" xr3:uid="{DC055F3B-BD18-6D42-8A6A-F55BE3123A59}" name="Column5880"/>
    <tableColumn id="5881" xr3:uid="{7EBCBF3E-1B2D-2C45-ADBF-30C8869A717E}" name="Column5881"/>
    <tableColumn id="5882" xr3:uid="{DFDC9929-6088-F747-A8D9-2DEB0CEA028B}" name="Column5882"/>
    <tableColumn id="5883" xr3:uid="{4484E006-1A8D-7A45-BDC5-4539EBCEDE5A}" name="Column5883"/>
    <tableColumn id="5884" xr3:uid="{DCBCAAB0-0A41-C24C-BFE4-87B5A9F75EA0}" name="Column5884"/>
    <tableColumn id="5885" xr3:uid="{246EB610-6787-FB4C-A342-AD5B8D261900}" name="Column5885"/>
    <tableColumn id="5886" xr3:uid="{B5449871-F4B4-D848-A2FC-03DB7F48F3A8}" name="Column5886"/>
    <tableColumn id="5887" xr3:uid="{E9F8F84B-2546-0948-9EF8-4A6511A4C5EF}" name="Column5887"/>
    <tableColumn id="5888" xr3:uid="{38282905-FBC9-9F45-A654-E029D9A5B733}" name="Column5888"/>
    <tableColumn id="5889" xr3:uid="{337099EA-1C61-3D4B-8478-51297D937170}" name="Column5889"/>
    <tableColumn id="5890" xr3:uid="{378317FF-8F6C-654E-BEF3-919225FE4B35}" name="Column5890"/>
    <tableColumn id="5891" xr3:uid="{24362893-8C39-AF40-AAEA-23B204EA4CD0}" name="Column5891"/>
    <tableColumn id="5892" xr3:uid="{19FA7134-6E1D-2D43-8C7C-47756846C44E}" name="Column5892"/>
    <tableColumn id="5893" xr3:uid="{4759565D-0707-C045-8B69-FED2D33BC9C1}" name="Column5893"/>
    <tableColumn id="5894" xr3:uid="{A06F8CE6-3586-A849-993D-9B474F931620}" name="Column5894"/>
    <tableColumn id="5895" xr3:uid="{273F46C5-B7D5-BC43-87F4-47DF47152B29}" name="Column5895"/>
    <tableColumn id="5896" xr3:uid="{62A5956D-1D23-EF40-9730-34FCDFE508EC}" name="Column5896"/>
    <tableColumn id="5897" xr3:uid="{B14304E6-BB69-4048-ADA7-A4BE6914F81E}" name="Column5897"/>
    <tableColumn id="5898" xr3:uid="{BF0E51BB-4F40-5342-87A8-45BA377B0F84}" name="Column5898"/>
    <tableColumn id="5899" xr3:uid="{20639526-B9AE-584C-A943-0831613CA448}" name="Column5899"/>
    <tableColumn id="5900" xr3:uid="{D9AD95E5-B4BD-DC4D-808C-5B8F177ABE9D}" name="Column5900"/>
    <tableColumn id="5901" xr3:uid="{1DDDA10D-14C9-1348-A916-43E822F5307F}" name="Column5901"/>
    <tableColumn id="5902" xr3:uid="{8205E208-30C8-C648-A119-05CE9CDA407C}" name="Column5902"/>
    <tableColumn id="5903" xr3:uid="{1B6D2E15-4014-1241-BDD4-99A9CBB862CF}" name="Column5903"/>
    <tableColumn id="5904" xr3:uid="{E377BB6D-F70D-BB4C-ACE3-01EEE9016D8D}" name="Column5904"/>
    <tableColumn id="5905" xr3:uid="{D492027D-3A0F-A146-93E3-4C34E113E14A}" name="Column5905"/>
    <tableColumn id="5906" xr3:uid="{D1D0DF4A-95FB-F545-954F-16895D55C4A9}" name="Column5906"/>
    <tableColumn id="5907" xr3:uid="{F8C5EDE2-D393-9141-AB1C-10985C68ECA3}" name="Column5907"/>
    <tableColumn id="5908" xr3:uid="{337207A3-3413-9247-B770-4640DA38288A}" name="Column5908"/>
    <tableColumn id="5909" xr3:uid="{47D5B537-B6F6-2840-8388-A57F7287840D}" name="Column5909"/>
    <tableColumn id="5910" xr3:uid="{90696B77-3A11-C24A-8136-03BA0558512C}" name="Column5910"/>
    <tableColumn id="5911" xr3:uid="{F52A3DCE-C9DD-484B-8C0E-CE45579C604E}" name="Column5911"/>
    <tableColumn id="5912" xr3:uid="{339C6ED9-A6D1-1F44-B882-825EDF5AE010}" name="Column5912"/>
    <tableColumn id="5913" xr3:uid="{EFA2201B-416C-EC47-8090-97BD39B24EE1}" name="Column5913"/>
    <tableColumn id="5914" xr3:uid="{D8A65837-8D69-1D45-9F2A-67ABDFFE0236}" name="Column5914"/>
    <tableColumn id="5915" xr3:uid="{43241AE4-0731-F241-9962-0640CC03C54E}" name="Column5915"/>
    <tableColumn id="5916" xr3:uid="{4A08CA2A-6671-AC44-AB94-1C1E3CA54EBD}" name="Column5916"/>
    <tableColumn id="5917" xr3:uid="{457352E1-B912-B242-9C2A-2D1461778FC5}" name="Column5917"/>
    <tableColumn id="5918" xr3:uid="{7F853E9C-207A-2945-8443-020BD52A8D53}" name="Column5918"/>
    <tableColumn id="5919" xr3:uid="{7D8664E8-CC5C-AF4E-8FF4-6E0B1C55132C}" name="Column5919"/>
    <tableColumn id="5920" xr3:uid="{67DD1B5B-BF3C-3D4E-A384-BBBF72EF4C37}" name="Column5920"/>
    <tableColumn id="5921" xr3:uid="{F58E891A-2CAD-444E-91A8-78399205DCD8}" name="Column5921"/>
    <tableColumn id="5922" xr3:uid="{B209DD52-3169-A042-A892-DC2042CE3669}" name="Column5922"/>
    <tableColumn id="5923" xr3:uid="{0A024822-BD79-5E4F-8B9E-315F8D75FCD7}" name="Column5923"/>
    <tableColumn id="5924" xr3:uid="{DBDED64B-7D30-8E4D-9F79-5CF1CCCF6292}" name="Column5924"/>
    <tableColumn id="5925" xr3:uid="{D04DCAA0-63DC-3742-8832-B8D34EC6D1E0}" name="Column5925"/>
    <tableColumn id="5926" xr3:uid="{DC3798BB-59F1-3149-9860-08DF64BAACBB}" name="Column5926"/>
    <tableColumn id="5927" xr3:uid="{71BB7B4C-4F66-0745-9CE5-B2B27809B60B}" name="Column5927"/>
    <tableColumn id="5928" xr3:uid="{A73BB349-35C3-BC42-8797-67773A55D546}" name="Column5928"/>
    <tableColumn id="5929" xr3:uid="{FFF79E1A-886F-D643-AD56-533A110C9072}" name="Column5929"/>
    <tableColumn id="5930" xr3:uid="{6F790BA6-6520-8F4C-8F95-E8C39DADB629}" name="Column5930"/>
    <tableColumn id="5931" xr3:uid="{FA0F1DF1-6B0B-3D49-8261-A03CFC376A99}" name="Column5931"/>
    <tableColumn id="5932" xr3:uid="{525A77D8-6BF4-8A43-836C-B856D5F06778}" name="Column5932"/>
    <tableColumn id="5933" xr3:uid="{3148C317-D4B8-D545-BEF2-AB8FE7674023}" name="Column5933"/>
    <tableColumn id="5934" xr3:uid="{3A8DDCCD-A7EB-084F-AEC2-0063C78F2407}" name="Column5934"/>
    <tableColumn id="5935" xr3:uid="{20A81158-3879-3C4A-8685-1C69AE576960}" name="Column5935"/>
    <tableColumn id="5936" xr3:uid="{D6A3175F-3F65-D74F-B3D3-4E74D72BF1A3}" name="Column5936"/>
    <tableColumn id="5937" xr3:uid="{97A4969F-520F-5A44-8CFB-C10F5058AD25}" name="Column5937"/>
    <tableColumn id="5938" xr3:uid="{56AE214B-53C6-3040-9BCB-F669D8B1B1DD}" name="Column5938"/>
    <tableColumn id="5939" xr3:uid="{46BA95F5-D1DB-CC4B-B55D-666E5CA20D44}" name="Column5939"/>
    <tableColumn id="5940" xr3:uid="{F8F4F113-8B19-644D-814A-B82D5A9AF6DD}" name="Column5940"/>
    <tableColumn id="5941" xr3:uid="{880E31F6-BC59-C847-8066-0C099F5F6BF8}" name="Column5941"/>
    <tableColumn id="5942" xr3:uid="{927CE082-2743-A646-BBAC-F4FEE8E0CADE}" name="Column5942"/>
    <tableColumn id="5943" xr3:uid="{AAB84596-4551-7942-AB6F-E0254C347337}" name="Column5943"/>
    <tableColumn id="5944" xr3:uid="{5E87F7F1-E9E6-D84A-AA75-658E184B2D62}" name="Column5944"/>
    <tableColumn id="5945" xr3:uid="{1390A59C-63C7-2840-9A23-22DB36E47ED4}" name="Column5945"/>
    <tableColumn id="5946" xr3:uid="{23171E32-7395-A348-A3B0-1698C59CCBB8}" name="Column5946"/>
    <tableColumn id="5947" xr3:uid="{B626FA42-6D0F-1F4D-992F-96584C366932}" name="Column5947"/>
    <tableColumn id="5948" xr3:uid="{52DA416F-3452-4E43-A703-DB80A90CD34D}" name="Column5948"/>
    <tableColumn id="5949" xr3:uid="{1CEF3AF9-7625-824C-9F64-021D7BCC4DD3}" name="Column5949"/>
    <tableColumn id="5950" xr3:uid="{749D6C4D-30C6-5649-B416-D0CA5D047A3A}" name="Column5950"/>
    <tableColumn id="5951" xr3:uid="{85F421A1-4F53-2547-82BD-2367AACB4AC1}" name="Column5951"/>
    <tableColumn id="5952" xr3:uid="{3AB7D43D-A4AD-E944-A5B7-1E8FE75C5B87}" name="Column5952"/>
    <tableColumn id="5953" xr3:uid="{726364C9-E09F-9240-91B8-97E39EBA5CA1}" name="Column5953"/>
    <tableColumn id="5954" xr3:uid="{158BD32C-BAE9-834A-9837-2BDEA36BA2AD}" name="Column5954"/>
    <tableColumn id="5955" xr3:uid="{5A010BDF-8B07-7B40-844A-A43DB1437B67}" name="Column5955"/>
    <tableColumn id="5956" xr3:uid="{CCE0A778-0C9D-C247-97A0-537D9986AC40}" name="Column5956"/>
    <tableColumn id="5957" xr3:uid="{76E3B7FA-43D2-094C-A835-FAB49D5F83D2}" name="Column5957"/>
    <tableColumn id="5958" xr3:uid="{C0B9730F-FAEA-D649-BA88-5CC2F96597AC}" name="Column5958"/>
    <tableColumn id="5959" xr3:uid="{0A74E770-822F-D641-965A-E3EC92D21716}" name="Column5959"/>
    <tableColumn id="5960" xr3:uid="{767FC8DB-7A2E-D646-AF27-FF3B6853A151}" name="Column5960"/>
    <tableColumn id="5961" xr3:uid="{687F17A4-4CBD-D746-8028-848A1033597A}" name="Column5961"/>
    <tableColumn id="5962" xr3:uid="{BAB300F1-168D-AC45-9E1A-1DCD5FC093BB}" name="Column5962"/>
    <tableColumn id="5963" xr3:uid="{781305D5-A715-4147-89DB-0A02465258AC}" name="Column5963"/>
    <tableColumn id="5964" xr3:uid="{F1AC00BA-6FD7-824E-BA8B-D88ABCF8FAE9}" name="Column5964"/>
    <tableColumn id="5965" xr3:uid="{86229C76-3557-5848-9820-8E3FF8D50061}" name="Column5965"/>
    <tableColumn id="5966" xr3:uid="{B732B90C-0D92-C842-8833-80692D5F78E5}" name="Column5966"/>
    <tableColumn id="5967" xr3:uid="{A52276B2-749F-744B-8D5F-9214D6725257}" name="Column5967"/>
    <tableColumn id="5968" xr3:uid="{EA56C863-3761-B64D-BB2D-073CED1DA982}" name="Column5968"/>
    <tableColumn id="5969" xr3:uid="{D60201A8-F252-F041-8C7A-EDD6B78E356A}" name="Column5969"/>
    <tableColumn id="5970" xr3:uid="{C00764CA-0D98-BD4E-8057-97064EE103CD}" name="Column5970"/>
    <tableColumn id="5971" xr3:uid="{89E18B05-5A84-9E42-94A4-9FCCE7C36FFC}" name="Column5971"/>
    <tableColumn id="5972" xr3:uid="{ADA0A676-94EC-F346-9BE5-E2F3A19058BA}" name="Column5972"/>
    <tableColumn id="5973" xr3:uid="{E52C00A3-49D5-9843-B18D-FB55488504DC}" name="Column5973"/>
    <tableColumn id="5974" xr3:uid="{BAF9ADBF-6067-5146-A10A-F4EF365FF9B6}" name="Column5974"/>
    <tableColumn id="5975" xr3:uid="{B4B14EF9-77AD-4F43-AC6A-4209224E22E2}" name="Column5975"/>
    <tableColumn id="5976" xr3:uid="{2081D918-3905-744A-9A55-800C3ACDE0E0}" name="Column5976"/>
    <tableColumn id="5977" xr3:uid="{CE46B904-DBA4-EC41-AE6E-1DD676E2471C}" name="Column5977"/>
    <tableColumn id="5978" xr3:uid="{E3F3E949-4134-5241-902E-CB0166D09CC1}" name="Column5978"/>
    <tableColumn id="5979" xr3:uid="{D12876CC-A049-7745-AEDB-8BB0122BECB7}" name="Column5979"/>
    <tableColumn id="5980" xr3:uid="{D5706BFC-D2EA-0D4B-B227-0F9C722869C3}" name="Column5980"/>
    <tableColumn id="5981" xr3:uid="{0AF9B278-266A-3D40-95EA-949DEEDC20FE}" name="Column5981"/>
    <tableColumn id="5982" xr3:uid="{612C05D4-C9F5-414E-9D7A-036A03C7D205}" name="Column5982"/>
    <tableColumn id="5983" xr3:uid="{18C89F99-DBB1-0B4A-8881-D8C3C21BA1E8}" name="Column5983"/>
    <tableColumn id="5984" xr3:uid="{8E79199A-9AD1-2244-89ED-A0502096DA7D}" name="Column5984"/>
    <tableColumn id="5985" xr3:uid="{FD42BC5A-6C0D-7E4A-9F42-6F3912AE24F2}" name="Column5985"/>
    <tableColumn id="5986" xr3:uid="{D2A28C5F-6EC3-E34C-8F4C-CBB269AE5EBD}" name="Column5986"/>
    <tableColumn id="5987" xr3:uid="{0200166A-4B63-E043-866C-0FA4CEF0908C}" name="Column5987"/>
    <tableColumn id="5988" xr3:uid="{AE3C61DF-1161-EB44-BEBE-8CD5CA1B0916}" name="Column5988"/>
    <tableColumn id="5989" xr3:uid="{28CACB58-43A9-1C46-98E0-D1ED10531B77}" name="Column5989"/>
    <tableColumn id="5990" xr3:uid="{0C6C755C-B89A-B046-BE49-0EA70C10829C}" name="Column5990"/>
    <tableColumn id="5991" xr3:uid="{CE76A35E-BBE7-154D-9A24-E196CC255072}" name="Column5991"/>
    <tableColumn id="5992" xr3:uid="{DF3C151E-1C65-D142-94E6-F1FFFA69ACDF}" name="Column5992"/>
    <tableColumn id="5993" xr3:uid="{D075947A-D612-B74F-9559-BB4AFD3D65B1}" name="Column5993"/>
    <tableColumn id="5994" xr3:uid="{85CEF40E-E4F2-5244-A2E0-8DED18B7D7D1}" name="Column5994"/>
    <tableColumn id="5995" xr3:uid="{D4B7ABBE-1441-6A41-852C-3B8BE579D4B3}" name="Column5995"/>
    <tableColumn id="5996" xr3:uid="{0FA907CC-1822-F14F-A07B-672C28E9D9E2}" name="Column5996"/>
    <tableColumn id="5997" xr3:uid="{AD40FAF2-8111-2D4F-9374-F972AEB7967A}" name="Column5997"/>
    <tableColumn id="5998" xr3:uid="{D55E39D2-6AD0-0E46-8C41-B81CE611C6CE}" name="Column5998"/>
    <tableColumn id="5999" xr3:uid="{0DFEFD17-3BB2-5448-B227-7190F8A30CDC}" name="Column5999"/>
    <tableColumn id="6000" xr3:uid="{988458DA-598D-3B47-98FD-323B26EE7D51}" name="Column6000"/>
    <tableColumn id="6001" xr3:uid="{5FEA4F04-3EC6-0147-BB3F-1668A2FAB7DD}" name="Column6001"/>
    <tableColumn id="6002" xr3:uid="{B85CB9F6-3FEA-8C4B-B53D-5E98AD214B07}" name="Column6002"/>
    <tableColumn id="6003" xr3:uid="{91FCBDCA-3156-5345-B0EF-37289BE6CC25}" name="Column6003"/>
    <tableColumn id="6004" xr3:uid="{70F09A91-6544-7E4E-B35D-64B3478F5321}" name="Column6004"/>
    <tableColumn id="6005" xr3:uid="{D3C77DA9-DD48-3F42-854E-EE83E5D2BFAE}" name="Column6005"/>
    <tableColumn id="6006" xr3:uid="{C9966382-400C-E845-9BE7-C20D7D2EA3BB}" name="Column6006"/>
    <tableColumn id="6007" xr3:uid="{3B91BE33-E9E5-6240-9FF8-813D87D2ADFD}" name="Column6007"/>
    <tableColumn id="6008" xr3:uid="{3E699FF4-7070-4C4B-AAC9-7C9CB1E584E1}" name="Column6008"/>
    <tableColumn id="6009" xr3:uid="{000B99E6-6EB9-794D-AF47-E9D2DAED7567}" name="Column6009"/>
    <tableColumn id="6010" xr3:uid="{C39BFABF-5961-8E40-9E9E-872CB5642795}" name="Column6010"/>
    <tableColumn id="6011" xr3:uid="{731A1BFA-64F2-9144-BAB2-61854FFEE7A7}" name="Column6011"/>
    <tableColumn id="6012" xr3:uid="{521ABD59-E346-9540-88FE-FAD16A88CAC6}" name="Column6012"/>
    <tableColumn id="6013" xr3:uid="{F42E7DBC-CB72-F647-95EC-F50F4054F093}" name="Column6013"/>
    <tableColumn id="6014" xr3:uid="{6C07B142-1535-374D-8678-6C4DDE0BBE7C}" name="Column6014"/>
    <tableColumn id="6015" xr3:uid="{DD82D75A-967B-F64D-9E58-140260AE2BD9}" name="Column6015"/>
    <tableColumn id="6016" xr3:uid="{ECA9EE79-1FE4-8F4E-9C50-177D6FE52127}" name="Column6016"/>
    <tableColumn id="6017" xr3:uid="{858E8BEA-857F-8241-96C3-FBD77897D503}" name="Column6017"/>
    <tableColumn id="6018" xr3:uid="{386982B6-2C64-A24B-A479-BBCAAE9B5A27}" name="Column6018"/>
    <tableColumn id="6019" xr3:uid="{20812A5A-A007-8146-82A9-BA3C82D128AA}" name="Column6019"/>
    <tableColumn id="6020" xr3:uid="{950F7163-EA12-6C46-9D16-AA385ABEA14D}" name="Column6020"/>
    <tableColumn id="6021" xr3:uid="{13E65C73-A356-314D-A5AA-2DF87200324D}" name="Column6021"/>
    <tableColumn id="6022" xr3:uid="{D0253022-B649-CA4B-B4A1-F898DD966164}" name="Column6022"/>
    <tableColumn id="6023" xr3:uid="{311FFE6D-B5FD-7A4B-A9B0-831FF29AFEE6}" name="Column6023"/>
    <tableColumn id="6024" xr3:uid="{5E0D48B1-BEA7-B944-A2D1-A275C4154658}" name="Column6024"/>
    <tableColumn id="6025" xr3:uid="{EB1F3704-6EA0-A44E-8622-275BD35F9EA4}" name="Column6025"/>
    <tableColumn id="6026" xr3:uid="{5840C386-FC83-9D45-84CF-B3D144E06F09}" name="Column6026"/>
    <tableColumn id="6027" xr3:uid="{42F4826D-DA38-334D-B8A1-4452D3BC226B}" name="Column6027"/>
    <tableColumn id="6028" xr3:uid="{20D00AF1-F290-D14C-93D4-B83316062425}" name="Column6028"/>
    <tableColumn id="6029" xr3:uid="{9771D496-050C-0C42-A876-97B01D585314}" name="Column6029"/>
    <tableColumn id="6030" xr3:uid="{EAC7580F-FC86-0241-BB43-8226A85C4559}" name="Column6030"/>
    <tableColumn id="6031" xr3:uid="{38C3E230-327C-D44F-ADB3-DB11E1E0E299}" name="Column6031"/>
    <tableColumn id="6032" xr3:uid="{6DE8C4A5-9C63-E04A-AEDA-CF9087F92360}" name="Column6032"/>
    <tableColumn id="6033" xr3:uid="{2A6D85C3-A8E1-4049-9680-8475E1601A37}" name="Column6033"/>
    <tableColumn id="6034" xr3:uid="{792769B5-B40D-D34B-A89F-A9DA347D500D}" name="Column6034"/>
    <tableColumn id="6035" xr3:uid="{C35D8350-036B-394E-A150-3424EB1D9F0B}" name="Column6035"/>
    <tableColumn id="6036" xr3:uid="{2F079BB8-CCE6-364F-B60C-949411AB319D}" name="Column6036"/>
    <tableColumn id="6037" xr3:uid="{7D3F05A5-99E2-0341-8C73-FEEC6046801D}" name="Column6037"/>
    <tableColumn id="6038" xr3:uid="{24BCD1CC-3F23-B240-808B-9558BD87BA1E}" name="Column6038"/>
    <tableColumn id="6039" xr3:uid="{8AB0EFA1-C23F-CF41-94FD-A6CC1B44FA7E}" name="Column6039"/>
    <tableColumn id="6040" xr3:uid="{1578F7BB-AB0E-9C40-8AEC-525B0FE44F15}" name="Column6040"/>
    <tableColumn id="6041" xr3:uid="{1C7CCBD0-5E8C-4244-8E1B-3CAB1F5086E3}" name="Column6041"/>
    <tableColumn id="6042" xr3:uid="{EE0C73B5-BC40-7444-8B57-A15C5F252822}" name="Column6042"/>
    <tableColumn id="6043" xr3:uid="{0F5CA7BF-78F7-2543-84E8-676CE9197269}" name="Column6043"/>
    <tableColumn id="6044" xr3:uid="{787E500F-9627-734B-8A4F-E5E36AA7395A}" name="Column6044"/>
    <tableColumn id="6045" xr3:uid="{A5004E32-F817-1D4A-9A17-26DEF648BDE4}" name="Column6045"/>
    <tableColumn id="6046" xr3:uid="{08A4E118-60AE-F74C-80E7-DB54DE408513}" name="Column6046"/>
    <tableColumn id="6047" xr3:uid="{52E559E5-F996-3B4A-9B62-838462EF0876}" name="Column6047"/>
    <tableColumn id="6048" xr3:uid="{D7F3C25C-78CF-BA42-9A6A-EDA632068ECF}" name="Column6048"/>
    <tableColumn id="6049" xr3:uid="{9DF43640-8BBD-FC42-AF5D-AF4B98D6624E}" name="Column6049"/>
    <tableColumn id="6050" xr3:uid="{C5D07E60-F2FA-6245-B8FF-864FFA519182}" name="Column6050"/>
    <tableColumn id="6051" xr3:uid="{087DEE19-6258-7B4C-B9EB-0D0FAC0B9C6F}" name="Column6051"/>
    <tableColumn id="6052" xr3:uid="{54AC3F9F-F145-FE4C-8512-24E9057DE366}" name="Column6052"/>
    <tableColumn id="6053" xr3:uid="{B47CBA8F-A09E-314B-8B57-93899CF801BF}" name="Column6053"/>
    <tableColumn id="6054" xr3:uid="{1F3EA8E3-6F00-084E-9F44-05756CFDC90C}" name="Column6054"/>
    <tableColumn id="6055" xr3:uid="{1C18B42D-BA29-A440-8066-F2CF010B1669}" name="Column6055"/>
    <tableColumn id="6056" xr3:uid="{BC71B9A0-A634-D340-92B7-3B3AD3031252}" name="Column6056"/>
    <tableColumn id="6057" xr3:uid="{F132E91F-CA55-664E-B8E6-4C38958DB4AC}" name="Column6057"/>
    <tableColumn id="6058" xr3:uid="{0044C1F6-3601-3641-BB80-BBD51F8B3546}" name="Column6058"/>
    <tableColumn id="6059" xr3:uid="{961C7F0B-0D45-CE43-AC8C-09D3D6DB5317}" name="Column6059"/>
    <tableColumn id="6060" xr3:uid="{649FACA5-D434-FF42-8141-E8C6A0A4EA6C}" name="Column6060"/>
    <tableColumn id="6061" xr3:uid="{837B7FDD-5286-814B-B8AA-6A018DEC78E4}" name="Column6061"/>
    <tableColumn id="6062" xr3:uid="{3A8B0E9E-008A-274E-A998-2E34A0F45A2E}" name="Column6062"/>
    <tableColumn id="6063" xr3:uid="{4EA74BEE-876C-5C44-9CD9-79A981C0C4C7}" name="Column6063"/>
    <tableColumn id="6064" xr3:uid="{4DE33653-5D6B-1140-A3E6-336107A278EF}" name="Column6064"/>
    <tableColumn id="6065" xr3:uid="{DA19497A-8824-704B-A5FE-7FE8B42CAF89}" name="Column6065"/>
    <tableColumn id="6066" xr3:uid="{82A27162-0640-AD46-8CDC-C547A63818E5}" name="Column6066"/>
    <tableColumn id="6067" xr3:uid="{256D4DDC-5CCE-D042-A9EB-CA04153C1DC3}" name="Column6067"/>
    <tableColumn id="6068" xr3:uid="{5EE585A0-BE8E-BA4D-A16C-460DB7CBF398}" name="Column6068"/>
    <tableColumn id="6069" xr3:uid="{D9C6430B-F882-7944-B76D-E71EB754D5D6}" name="Column6069"/>
    <tableColumn id="6070" xr3:uid="{4628311F-5A88-544E-9BB5-89F1FE5727ED}" name="Column6070"/>
    <tableColumn id="6071" xr3:uid="{D95810B2-ED4B-E549-876A-2C625FCBCDC4}" name="Column6071"/>
    <tableColumn id="6072" xr3:uid="{792DC644-4006-404C-B022-9068C6105FCE}" name="Column6072"/>
    <tableColumn id="6073" xr3:uid="{39813971-24FB-164C-B90B-4C25F7DE1098}" name="Column6073"/>
    <tableColumn id="6074" xr3:uid="{110B5595-65E3-3749-AC9A-AB350E290D5F}" name="Column6074"/>
    <tableColumn id="6075" xr3:uid="{AFBDAC1E-A030-DB43-9BF0-DAA2F031E8D9}" name="Column6075"/>
    <tableColumn id="6076" xr3:uid="{31C84D5C-EFCC-F447-B3A4-9FFFA7170A1A}" name="Column6076"/>
    <tableColumn id="6077" xr3:uid="{D6C41095-623F-E943-8468-DA76083EB9CC}" name="Column6077"/>
    <tableColumn id="6078" xr3:uid="{8614D652-6848-5148-889C-E906C1991344}" name="Column6078"/>
    <tableColumn id="6079" xr3:uid="{5FFC32FE-75B0-F342-9EED-1E9150F841CF}" name="Column6079"/>
    <tableColumn id="6080" xr3:uid="{577F679B-EDA6-B640-82C1-1914A594C703}" name="Column6080"/>
    <tableColumn id="6081" xr3:uid="{67861785-4EAE-D043-9670-7EF49777D038}" name="Column6081"/>
    <tableColumn id="6082" xr3:uid="{E94CDDB2-FF71-3347-B8C4-5E21EB451EF3}" name="Column6082"/>
    <tableColumn id="6083" xr3:uid="{A3A5093A-BDA8-D84A-8480-5A39D036C8AC}" name="Column6083"/>
    <tableColumn id="6084" xr3:uid="{74F5E1AF-4F48-1545-8EC7-5A5AAD8C2EDF}" name="Column6084"/>
    <tableColumn id="6085" xr3:uid="{31485EBC-12DD-854C-B3E8-5D7FB0D96FD0}" name="Column6085"/>
    <tableColumn id="6086" xr3:uid="{24F417B0-F68A-7346-A2FC-C6AD74B21461}" name="Column6086"/>
    <tableColumn id="6087" xr3:uid="{A92BC419-C247-4940-931C-30600A3F7C48}" name="Column6087"/>
    <tableColumn id="6088" xr3:uid="{896D8A6E-F83F-734D-89A8-5EC6040D331B}" name="Column6088"/>
    <tableColumn id="6089" xr3:uid="{CD06EF2E-EE4C-B040-922E-F2849EE5A307}" name="Column6089"/>
    <tableColumn id="6090" xr3:uid="{B06846DA-BF85-E94B-81CD-BBB2309FE802}" name="Column6090"/>
    <tableColumn id="6091" xr3:uid="{EC78D4E6-7C02-DE41-BD4C-D84CDBC2DEB4}" name="Column6091"/>
    <tableColumn id="6092" xr3:uid="{464D47D1-7CB8-5143-BEF1-8F19B1DCC684}" name="Column6092"/>
    <tableColumn id="6093" xr3:uid="{A3B10620-3C5D-AD4A-8D9F-B150C01FEA77}" name="Column6093"/>
    <tableColumn id="6094" xr3:uid="{4019433C-53F1-BC4D-8F39-E4591FE33229}" name="Column6094"/>
    <tableColumn id="6095" xr3:uid="{78D34904-7E74-B94A-B938-FE0AE0E1A6FB}" name="Column6095"/>
    <tableColumn id="6096" xr3:uid="{2FFB26AC-678C-7046-82EE-40BBE4448EB9}" name="Column6096"/>
    <tableColumn id="6097" xr3:uid="{5C1C674C-E6E2-0D4A-899C-AC6A5CEFCB0A}" name="Column6097"/>
    <tableColumn id="6098" xr3:uid="{92C7C4B7-E634-1F49-9F6E-57FB5463D7D8}" name="Column6098"/>
    <tableColumn id="6099" xr3:uid="{3CA53D33-9CB4-834F-AE5C-BCAA98714B8D}" name="Column6099"/>
    <tableColumn id="6100" xr3:uid="{F43BCF83-F9DE-1C43-823F-BC8DC763058A}" name="Column6100"/>
    <tableColumn id="6101" xr3:uid="{45E990D3-5335-EA41-9F34-F87136DBDABC}" name="Column6101"/>
    <tableColumn id="6102" xr3:uid="{DE2873C8-0FB1-F14C-81A6-A87A68401367}" name="Column6102"/>
    <tableColumn id="6103" xr3:uid="{9718560C-2A36-4C40-BC25-ED32F6B3346B}" name="Column6103"/>
    <tableColumn id="6104" xr3:uid="{91EEE985-BA22-FC4E-A0A5-1BAE5FB38DB1}" name="Column6104"/>
    <tableColumn id="6105" xr3:uid="{F646CD0A-766E-9B49-A2B0-F1C1DAAE1F60}" name="Column6105"/>
    <tableColumn id="6106" xr3:uid="{3D01EF26-209C-844A-ABC2-2913CDBF9B6E}" name="Column6106"/>
    <tableColumn id="6107" xr3:uid="{932C6903-B31D-E549-95A7-E298E70BC036}" name="Column6107"/>
    <tableColumn id="6108" xr3:uid="{E3D4D1C6-920D-4E4D-A49E-BBE6811DEB4D}" name="Column6108"/>
    <tableColumn id="6109" xr3:uid="{04E76102-6995-6647-B0DA-AA390770FBF1}" name="Column6109"/>
    <tableColumn id="6110" xr3:uid="{3CD954C7-E712-6A42-AF38-2A6D9C710EB2}" name="Column6110"/>
    <tableColumn id="6111" xr3:uid="{52A20584-7C37-B24F-B32D-9B0B4789D2C2}" name="Column6111"/>
    <tableColumn id="6112" xr3:uid="{FB9E4A94-6FA0-C24A-9A01-EB3815C8F272}" name="Column6112"/>
    <tableColumn id="6113" xr3:uid="{F0327B0E-BF50-8348-883D-45B3BF088D6B}" name="Column6113"/>
    <tableColumn id="6114" xr3:uid="{D882CB65-5D09-4A41-AD29-D5FFB60C627C}" name="Column6114"/>
    <tableColumn id="6115" xr3:uid="{D56843B3-610D-D641-8FA9-A6848C1F8C40}" name="Column6115"/>
    <tableColumn id="6116" xr3:uid="{D1C53ED7-35F9-1B4B-82AD-C367B95D4DFC}" name="Column6116"/>
    <tableColumn id="6117" xr3:uid="{3B788CB1-8D16-234F-A8CB-66870507C4EE}" name="Column6117"/>
    <tableColumn id="6118" xr3:uid="{C421705B-4F2A-A447-87F9-370E8F45FE33}" name="Column6118"/>
    <tableColumn id="6119" xr3:uid="{548254FF-657C-FF4B-A810-FE5A0A00D597}" name="Column6119"/>
    <tableColumn id="6120" xr3:uid="{44B30219-0710-2E49-B7BD-A143A2A511CD}" name="Column6120"/>
    <tableColumn id="6121" xr3:uid="{9C33DD27-1482-3140-B550-73733E14DCCD}" name="Column6121"/>
    <tableColumn id="6122" xr3:uid="{5096B72C-4CA8-9147-81E9-2166F7D58953}" name="Column6122"/>
    <tableColumn id="6123" xr3:uid="{9121470E-7DBB-C344-83A9-514C8525C758}" name="Column6123"/>
    <tableColumn id="6124" xr3:uid="{EA8A20A2-80A3-D249-918F-E37970DFB1E6}" name="Column6124"/>
    <tableColumn id="6125" xr3:uid="{C24E2051-79F3-BA4D-B5A7-EF802E974850}" name="Column6125"/>
    <tableColumn id="6126" xr3:uid="{2C701039-DEA7-9B4F-8FE5-78065127220A}" name="Column6126"/>
    <tableColumn id="6127" xr3:uid="{92AE3643-CEFA-6F47-ABA9-CB1E461F9767}" name="Column6127"/>
    <tableColumn id="6128" xr3:uid="{4BEF9578-D010-7745-84CB-0AB1BF94BCD3}" name="Column6128"/>
    <tableColumn id="6129" xr3:uid="{24889AC9-1865-DF40-A37C-CE66D6F23BC4}" name="Column6129"/>
    <tableColumn id="6130" xr3:uid="{014D1CE0-9305-054B-87D5-84A390AFBF69}" name="Column6130"/>
    <tableColumn id="6131" xr3:uid="{A776D325-36CB-0A47-AB1A-2997AB2F9C70}" name="Column6131"/>
    <tableColumn id="6132" xr3:uid="{9352BA3D-5ADB-D84E-9D86-6607F7C6C91D}" name="Column6132"/>
    <tableColumn id="6133" xr3:uid="{878E651B-B629-3243-B73A-1D5321A3A4C3}" name="Column6133"/>
    <tableColumn id="6134" xr3:uid="{1DA496AB-3897-CF44-88F6-F4F0A0D3C940}" name="Column6134"/>
    <tableColumn id="6135" xr3:uid="{A392A3FD-3ABE-A34A-9850-1AFA25FC43EB}" name="Column6135"/>
    <tableColumn id="6136" xr3:uid="{549F0FF9-08A3-E442-B72D-B199A2513150}" name="Column6136"/>
    <tableColumn id="6137" xr3:uid="{E5D709AE-D02D-E443-8C6D-14566F28316E}" name="Column6137"/>
    <tableColumn id="6138" xr3:uid="{A2DF3A00-A79E-2540-A4DB-172828F2B5B1}" name="Column6138"/>
    <tableColumn id="6139" xr3:uid="{2DEFD755-3DEB-A048-8AA5-F39F041B49EC}" name="Column6139"/>
    <tableColumn id="6140" xr3:uid="{84EFBD17-0751-F14A-A2C9-3F74B30FFE97}" name="Column6140"/>
    <tableColumn id="6141" xr3:uid="{B9681824-106A-3947-96B8-09BF567DB621}" name="Column6141"/>
    <tableColumn id="6142" xr3:uid="{46E3A03F-9C1E-7248-9A60-8A2AC42A8EB6}" name="Column6142"/>
    <tableColumn id="6143" xr3:uid="{3729F6CE-A241-C643-BEBB-44ABCC7C831B}" name="Column6143"/>
    <tableColumn id="6144" xr3:uid="{2ADE4BE9-1895-DC48-8932-48A704524A49}" name="Column6144"/>
    <tableColumn id="6145" xr3:uid="{034AF054-3948-F541-B0BE-6491ABCFFC1F}" name="Column6145"/>
    <tableColumn id="6146" xr3:uid="{68AA017F-1EB6-4040-816E-589DAB61BC9A}" name="Column6146"/>
    <tableColumn id="6147" xr3:uid="{91D8AB33-03C5-D64B-901B-E073F23892B2}" name="Column6147"/>
    <tableColumn id="6148" xr3:uid="{AA92DF7F-A342-3C4A-BD5F-4DA258DAA7C8}" name="Column6148"/>
    <tableColumn id="6149" xr3:uid="{F5CA54C3-9514-9A4A-ADB8-C7A4F8D3217F}" name="Column6149"/>
    <tableColumn id="6150" xr3:uid="{26074140-3212-5B43-A181-45BBEF183CB8}" name="Column6150"/>
    <tableColumn id="6151" xr3:uid="{5A8A4081-7FB6-FD44-B3B6-6DB3F4D17FA7}" name="Column6151"/>
    <tableColumn id="6152" xr3:uid="{1755A44E-0CD9-CE4B-8B8A-61DA2D12AC15}" name="Column6152"/>
    <tableColumn id="6153" xr3:uid="{D0111DB2-92AF-964F-B8E7-417E7DD3B50F}" name="Column6153"/>
    <tableColumn id="6154" xr3:uid="{F13EB1A7-9055-FB4B-8608-5BAFF8055504}" name="Column6154"/>
    <tableColumn id="6155" xr3:uid="{A699E05B-6D7C-CB44-9D56-D7AD7741B881}" name="Column6155"/>
    <tableColumn id="6156" xr3:uid="{25C0FC64-5AA0-5744-84FB-D5F71B029571}" name="Column6156"/>
    <tableColumn id="6157" xr3:uid="{CD18345C-F0CE-B24B-90A5-74B31E939A39}" name="Column6157"/>
    <tableColumn id="6158" xr3:uid="{EC6BBC4A-26D9-E54B-8CCA-38161957629E}" name="Column6158"/>
    <tableColumn id="6159" xr3:uid="{4FB32E9D-187B-D548-8A81-0196DFF67A9D}" name="Column6159"/>
    <tableColumn id="6160" xr3:uid="{C2E362F2-C84C-E04A-A848-66C09DD3397C}" name="Column6160"/>
    <tableColumn id="6161" xr3:uid="{E0CCD2B9-18FB-C44E-91E8-00A222A3307C}" name="Column6161"/>
    <tableColumn id="6162" xr3:uid="{8CE0D442-0BC5-6648-95AD-51BF746A1449}" name="Column6162"/>
    <tableColumn id="6163" xr3:uid="{48AA1621-5288-D746-9062-089F76D25720}" name="Column6163"/>
    <tableColumn id="6164" xr3:uid="{2E2E49D1-0D5C-6F48-85A1-DBA0AD30D5F4}" name="Column6164"/>
    <tableColumn id="6165" xr3:uid="{23E65ABE-6B46-3A44-9E4A-D04A73FE2F00}" name="Column6165"/>
    <tableColumn id="6166" xr3:uid="{F6F6E1DA-4AC4-B046-8F5A-E2F1D5EE6847}" name="Column6166"/>
    <tableColumn id="6167" xr3:uid="{2B7EDAE2-460F-904C-9FA7-F4EEF7B4DF8E}" name="Column6167"/>
    <tableColumn id="6168" xr3:uid="{26B87BE5-D171-2D4C-887D-168B3B0D7C6F}" name="Column6168"/>
    <tableColumn id="6169" xr3:uid="{544C355F-C956-2547-A4ED-686AB8AAC022}" name="Column6169"/>
    <tableColumn id="6170" xr3:uid="{4DF4B408-3D28-6D47-B69E-8618CC1BC953}" name="Column6170"/>
    <tableColumn id="6171" xr3:uid="{30F2B292-DD2A-E04A-8168-DB46061E8EE5}" name="Column6171"/>
    <tableColumn id="6172" xr3:uid="{8B1905B2-463E-234D-8BFB-6446E2EEA560}" name="Column6172"/>
    <tableColumn id="6173" xr3:uid="{2087BFB2-61F3-0646-80A0-DF562031191F}" name="Column6173"/>
    <tableColumn id="6174" xr3:uid="{4ACF2999-0B5C-A847-9DBE-DF01454D4AC4}" name="Column6174"/>
    <tableColumn id="6175" xr3:uid="{428D9A5A-04A5-7C4F-B210-1EA565FB1813}" name="Column6175"/>
    <tableColumn id="6176" xr3:uid="{740845D5-2101-6E47-91E9-037F91B3BF86}" name="Column6176"/>
    <tableColumn id="6177" xr3:uid="{B01972B0-2E63-B34F-BED6-6E8C914A1CC0}" name="Column6177"/>
    <tableColumn id="6178" xr3:uid="{9C38AA4D-F2DA-BC45-9846-55857C2EEAE0}" name="Column6178"/>
    <tableColumn id="6179" xr3:uid="{553219D9-8B09-254C-AAA7-05AE770E806C}" name="Column6179"/>
    <tableColumn id="6180" xr3:uid="{43180D22-AE48-9F45-AFBF-3C1311723C64}" name="Column6180"/>
    <tableColumn id="6181" xr3:uid="{AC3DF107-0125-9041-80EB-E4A381A62DA6}" name="Column6181"/>
    <tableColumn id="6182" xr3:uid="{96AAC7A2-CCC2-734A-B82E-F0E1730F8A97}" name="Column6182"/>
    <tableColumn id="6183" xr3:uid="{585AD886-B319-BD40-B644-BE1E14F1AA10}" name="Column6183"/>
    <tableColumn id="6184" xr3:uid="{5853283C-B339-D747-AE8C-77B96BACCA34}" name="Column6184"/>
    <tableColumn id="6185" xr3:uid="{49086E14-40A4-2B42-9B9C-838D4AAF50B5}" name="Column6185"/>
    <tableColumn id="6186" xr3:uid="{FAB1EC3E-B693-0545-8519-C7691438C63B}" name="Column6186"/>
    <tableColumn id="6187" xr3:uid="{B8199AE1-EC6A-1E40-B7D6-9FAE1C673989}" name="Column6187"/>
    <tableColumn id="6188" xr3:uid="{4F8D012A-3166-CB46-8D32-A70D1A8B1415}" name="Column6188"/>
    <tableColumn id="6189" xr3:uid="{A833942A-BD97-4343-B145-C70160BB10C7}" name="Column6189"/>
    <tableColumn id="6190" xr3:uid="{F12CF5CC-1CBA-EB4A-8833-E3FB9F6F2719}" name="Column6190"/>
    <tableColumn id="6191" xr3:uid="{FF285FCF-BA66-DC47-8068-9601E9FA62C6}" name="Column6191"/>
    <tableColumn id="6192" xr3:uid="{FAC6BAE1-4DB0-7848-8D15-A4D15B7ED7BF}" name="Column6192"/>
    <tableColumn id="6193" xr3:uid="{174F7278-0CF3-5F40-B6E8-08272B1AF818}" name="Column6193"/>
    <tableColumn id="6194" xr3:uid="{7B3EF990-FE64-B842-BF85-0ED95AE934B5}" name="Column6194"/>
    <tableColumn id="6195" xr3:uid="{B58192E3-FC40-6C42-AF61-CACD7A9D1CEC}" name="Column6195"/>
    <tableColumn id="6196" xr3:uid="{3E17A3BB-315E-F14B-9704-58B61227ECC7}" name="Column6196"/>
    <tableColumn id="6197" xr3:uid="{9D5A7435-0F98-5942-B1F8-CD22B7E167B8}" name="Column6197"/>
    <tableColumn id="6198" xr3:uid="{64FA50A8-F98A-4C48-A3FD-B69CA69B7849}" name="Column6198"/>
    <tableColumn id="6199" xr3:uid="{8A87219A-D120-144C-A78F-4B42968FF643}" name="Column6199"/>
    <tableColumn id="6200" xr3:uid="{B246BEF5-2779-3946-80F2-42F7B0888699}" name="Column6200"/>
    <tableColumn id="6201" xr3:uid="{E2947F77-ECE5-9246-AA23-066FB7B2D650}" name="Column6201"/>
    <tableColumn id="6202" xr3:uid="{C55D3705-A985-A640-B729-1489374F279C}" name="Column6202"/>
    <tableColumn id="6203" xr3:uid="{B0738717-CD00-724A-89A4-37F76CCA0F81}" name="Column6203"/>
    <tableColumn id="6204" xr3:uid="{DC0F4FF7-7BFD-E847-9564-74D7AE07F7B9}" name="Column6204"/>
    <tableColumn id="6205" xr3:uid="{F842D5DD-CF77-AA4F-87E6-1F9A6F1E3418}" name="Column6205"/>
    <tableColumn id="6206" xr3:uid="{834D891A-1966-8A45-8F63-B10EFDB57F62}" name="Column6206"/>
    <tableColumn id="6207" xr3:uid="{A938901A-8ADB-A043-8AC0-07311A86BDEB}" name="Column6207"/>
    <tableColumn id="6208" xr3:uid="{4DC20485-968B-044E-87FB-1C889EAE925D}" name="Column6208"/>
    <tableColumn id="6209" xr3:uid="{17032BFF-FE9F-6544-9AD7-4597E9915A97}" name="Column6209"/>
    <tableColumn id="6210" xr3:uid="{BC14A59F-D4B4-214E-ABE0-DA714DEDF94A}" name="Column6210"/>
    <tableColumn id="6211" xr3:uid="{DA2AD99B-5997-7941-B3DB-FBC3E080ED69}" name="Column6211"/>
    <tableColumn id="6212" xr3:uid="{DC49E0F1-8BFF-DA4D-889D-31DBB707494A}" name="Column6212"/>
    <tableColumn id="6213" xr3:uid="{F152B4FE-CDB5-BA45-B5BF-A41F4A999049}" name="Column6213"/>
    <tableColumn id="6214" xr3:uid="{1E1BB999-7365-7942-AC48-61BFA6F80CE4}" name="Column6214"/>
    <tableColumn id="6215" xr3:uid="{305B7204-1443-D442-A190-0091C5E5619D}" name="Column6215"/>
    <tableColumn id="6216" xr3:uid="{79784FB0-C458-3646-AB71-2F3174972E6A}" name="Column6216"/>
    <tableColumn id="6217" xr3:uid="{9530A5B2-63B1-654F-B833-492CF5D2BCCE}" name="Column6217"/>
    <tableColumn id="6218" xr3:uid="{6D5F943A-CD41-554E-BE7B-7B3EFFE46D69}" name="Column6218"/>
    <tableColumn id="6219" xr3:uid="{53E243AD-713C-FD4F-A634-B4B6BF063AE6}" name="Column6219"/>
    <tableColumn id="6220" xr3:uid="{34614712-1D34-3345-AD94-8B21B7543F37}" name="Column6220"/>
    <tableColumn id="6221" xr3:uid="{5175B094-DAE3-B94C-AD37-2BE026B44D03}" name="Column6221"/>
    <tableColumn id="6222" xr3:uid="{2C666B5C-9D69-8149-B72C-9EEE7B0EBDBB}" name="Column6222"/>
    <tableColumn id="6223" xr3:uid="{D17C387F-27BF-7E4F-A1F4-6BA60F014FB1}" name="Column6223"/>
    <tableColumn id="6224" xr3:uid="{A54A8835-A7E1-4A49-98E8-53C21887BAA3}" name="Column6224"/>
    <tableColumn id="6225" xr3:uid="{4DB22EE3-EFBC-F44C-B422-E651EC74B718}" name="Column6225"/>
    <tableColumn id="6226" xr3:uid="{FA006723-1321-3A48-81C1-A689555C76EF}" name="Column6226"/>
    <tableColumn id="6227" xr3:uid="{25FBFD9A-D7E4-D840-9A97-61821542BD9B}" name="Column6227"/>
    <tableColumn id="6228" xr3:uid="{4F987191-9C4F-4042-973B-98DE1A3AAEEA}" name="Column6228"/>
    <tableColumn id="6229" xr3:uid="{A7561EA2-EA95-6C46-8B0F-DC43237521E3}" name="Column6229"/>
    <tableColumn id="6230" xr3:uid="{EF2026D3-490D-8944-9580-4199DB718337}" name="Column6230"/>
    <tableColumn id="6231" xr3:uid="{67019FE9-252C-1640-B71D-CB421713DD0B}" name="Column6231"/>
    <tableColumn id="6232" xr3:uid="{4F81743F-FED8-294C-AE09-B62EE3BDDE40}" name="Column6232"/>
    <tableColumn id="6233" xr3:uid="{D8B48A05-0154-E04F-A6B9-0C241CC46735}" name="Column6233"/>
    <tableColumn id="6234" xr3:uid="{1C355E02-B783-3E49-8267-77375E143027}" name="Column6234"/>
    <tableColumn id="6235" xr3:uid="{CF8E0BED-2129-8449-B323-30799352D010}" name="Column6235"/>
    <tableColumn id="6236" xr3:uid="{1FBC29CA-979E-BC4C-BB31-697294F8C057}" name="Column6236"/>
    <tableColumn id="6237" xr3:uid="{3CA3885F-9BF4-494D-AB4F-A208D4A0A775}" name="Column6237"/>
    <tableColumn id="6238" xr3:uid="{F2BBE1EA-89CA-D348-B5A4-4D0FD76933D5}" name="Column6238"/>
    <tableColumn id="6239" xr3:uid="{DC51B0D7-9399-E347-BB60-D77A9402E9EC}" name="Column6239"/>
    <tableColumn id="6240" xr3:uid="{5FD165C7-5568-AC4E-8E6C-FA363CBFC60E}" name="Column6240"/>
    <tableColumn id="6241" xr3:uid="{A91D5EB7-20BD-5149-9AE7-97778A7FDBD0}" name="Column6241"/>
    <tableColumn id="6242" xr3:uid="{C387DE12-5432-3C4E-8417-FA69718E989B}" name="Column6242"/>
    <tableColumn id="6243" xr3:uid="{1EBE8767-9446-AA44-89F8-7F28AF008862}" name="Column6243"/>
    <tableColumn id="6244" xr3:uid="{1CE8125A-674E-194D-A949-BE0EE3CB77AF}" name="Column6244"/>
    <tableColumn id="6245" xr3:uid="{24D2B8D5-2888-4F41-B431-572FAF836A39}" name="Column6245"/>
    <tableColumn id="6246" xr3:uid="{A8853343-6ACB-3343-A8FC-22B4C857FF51}" name="Column6246"/>
    <tableColumn id="6247" xr3:uid="{2EFE5685-CC4C-2E42-BF5F-AF93EBC5FE3A}" name="Column6247"/>
    <tableColumn id="6248" xr3:uid="{E176F182-6FF1-5146-98A4-010E5D32D2AF}" name="Column6248"/>
    <tableColumn id="6249" xr3:uid="{0796432D-BB20-A14F-9518-6BEFEED176BC}" name="Column6249"/>
    <tableColumn id="6250" xr3:uid="{78D96968-6327-034C-A8F3-ACFEA249FD13}" name="Column6250"/>
    <tableColumn id="6251" xr3:uid="{A4C791FA-E199-C344-841D-FD531707B6F5}" name="Column6251"/>
    <tableColumn id="6252" xr3:uid="{E6AD041B-C4B2-5446-895A-D0AFB810B158}" name="Column6252"/>
    <tableColumn id="6253" xr3:uid="{EF597458-1D9B-8144-9602-397C46ABA3E6}" name="Column6253"/>
    <tableColumn id="6254" xr3:uid="{3B9F42B0-9EC6-AF4A-8FD1-70F7598B4E06}" name="Column6254"/>
    <tableColumn id="6255" xr3:uid="{92A26343-3294-CD4A-82F1-242F4B23D162}" name="Column6255"/>
    <tableColumn id="6256" xr3:uid="{CD50116C-A40C-ED44-AC4D-4AE080BDBFB6}" name="Column6256"/>
    <tableColumn id="6257" xr3:uid="{9C57C18D-5F3D-2A4C-A5EE-862891EB18FF}" name="Column6257"/>
    <tableColumn id="6258" xr3:uid="{D584DC52-BEFB-9E49-BC01-71A45FFAFCAB}" name="Column6258"/>
    <tableColumn id="6259" xr3:uid="{77EC5F91-1A19-FF42-A393-4C3D0C2EAD53}" name="Column6259"/>
    <tableColumn id="6260" xr3:uid="{66A88CED-E1EE-8E47-B789-085CAD66C0A6}" name="Column6260"/>
    <tableColumn id="6261" xr3:uid="{433F14B3-206A-2444-8B9A-BC8C554825F9}" name="Column6261"/>
    <tableColumn id="6262" xr3:uid="{95312549-FBC3-0D4C-BA57-54936756C1FB}" name="Column6262"/>
    <tableColumn id="6263" xr3:uid="{03B5FE56-EBC0-F14A-BBAC-A0260A3F0197}" name="Column6263"/>
    <tableColumn id="6264" xr3:uid="{64F3AF39-E7C6-F74D-92F8-4C50AAA8F228}" name="Column6264"/>
    <tableColumn id="6265" xr3:uid="{53EE287D-C2B9-E545-812E-107FC5F87CA6}" name="Column6265"/>
    <tableColumn id="6266" xr3:uid="{D800CD8D-34EC-7244-A1D6-CCBA9F1E8CDF}" name="Column6266"/>
    <tableColumn id="6267" xr3:uid="{321C8F82-632A-DC41-9D4A-7DCFDDEF9174}" name="Column6267"/>
    <tableColumn id="6268" xr3:uid="{AB31FB31-9C20-D847-BE35-0C98AA5D6ABF}" name="Column6268"/>
    <tableColumn id="6269" xr3:uid="{55EC87D5-342A-744F-9BF6-7C59FF087238}" name="Column6269"/>
    <tableColumn id="6270" xr3:uid="{7FE9B01E-6EBB-9347-83CF-5BC1B18E5D7A}" name="Column6270"/>
    <tableColumn id="6271" xr3:uid="{10C8C053-7A08-0E46-AFED-DD6E361392B4}" name="Column6271"/>
    <tableColumn id="6272" xr3:uid="{A779B870-A0A2-1F45-91F3-FCC0DD71DDE7}" name="Column6272"/>
    <tableColumn id="6273" xr3:uid="{D2F6AB04-7B11-B44F-BD0D-6748C497D768}" name="Column6273"/>
    <tableColumn id="6274" xr3:uid="{2AEE5015-5102-704E-9975-A178B48EE5FC}" name="Column6274"/>
    <tableColumn id="6275" xr3:uid="{AE0A74FF-B48F-1546-8DD4-01014963D3A9}" name="Column6275"/>
    <tableColumn id="6276" xr3:uid="{D143B822-6C4A-AF46-86FA-4E0D1E088556}" name="Column6276"/>
    <tableColumn id="6277" xr3:uid="{B7F06BBE-BC64-6447-9763-2A201E891A90}" name="Column6277"/>
    <tableColumn id="6278" xr3:uid="{E459B66C-CFD0-BC47-B5AB-B116E2AF2232}" name="Column6278"/>
    <tableColumn id="6279" xr3:uid="{6139AC95-21FC-0748-951E-9F850BADD393}" name="Column6279"/>
    <tableColumn id="6280" xr3:uid="{26E5FE39-BED9-2849-82C9-E792053260A7}" name="Column6280"/>
    <tableColumn id="6281" xr3:uid="{2AA46C3C-520E-7D44-9E64-C1921A30D16C}" name="Column6281"/>
    <tableColumn id="6282" xr3:uid="{8D242DAE-2B18-C845-BD16-1541FFF7145A}" name="Column6282"/>
    <tableColumn id="6283" xr3:uid="{13B18631-1E34-5C42-ACF9-7F06A8DFA5AD}" name="Column6283"/>
    <tableColumn id="6284" xr3:uid="{03A9C4B1-31E0-B847-B7BD-84FC47E5D51A}" name="Column6284"/>
    <tableColumn id="6285" xr3:uid="{9448EB26-6A48-ED41-AF86-0CE8E362783D}" name="Column6285"/>
    <tableColumn id="6286" xr3:uid="{5DB696CD-8523-9E46-BFC2-19A8D5F5865B}" name="Column6286"/>
    <tableColumn id="6287" xr3:uid="{04516CF1-A6BF-AD4D-AE8F-9AE12700A161}" name="Column6287"/>
    <tableColumn id="6288" xr3:uid="{2BECDE4C-8F39-D141-85BA-C1A67885A168}" name="Column6288"/>
    <tableColumn id="6289" xr3:uid="{CAF9012B-5801-3843-B1EB-FF174C31E3A2}" name="Column6289"/>
    <tableColumn id="6290" xr3:uid="{9E07D442-9ABE-E14E-9FC4-3054CD7CF3E7}" name="Column6290"/>
    <tableColumn id="6291" xr3:uid="{EBD98361-AC27-FD42-9C32-B53CDC0D9032}" name="Column6291"/>
    <tableColumn id="6292" xr3:uid="{70BADA69-5E84-D444-9655-4170EB3E4235}" name="Column6292"/>
    <tableColumn id="6293" xr3:uid="{210EE746-5BFB-CD46-BEC4-5B875CAE0081}" name="Column6293"/>
    <tableColumn id="6294" xr3:uid="{CEDA82E1-E514-6748-9230-F95398F484B8}" name="Column6294"/>
    <tableColumn id="6295" xr3:uid="{E65DB09A-094B-F444-81B9-C0A3F685DBBC}" name="Column6295"/>
    <tableColumn id="6296" xr3:uid="{38563C7D-D1AC-584B-8755-FB7D96668F82}" name="Column6296"/>
    <tableColumn id="6297" xr3:uid="{2CCBAFE5-4AF6-E64F-8E6A-4A112F0C19D7}" name="Column6297"/>
    <tableColumn id="6298" xr3:uid="{C96663DD-11AF-0749-8A3D-2615549EFCC9}" name="Column6298"/>
    <tableColumn id="6299" xr3:uid="{FC0006BB-3E44-EF4F-8822-FFF994C7B8F8}" name="Column6299"/>
    <tableColumn id="6300" xr3:uid="{F1B31609-E223-B243-908F-7F63619F625C}" name="Column6300"/>
    <tableColumn id="6301" xr3:uid="{7459D71B-CD52-0147-BF04-9F01A42D5477}" name="Column6301"/>
    <tableColumn id="6302" xr3:uid="{3B862598-FA8F-E547-A1C6-5520A008ABDC}" name="Column6302"/>
    <tableColumn id="6303" xr3:uid="{D37D66C6-7FD2-8F47-9E80-D10EBBBA0663}" name="Column6303"/>
    <tableColumn id="6304" xr3:uid="{4EC2DD89-92A2-7C47-9648-BC869DD1AEB7}" name="Column6304"/>
    <tableColumn id="6305" xr3:uid="{76F1290F-70E8-C640-B669-39D79E84693C}" name="Column6305"/>
    <tableColumn id="6306" xr3:uid="{5ABAD2B3-2DC3-FE4A-A03C-71BE94A12F19}" name="Column6306"/>
    <tableColumn id="6307" xr3:uid="{4ADB3EDF-ECBF-B041-B19A-3A71FED2C0D8}" name="Column6307"/>
    <tableColumn id="6308" xr3:uid="{05744637-0E99-0F44-823C-0CF43E2EB1AE}" name="Column6308"/>
    <tableColumn id="6309" xr3:uid="{AC5990B3-8B6C-ED4C-BAC6-8DC8A8F99B06}" name="Column6309"/>
    <tableColumn id="6310" xr3:uid="{F17199D4-71B1-7F40-AC38-FCB281782D55}" name="Column6310"/>
    <tableColumn id="6311" xr3:uid="{E2027CAE-F45F-E447-8C7D-E4912E4F4B53}" name="Column6311"/>
    <tableColumn id="6312" xr3:uid="{5237D905-CE87-0D47-A4F2-30BA903D0AC3}" name="Column6312"/>
    <tableColumn id="6313" xr3:uid="{F13C82B2-C4F6-1744-AC0B-EF9C343E9477}" name="Column6313"/>
    <tableColumn id="6314" xr3:uid="{0F1306F2-7364-A14A-90DC-082F944B81B7}" name="Column6314"/>
    <tableColumn id="6315" xr3:uid="{E21BDAE4-A26E-2C4B-A91B-12A8DEFDE252}" name="Column6315"/>
    <tableColumn id="6316" xr3:uid="{2875F9F2-D62A-9244-89B9-3791B4BFF30C}" name="Column6316"/>
    <tableColumn id="6317" xr3:uid="{D4EB78D9-F149-C440-9B91-5490452CED28}" name="Column6317"/>
    <tableColumn id="6318" xr3:uid="{756F6D18-C9AC-9B41-A7CB-F871DD101EAF}" name="Column6318"/>
    <tableColumn id="6319" xr3:uid="{E3EC9DEA-CE44-644B-B058-41616FE38952}" name="Column6319"/>
    <tableColumn id="6320" xr3:uid="{9A71904A-1EB4-5343-940D-125810460676}" name="Column6320"/>
    <tableColumn id="6321" xr3:uid="{1D5694B9-ED91-2C43-B518-0B53F993C888}" name="Column6321"/>
    <tableColumn id="6322" xr3:uid="{9C29D3A0-3829-5D49-841D-BEDDB124536D}" name="Column6322"/>
    <tableColumn id="6323" xr3:uid="{8E6EF280-6973-6D40-842D-9AB78DD4C29C}" name="Column6323"/>
    <tableColumn id="6324" xr3:uid="{8A3AB940-0A7C-F642-AD95-D74F10280279}" name="Column6324"/>
    <tableColumn id="6325" xr3:uid="{B76ABB8D-8049-374C-AEE5-D91E76B88DBB}" name="Column6325"/>
    <tableColumn id="6326" xr3:uid="{27231A5E-253B-A141-BA10-BE99C19E4692}" name="Column6326"/>
    <tableColumn id="6327" xr3:uid="{1D5DC04E-2F18-DF43-BDE3-A22053DC862C}" name="Column6327"/>
    <tableColumn id="6328" xr3:uid="{034ED55C-7BD6-8F49-98CD-328B18F124BF}" name="Column6328"/>
    <tableColumn id="6329" xr3:uid="{6AFE4A68-CE77-654E-9205-F54EFB6CA277}" name="Column6329"/>
    <tableColumn id="6330" xr3:uid="{237FADC1-7A4C-AC42-A639-0D3B1E6DDE5C}" name="Column6330"/>
    <tableColumn id="6331" xr3:uid="{67B98324-7CCA-FC4F-A55D-4BEE29F486CE}" name="Column6331"/>
    <tableColumn id="6332" xr3:uid="{52C8949C-D699-6346-BC89-4721F8A63E48}" name="Column6332"/>
    <tableColumn id="6333" xr3:uid="{E03BDF1F-D0F1-AC47-9B3A-5CB6050147C6}" name="Column6333"/>
    <tableColumn id="6334" xr3:uid="{7BF8395C-DEDA-D142-98C8-C12794CD722C}" name="Column6334"/>
    <tableColumn id="6335" xr3:uid="{6A21A52E-03E9-0B41-BD6E-ABC4BC4A5F93}" name="Column6335"/>
    <tableColumn id="6336" xr3:uid="{32E060BF-0EA7-D542-BACF-45B5303E7B26}" name="Column6336"/>
    <tableColumn id="6337" xr3:uid="{7CDA5FC5-3F32-E240-B446-AAC1F83AF4AB}" name="Column6337"/>
    <tableColumn id="6338" xr3:uid="{8A90447C-6F98-0847-91C8-006E371C92F4}" name="Column6338"/>
    <tableColumn id="6339" xr3:uid="{3E0925C4-DF7D-2946-A55A-AE0CF308AFA6}" name="Column6339"/>
    <tableColumn id="6340" xr3:uid="{19B84368-6FC7-5F46-9B64-0948B833A9D1}" name="Column6340"/>
    <tableColumn id="6341" xr3:uid="{0CA44EEC-CF59-7D44-B44D-EB784115177E}" name="Column6341"/>
    <tableColumn id="6342" xr3:uid="{69EC553E-7131-0A43-B2B7-9A92AFF877FB}" name="Column6342"/>
    <tableColumn id="6343" xr3:uid="{1887F29E-6ACC-DF42-9708-DC34544E722A}" name="Column6343"/>
    <tableColumn id="6344" xr3:uid="{89697867-26CD-1744-9182-808803756016}" name="Column6344"/>
    <tableColumn id="6345" xr3:uid="{CD84EFE8-2A85-F142-9F37-A9FF3C4812FF}" name="Column6345"/>
    <tableColumn id="6346" xr3:uid="{71FA380C-B893-2440-A01F-2656A2B06AC4}" name="Column6346"/>
    <tableColumn id="6347" xr3:uid="{C3335551-E996-7541-8D91-676D2ABD6D1A}" name="Column6347"/>
    <tableColumn id="6348" xr3:uid="{93A0E878-64D4-504B-908A-0BAF104AD8D2}" name="Column6348"/>
    <tableColumn id="6349" xr3:uid="{1A36DDF8-9E8D-F547-A624-F29FB525AAC6}" name="Column6349"/>
    <tableColumn id="6350" xr3:uid="{EE226A7C-2ED7-C145-919F-DD30EC2A0B7F}" name="Column6350"/>
    <tableColumn id="6351" xr3:uid="{973A8404-034F-4844-A569-C32E3AB422F6}" name="Column6351"/>
    <tableColumn id="6352" xr3:uid="{85EB2300-AD8C-4241-9A2B-40DD95896C99}" name="Column6352"/>
    <tableColumn id="6353" xr3:uid="{59946513-D9A5-C543-BA24-CCA5093A2074}" name="Column6353"/>
    <tableColumn id="6354" xr3:uid="{C230F92C-D5A6-1446-B38A-B4976F4DFD4C}" name="Column6354"/>
    <tableColumn id="6355" xr3:uid="{B5D5DC6C-1BE2-D74A-B943-DCDF0B0CA829}" name="Column6355"/>
    <tableColumn id="6356" xr3:uid="{878561F4-AEC3-3145-94C4-5BE16B391E6D}" name="Column6356"/>
    <tableColumn id="6357" xr3:uid="{18ECF9CB-53D1-A244-B186-3A9C01743936}" name="Column6357"/>
    <tableColumn id="6358" xr3:uid="{B52DE29F-8AC5-A74E-8792-9D45021BD296}" name="Column6358"/>
    <tableColumn id="6359" xr3:uid="{286A1C7E-037F-4544-8315-E752A66D7589}" name="Column6359"/>
    <tableColumn id="6360" xr3:uid="{A56A5F59-D80A-A940-B9F1-8E841DF7E528}" name="Column6360"/>
    <tableColumn id="6361" xr3:uid="{160C9C0C-9CE6-4743-9D73-451307CD7DDB}" name="Column6361"/>
    <tableColumn id="6362" xr3:uid="{091A5DA4-611B-B74D-8C3E-F3967805B564}" name="Column6362"/>
    <tableColumn id="6363" xr3:uid="{EF8E489B-F5BC-9E4E-8E6C-2170DC82D545}" name="Column6363"/>
    <tableColumn id="6364" xr3:uid="{39A9B5C9-3B57-024E-A894-4B7FD7349CAF}" name="Column6364"/>
    <tableColumn id="6365" xr3:uid="{BB92106B-16D6-284B-AED0-7FC8F1521988}" name="Column6365"/>
    <tableColumn id="6366" xr3:uid="{39E5DDBD-023D-CC43-940D-832CC7D9A315}" name="Column6366"/>
    <tableColumn id="6367" xr3:uid="{EBB1D2E9-2AC3-374B-9ECC-067B9999697A}" name="Column6367"/>
    <tableColumn id="6368" xr3:uid="{CE769473-3C23-4B48-BE77-9CD36ADD769C}" name="Column6368"/>
    <tableColumn id="6369" xr3:uid="{A2F71D23-80DB-DD47-8F18-6F144FF1E518}" name="Column6369"/>
    <tableColumn id="6370" xr3:uid="{30F63A7F-C066-4F44-BDAB-87986E43C265}" name="Column6370"/>
    <tableColumn id="6371" xr3:uid="{B14111AC-4372-6B4E-ACA5-3AA3F89D9DA2}" name="Column6371"/>
    <tableColumn id="6372" xr3:uid="{208B4440-99E9-DF45-893C-44DAC6A5A032}" name="Column6372"/>
    <tableColumn id="6373" xr3:uid="{1A4CC8DD-027B-374F-A2A5-F46D0EF62E4A}" name="Column6373"/>
    <tableColumn id="6374" xr3:uid="{8A3E153E-359D-D444-81CF-15DBC7E0666E}" name="Column6374"/>
    <tableColumn id="6375" xr3:uid="{34688549-D8FF-E745-A2DA-1C681F0FC409}" name="Column6375"/>
    <tableColumn id="6376" xr3:uid="{A67F6DC9-EEEF-4D43-BBA1-52B426742DFC}" name="Column6376"/>
    <tableColumn id="6377" xr3:uid="{2F902E3C-5A92-5845-ABFA-7586767164A2}" name="Column6377"/>
    <tableColumn id="6378" xr3:uid="{4C48EC50-10C2-A943-AC7F-C26C52AD3BDE}" name="Column6378"/>
    <tableColumn id="6379" xr3:uid="{874FCEFE-E7FE-D545-94BE-6231E5B4D353}" name="Column6379"/>
    <tableColumn id="6380" xr3:uid="{0D0D7AF1-B59A-6D40-ADFF-8D5739948392}" name="Column6380"/>
    <tableColumn id="6381" xr3:uid="{C47CEAB9-BA16-4B49-B185-D497C38AB08A}" name="Column6381"/>
    <tableColumn id="6382" xr3:uid="{52640192-5311-3C4C-A4C9-7D00E684E25B}" name="Column6382"/>
    <tableColumn id="6383" xr3:uid="{DBFC0EFC-4F39-0C4D-AB93-2238D4901552}" name="Column6383"/>
    <tableColumn id="6384" xr3:uid="{35FFCA18-9F7A-4941-B620-E248C8480000}" name="Column6384"/>
    <tableColumn id="6385" xr3:uid="{E5769940-1A47-914D-94E7-32AFAA28321B}" name="Column6385"/>
    <tableColumn id="6386" xr3:uid="{58F66726-1690-1E4B-8A12-4D82C392482D}" name="Column6386"/>
    <tableColumn id="6387" xr3:uid="{5BAA8CF2-620D-6F45-89AE-D0A008642CB0}" name="Column6387"/>
    <tableColumn id="6388" xr3:uid="{5BE22232-D56B-2D4C-88C8-5922418E3BFC}" name="Column6388"/>
    <tableColumn id="6389" xr3:uid="{353394C4-3B76-114E-BD0D-21DFD5A5E0E3}" name="Column6389"/>
    <tableColumn id="6390" xr3:uid="{3AB1FBD9-17C7-D647-A30F-509B943701DE}" name="Column6390"/>
    <tableColumn id="6391" xr3:uid="{68FD0D41-CF91-284D-81A4-7F1B776F7384}" name="Column6391"/>
    <tableColumn id="6392" xr3:uid="{A0C5E9B1-3AF9-FC49-9645-26DCB531249D}" name="Column6392"/>
    <tableColumn id="6393" xr3:uid="{D6CF0DCC-0E79-EC48-A298-802F54EA4381}" name="Column6393"/>
    <tableColumn id="6394" xr3:uid="{E24A107B-1E1C-3D42-BDF9-10A1AD51DE85}" name="Column6394"/>
    <tableColumn id="6395" xr3:uid="{3A9BB30B-4965-2A4F-81FA-530DF9C9C641}" name="Column6395"/>
    <tableColumn id="6396" xr3:uid="{2CA67FC9-EB25-0F4B-B798-62178619EC78}" name="Column6396"/>
    <tableColumn id="6397" xr3:uid="{25A34085-45C7-FC44-B574-1A6CE6826116}" name="Column6397"/>
    <tableColumn id="6398" xr3:uid="{F83BD44F-85FF-AF4C-9A59-8A70426BBDC8}" name="Column6398"/>
    <tableColumn id="6399" xr3:uid="{77DE6018-1DD3-AD40-BA60-463CE13058A1}" name="Column6399"/>
    <tableColumn id="6400" xr3:uid="{FBD43B60-2F5D-9743-8252-9A7B206772E2}" name="Column6400"/>
    <tableColumn id="6401" xr3:uid="{D634524E-EC20-8846-B5C7-BAEEE3F7A5CD}" name="Column6401"/>
    <tableColumn id="6402" xr3:uid="{BE0B1944-8123-4F4A-8525-4BC122A92C76}" name="Column6402"/>
    <tableColumn id="6403" xr3:uid="{251466CA-435D-1946-A3AB-BDAE3CB5AB7E}" name="Column6403"/>
    <tableColumn id="6404" xr3:uid="{7916CD87-A110-F843-8717-4D05F7ED0027}" name="Column6404"/>
    <tableColumn id="6405" xr3:uid="{14A9EA2F-71AD-804A-95C1-0B92C1BA77AC}" name="Column6405"/>
    <tableColumn id="6406" xr3:uid="{38FD91B7-2BA2-794A-84F0-08125BA340F6}" name="Column6406"/>
    <tableColumn id="6407" xr3:uid="{E0D1D3EC-6204-DC47-9F6B-73D82DF328EB}" name="Column6407"/>
    <tableColumn id="6408" xr3:uid="{85CCE3D0-C042-C847-8B75-B02135CAE321}" name="Column6408"/>
    <tableColumn id="6409" xr3:uid="{F6DA56CE-9966-FE45-9AA8-FFC143DDADF3}" name="Column6409"/>
    <tableColumn id="6410" xr3:uid="{76D32753-0950-FE43-B1B2-6DD41CAAD1ED}" name="Column6410"/>
    <tableColumn id="6411" xr3:uid="{F4C4F444-7A7F-C44F-8954-33EB9D76B808}" name="Column6411"/>
    <tableColumn id="6412" xr3:uid="{D0DD2B16-CED5-7647-A8D7-99A07E9DE673}" name="Column6412"/>
    <tableColumn id="6413" xr3:uid="{EE220270-59B5-064C-8685-466A7C0B12B2}" name="Column6413"/>
    <tableColumn id="6414" xr3:uid="{9B97CB91-1BAC-D442-9F66-D53C9BCC739D}" name="Column6414"/>
    <tableColumn id="6415" xr3:uid="{24A3E53A-7E99-3B4C-B0BA-210F0694ABDA}" name="Column6415"/>
    <tableColumn id="6416" xr3:uid="{70D80620-37D8-0F4A-8211-D1C64F1C1DED}" name="Column6416"/>
    <tableColumn id="6417" xr3:uid="{B11DFAAB-5E1F-C044-85F2-C6C530ECF934}" name="Column6417"/>
    <tableColumn id="6418" xr3:uid="{CA7A6A23-E690-7F4C-B9CE-A58D9BFBE0D5}" name="Column6418"/>
    <tableColumn id="6419" xr3:uid="{86BE6047-DBEA-7B40-916A-78C28BC3861F}" name="Column6419"/>
    <tableColumn id="6420" xr3:uid="{E41A40B1-1A29-DA4F-AB1A-1A3728F47838}" name="Column6420"/>
    <tableColumn id="6421" xr3:uid="{BB17B2CF-2E29-5648-8D05-41023E697581}" name="Column6421"/>
    <tableColumn id="6422" xr3:uid="{8AA2FD99-6797-A74E-BC0E-CB6A5651A982}" name="Column6422"/>
    <tableColumn id="6423" xr3:uid="{E13BBB55-9D42-A844-99AA-6690D36731B2}" name="Column6423"/>
    <tableColumn id="6424" xr3:uid="{1783D04B-E2D9-DD40-9848-F3A3F4BF7C22}" name="Column6424"/>
    <tableColumn id="6425" xr3:uid="{DAA938DA-91CF-D04A-869B-2A2C6E6D6622}" name="Column6425"/>
    <tableColumn id="6426" xr3:uid="{73FD5F24-21F0-A04B-8F1F-63D1E8A68E87}" name="Column6426"/>
    <tableColumn id="6427" xr3:uid="{EDD3E4A3-AD49-9840-BC42-6EA5DB1A77AE}" name="Column6427"/>
    <tableColumn id="6428" xr3:uid="{D4BAEC16-7870-0D40-B02A-B790502B2F25}" name="Column6428"/>
    <tableColumn id="6429" xr3:uid="{A8AC254B-D10C-4947-8335-F1DDB54E32C0}" name="Column6429"/>
    <tableColumn id="6430" xr3:uid="{40669ABC-2DA1-8F4D-AB58-21D45AF2DC9C}" name="Column6430"/>
    <tableColumn id="6431" xr3:uid="{96EBEA19-F1F8-C245-AF1F-0FDD1E9D5B2D}" name="Column6431"/>
    <tableColumn id="6432" xr3:uid="{15538259-DA2A-EB4F-8E54-8875DFA31F78}" name="Column6432"/>
    <tableColumn id="6433" xr3:uid="{510FC78E-B011-814D-9281-25F327429903}" name="Column6433"/>
    <tableColumn id="6434" xr3:uid="{DC8B1CEA-550C-1640-8827-3664772B12F7}" name="Column6434"/>
    <tableColumn id="6435" xr3:uid="{34CCFD16-69D1-DC40-8A04-8A84084AB4D8}" name="Column6435"/>
    <tableColumn id="6436" xr3:uid="{C8863DC7-404C-0447-9661-7FD31F98B8EE}" name="Column6436"/>
    <tableColumn id="6437" xr3:uid="{38ED24CE-B34E-1749-B56A-141F9DF130D0}" name="Column6437"/>
    <tableColumn id="6438" xr3:uid="{9AF2B13C-0A55-C044-B1F1-3F857C0C3846}" name="Column6438"/>
    <tableColumn id="6439" xr3:uid="{48B74E9A-3FBC-3540-BA0E-D1C0CD1691B5}" name="Column6439"/>
    <tableColumn id="6440" xr3:uid="{A5460B33-5D9B-4640-BC02-3B7B2419A564}" name="Column6440"/>
    <tableColumn id="6441" xr3:uid="{A0977A76-8E87-7442-94FC-3DE2ED0B91DA}" name="Column6441"/>
    <tableColumn id="6442" xr3:uid="{37BA636E-F270-C14D-BF24-6CED087FD55D}" name="Column6442"/>
    <tableColumn id="6443" xr3:uid="{53F43B00-5C75-2E48-A6AF-0CB73BDEE9CE}" name="Column6443"/>
    <tableColumn id="6444" xr3:uid="{D3D73793-D4BA-F84D-BE00-5B1C33CB846B}" name="Column6444"/>
    <tableColumn id="6445" xr3:uid="{90220C94-9F39-DB4F-A31A-73AD682A76E0}" name="Column6445"/>
    <tableColumn id="6446" xr3:uid="{AC04B037-BB2E-6147-A944-005766471996}" name="Column6446"/>
    <tableColumn id="6447" xr3:uid="{D6AFFBE1-F0A6-A447-9FCB-ACD2E6DC4E37}" name="Column6447"/>
    <tableColumn id="6448" xr3:uid="{E2E637E4-5C46-2D43-AEC6-613AB0272BCA}" name="Column6448"/>
    <tableColumn id="6449" xr3:uid="{E2A122D6-C0F6-A342-AEC5-31402C791E86}" name="Column6449"/>
    <tableColumn id="6450" xr3:uid="{4F47BD53-B1E1-0C4E-A570-CCC7966E4E88}" name="Column6450"/>
    <tableColumn id="6451" xr3:uid="{1BAC585E-89A7-4347-A25B-76A941EAA33B}" name="Column6451"/>
    <tableColumn id="6452" xr3:uid="{35BC18D5-CCE8-DA48-B274-EFAA7D15D52F}" name="Column6452"/>
    <tableColumn id="6453" xr3:uid="{94552278-4C47-8E44-8DBA-2EC692A8DF69}" name="Column6453"/>
    <tableColumn id="6454" xr3:uid="{8D666A3C-7900-3347-B0D3-61E9762CB075}" name="Column6454"/>
    <tableColumn id="6455" xr3:uid="{722691CC-244B-D24D-BC45-EC902635D194}" name="Column6455"/>
    <tableColumn id="6456" xr3:uid="{F6775BBB-D327-6646-9256-A1BC5B014DE0}" name="Column6456"/>
    <tableColumn id="6457" xr3:uid="{CFB73089-133D-9344-B6F4-85C5297E833B}" name="Column6457"/>
    <tableColumn id="6458" xr3:uid="{850F9A6F-B89C-7449-A6FF-02CFA92148FC}" name="Column6458"/>
    <tableColumn id="6459" xr3:uid="{654C559C-C661-7647-8115-BD4135DF1613}" name="Column6459"/>
    <tableColumn id="6460" xr3:uid="{F5BE24D8-BE46-7E44-876B-95E457DEA773}" name="Column6460"/>
    <tableColumn id="6461" xr3:uid="{65DB02CC-6093-7F4C-A866-49F627F19167}" name="Column6461"/>
    <tableColumn id="6462" xr3:uid="{F418F1C9-CA6D-6547-96B9-10C15696C197}" name="Column6462"/>
    <tableColumn id="6463" xr3:uid="{8C25A7B9-2B24-B74D-9775-90860F33BBB3}" name="Column6463"/>
    <tableColumn id="6464" xr3:uid="{3BF08FBB-1634-0D44-AFFC-93FFB2F5EF3E}" name="Column6464"/>
    <tableColumn id="6465" xr3:uid="{EB4DBC4A-AC2F-D84A-83A0-A1E1B83E361F}" name="Column6465"/>
    <tableColumn id="6466" xr3:uid="{7B24620E-CDAC-8D4F-8792-58C9B418906D}" name="Column6466"/>
    <tableColumn id="6467" xr3:uid="{B0140A07-D0E3-DA4F-A570-0605B33AC7E7}" name="Column6467"/>
    <tableColumn id="6468" xr3:uid="{A78A11DC-5A95-6F4B-AEA3-2EE0F380AF1A}" name="Column6468"/>
    <tableColumn id="6469" xr3:uid="{473EF8FE-2639-3F40-9F07-B38AE0D2F1F0}" name="Column6469"/>
    <tableColumn id="6470" xr3:uid="{2DD07113-755C-A145-9916-ABBA6FE53D04}" name="Column6470"/>
    <tableColumn id="6471" xr3:uid="{017E80F2-678C-B440-AC4A-F322D7672C2B}" name="Column6471"/>
    <tableColumn id="6472" xr3:uid="{947DA9C7-0DB5-6B4F-8EF9-0059AB81775D}" name="Column6472"/>
    <tableColumn id="6473" xr3:uid="{7B5B0405-8608-9047-A76A-6C055A006BD6}" name="Column6473"/>
    <tableColumn id="6474" xr3:uid="{18FC27DC-ECDB-4347-8F81-5A39FFD4F864}" name="Column6474"/>
    <tableColumn id="6475" xr3:uid="{45918949-CB5C-0D4E-BA8E-E8C82265F4B1}" name="Column6475"/>
    <tableColumn id="6476" xr3:uid="{E9F47E2B-8B51-B344-B22D-D080319BA696}" name="Column6476"/>
    <tableColumn id="6477" xr3:uid="{5344EE1A-C7A9-7B41-B69E-7CDBC63CFB3A}" name="Column6477"/>
    <tableColumn id="6478" xr3:uid="{D1D76C22-B526-554A-9A8A-43E95119EF7E}" name="Column6478"/>
    <tableColumn id="6479" xr3:uid="{B40DA557-A5CA-3043-AECF-CEA678E90237}" name="Column6479"/>
    <tableColumn id="6480" xr3:uid="{2369BC4F-3053-1747-9B00-ADAF6843575C}" name="Column6480"/>
    <tableColumn id="6481" xr3:uid="{3BFEACEF-7B73-9645-B7D7-221EAAB958E6}" name="Column6481"/>
    <tableColumn id="6482" xr3:uid="{C95743A8-73AC-6C4A-8B2C-A787FBF8B9D4}" name="Column6482"/>
    <tableColumn id="6483" xr3:uid="{7F892C24-D896-374F-8CC6-350560392E20}" name="Column6483"/>
    <tableColumn id="6484" xr3:uid="{FF305D86-B713-1248-AAB2-C9418F72EBD5}" name="Column6484"/>
    <tableColumn id="6485" xr3:uid="{9F82B21A-9B69-844A-9F99-4A508D24905C}" name="Column6485"/>
    <tableColumn id="6486" xr3:uid="{ACF560DA-1693-3440-8A2D-ED097655FB0E}" name="Column6486"/>
    <tableColumn id="6487" xr3:uid="{043C89B3-CF09-B24C-9A1A-9F2219532BD2}" name="Column6487"/>
    <tableColumn id="6488" xr3:uid="{EF9A14B9-F51B-544B-B5F1-175C64932056}" name="Column6488"/>
    <tableColumn id="6489" xr3:uid="{E3C8E69B-5C0C-BF46-8883-1866E53E4151}" name="Column6489"/>
    <tableColumn id="6490" xr3:uid="{D9B1D385-D71B-8147-924F-51D88C2C02F6}" name="Column6490"/>
    <tableColumn id="6491" xr3:uid="{21863F69-E324-B84B-A951-22D0F6C8C987}" name="Column6491"/>
    <tableColumn id="6492" xr3:uid="{0F51E348-4967-7241-92DC-B3B257E124B3}" name="Column6492"/>
    <tableColumn id="6493" xr3:uid="{FE33DF0C-E57C-464E-B2A9-E22A27A9209C}" name="Column6493"/>
    <tableColumn id="6494" xr3:uid="{29C57610-96E3-4B4C-9A1F-C0794B401477}" name="Column6494"/>
    <tableColumn id="6495" xr3:uid="{2BBF1098-5F72-304E-B84E-D943ABFE30D8}" name="Column6495"/>
    <tableColumn id="6496" xr3:uid="{6257340D-6BB2-0A48-AF3E-7C506A082FC6}" name="Column6496"/>
    <tableColumn id="6497" xr3:uid="{75F69DA7-A06D-0A4B-A675-893A404AF298}" name="Column6497"/>
    <tableColumn id="6498" xr3:uid="{0FD1B731-BDEF-F845-9C67-D155274A6F81}" name="Column6498"/>
    <tableColumn id="6499" xr3:uid="{EDCE5566-439E-2940-B7C4-ED9E5A8007A6}" name="Column6499"/>
    <tableColumn id="6500" xr3:uid="{91243BCB-A0E0-BD4E-95B8-455EA8435F14}" name="Column6500"/>
    <tableColumn id="6501" xr3:uid="{9366410A-102A-5A4F-A2DC-E5BE3137B498}" name="Column6501"/>
    <tableColumn id="6502" xr3:uid="{1DFDF4E9-A408-5446-B593-37C2F6C5C3DB}" name="Column6502"/>
    <tableColumn id="6503" xr3:uid="{66BE5EB0-7400-A941-A352-CCA62B07D01B}" name="Column6503"/>
    <tableColumn id="6504" xr3:uid="{EDC4A055-428E-D342-91ED-4652FEB88BDC}" name="Column6504"/>
    <tableColumn id="6505" xr3:uid="{8752C511-2939-1046-A127-4C3A5736A3B5}" name="Column6505"/>
    <tableColumn id="6506" xr3:uid="{59DAFEAA-A826-0C45-B5DC-901E93640405}" name="Column6506"/>
    <tableColumn id="6507" xr3:uid="{A2C794C5-9C40-B24A-8875-67F1F06C29C2}" name="Column6507"/>
    <tableColumn id="6508" xr3:uid="{88CD2CBB-E2D8-A243-985C-8382ACE620D1}" name="Column6508"/>
    <tableColumn id="6509" xr3:uid="{0252137A-457C-BE43-BC3E-768C60D2FDE1}" name="Column6509"/>
    <tableColumn id="6510" xr3:uid="{8DC63207-85E1-E742-BC8C-2356AC6FC35D}" name="Column6510"/>
    <tableColumn id="6511" xr3:uid="{43295498-DAF1-3C4D-B82F-FFF9633B7A57}" name="Column6511"/>
    <tableColumn id="6512" xr3:uid="{5CFA99DD-BE80-9B4A-B88C-A5DECCC50621}" name="Column6512"/>
    <tableColumn id="6513" xr3:uid="{A540BCDC-AEE0-6047-8A0D-E193FD5BAA6C}" name="Column6513"/>
    <tableColumn id="6514" xr3:uid="{4AA2EDB6-A8EB-A34E-AE7B-1F2E7D2DC1E8}" name="Column6514"/>
    <tableColumn id="6515" xr3:uid="{8E86441F-6AD2-F449-A7FD-8611E26E3D9A}" name="Column6515"/>
    <tableColumn id="6516" xr3:uid="{AB311BC8-3404-D84B-9106-DFE5C9355FCC}" name="Column6516"/>
    <tableColumn id="6517" xr3:uid="{304EE621-A38F-FD42-A499-138FCCD0733F}" name="Column6517"/>
    <tableColumn id="6518" xr3:uid="{C0F7C5C7-CD2B-3649-8443-CB1C8EA9D4D6}" name="Column6518"/>
    <tableColumn id="6519" xr3:uid="{B11E763B-6B79-7D48-8CB7-F35B4E056349}" name="Column6519"/>
    <tableColumn id="6520" xr3:uid="{633E9221-35F9-2842-8E67-1FD8D8F701F8}" name="Column6520"/>
    <tableColumn id="6521" xr3:uid="{9334288B-63EA-8147-82FE-681324782BE4}" name="Column6521"/>
    <tableColumn id="6522" xr3:uid="{AD123F80-9602-924B-BA34-5D529A810FB7}" name="Column6522"/>
    <tableColumn id="6523" xr3:uid="{CA15AA73-BB6A-D349-8DE4-A6803B644DD2}" name="Column6523"/>
    <tableColumn id="6524" xr3:uid="{BEA03FB3-DEF8-3A4B-8EF8-FC40011C7B23}" name="Column6524"/>
    <tableColumn id="6525" xr3:uid="{7DF79F24-714B-234D-A6EA-3FEED5244C7F}" name="Column6525"/>
    <tableColumn id="6526" xr3:uid="{372D23A0-4EC6-C245-A938-27CDCE49FD7C}" name="Column6526"/>
    <tableColumn id="6527" xr3:uid="{447DBCFD-7A61-6B4A-990D-94A2EE120DBD}" name="Column6527"/>
    <tableColumn id="6528" xr3:uid="{1224A0C0-56AF-5E40-8870-BDDDC08E7ED2}" name="Column6528"/>
    <tableColumn id="6529" xr3:uid="{4EF215F7-6E15-FA48-8199-6DAB4A32E6E8}" name="Column6529"/>
    <tableColumn id="6530" xr3:uid="{4C91FB53-0A74-0841-8487-01C7B3D2E47A}" name="Column6530"/>
    <tableColumn id="6531" xr3:uid="{038AE5DB-CCCD-264D-912D-F930049DA8F7}" name="Column6531"/>
    <tableColumn id="6532" xr3:uid="{1C61DBCF-28F5-D545-A89E-9AE4E344CA0F}" name="Column6532"/>
    <tableColumn id="6533" xr3:uid="{2E903426-D86B-5C43-A494-5B29D616D3EA}" name="Column6533"/>
    <tableColumn id="6534" xr3:uid="{35F0AD89-E9F3-D744-8406-358490E4CA1E}" name="Column6534"/>
    <tableColumn id="6535" xr3:uid="{DD01F7CE-6A6A-DC4E-B4FD-3D6FEFE15291}" name="Column6535"/>
    <tableColumn id="6536" xr3:uid="{821E0316-342E-4141-B478-3E9198096723}" name="Column6536"/>
    <tableColumn id="6537" xr3:uid="{454EF20A-A899-CF42-9304-748DD2C84A36}" name="Column6537"/>
    <tableColumn id="6538" xr3:uid="{6EB91A3C-E3D9-C945-A191-89AD31DE59B9}" name="Column6538"/>
    <tableColumn id="6539" xr3:uid="{3A2BA6D1-8CA9-7A46-95E0-654DCC8D83F3}" name="Column6539"/>
    <tableColumn id="6540" xr3:uid="{7B8FF439-A304-1046-ADFA-A7126E3480B2}" name="Column6540"/>
    <tableColumn id="6541" xr3:uid="{01DD111D-AEB4-734A-8CE8-61530C4E1139}" name="Column6541"/>
    <tableColumn id="6542" xr3:uid="{7329A55F-F863-4047-86DF-E9B3C540C1A6}" name="Column6542"/>
    <tableColumn id="6543" xr3:uid="{08FAA685-EBF2-E041-8C2D-8057EDFC94AB}" name="Column6543"/>
    <tableColumn id="6544" xr3:uid="{1559E7E8-7026-F540-88D7-ABD4A53A556D}" name="Column6544"/>
    <tableColumn id="6545" xr3:uid="{D66A505A-C3D0-B549-971C-66E6688BB733}" name="Column6545"/>
    <tableColumn id="6546" xr3:uid="{635338CA-12EC-ED44-9735-83B9AE979253}" name="Column6546"/>
    <tableColumn id="6547" xr3:uid="{0E00407B-3E53-AE4F-A86E-E14188F9D2AF}" name="Column6547"/>
    <tableColumn id="6548" xr3:uid="{9DD9F526-9332-9342-A2CC-E52D09544958}" name="Column6548"/>
    <tableColumn id="6549" xr3:uid="{4E1821E3-59AF-8846-A200-17BEBC9C23A1}" name="Column6549"/>
    <tableColumn id="6550" xr3:uid="{E4CB535A-B8C4-5D4A-88D1-469DA43AF2C4}" name="Column6550"/>
    <tableColumn id="6551" xr3:uid="{1EDDFEDA-E8FA-0E45-81DB-190545EEAF84}" name="Column6551"/>
    <tableColumn id="6552" xr3:uid="{A7230F35-6316-2C48-9F72-655C2627C6D5}" name="Column6552"/>
    <tableColumn id="6553" xr3:uid="{6D08167C-D99A-8943-9F85-A8A67D1F0665}" name="Column6553"/>
    <tableColumn id="6554" xr3:uid="{5135FCAF-7D14-B04A-A6C8-A56ED68F38B6}" name="Column6554"/>
    <tableColumn id="6555" xr3:uid="{A8E6F23E-6718-0F48-9706-5C6DDB358124}" name="Column6555"/>
    <tableColumn id="6556" xr3:uid="{17304671-4B14-8242-A11F-19709FB632A1}" name="Column6556"/>
    <tableColumn id="6557" xr3:uid="{66AE5805-087B-3842-9B06-88CF6E71B6C9}" name="Column6557"/>
    <tableColumn id="6558" xr3:uid="{63C13643-D65F-F345-853F-BB3E0AAA6305}" name="Column6558"/>
    <tableColumn id="6559" xr3:uid="{BC94A668-E635-0E4F-BC22-990BBAB2C3B0}" name="Column6559"/>
    <tableColumn id="6560" xr3:uid="{2EA22621-6553-434C-BDB5-CF626991397A}" name="Column6560"/>
    <tableColumn id="6561" xr3:uid="{88DD9096-FF92-B248-BDCC-AF6CFA93166C}" name="Column6561"/>
    <tableColumn id="6562" xr3:uid="{F7B3FCE4-41E3-744D-AEF4-0CFA5EEF6486}" name="Column6562"/>
    <tableColumn id="6563" xr3:uid="{0B423883-E0E6-8047-884A-06AE9FED21EF}" name="Column6563"/>
    <tableColumn id="6564" xr3:uid="{ECE6E4C2-A200-F74D-8441-277060985E36}" name="Column6564"/>
    <tableColumn id="6565" xr3:uid="{6803DC56-4A25-3F41-8FA5-E66735C4D86F}" name="Column6565"/>
    <tableColumn id="6566" xr3:uid="{35CACD4A-9015-4E40-AC7F-2E6A6B198EC1}" name="Column6566"/>
    <tableColumn id="6567" xr3:uid="{7958903B-02CB-BC48-A5F1-D38AC23E35B4}" name="Column6567"/>
    <tableColumn id="6568" xr3:uid="{06C8738B-8AEA-2D49-AFB5-890F69D84632}" name="Column6568"/>
    <tableColumn id="6569" xr3:uid="{751AB3F0-3B3D-D141-B6E5-564BDB2B22F3}" name="Column6569"/>
    <tableColumn id="6570" xr3:uid="{B84B7C56-E8C5-A746-9EF4-7E0B61BBA5D8}" name="Column6570"/>
    <tableColumn id="6571" xr3:uid="{9B8BA18F-0175-414F-A9C7-25629752E0CA}" name="Column6571"/>
    <tableColumn id="6572" xr3:uid="{86036475-4C71-994A-B96B-D85B3A58D85A}" name="Column6572"/>
    <tableColumn id="6573" xr3:uid="{AA020C95-1867-2E47-B409-4041CED27BD2}" name="Column6573"/>
    <tableColumn id="6574" xr3:uid="{31543DE3-09D6-8941-B016-DBA962791419}" name="Column6574"/>
    <tableColumn id="6575" xr3:uid="{82CD3DA9-7E89-B047-A011-C7A1064F2E90}" name="Column6575"/>
    <tableColumn id="6576" xr3:uid="{F29FD1A4-6665-C546-ACA4-EC82B68389A4}" name="Column6576"/>
    <tableColumn id="6577" xr3:uid="{CC0C1BE2-7461-BA4D-93FD-D2B9EFCD0EAE}" name="Column6577"/>
    <tableColumn id="6578" xr3:uid="{0EE2E599-1BC3-BA42-8C7F-89F8B487956A}" name="Column6578"/>
    <tableColumn id="6579" xr3:uid="{85D39D06-289E-3147-BA75-0809DA4ECFA6}" name="Column6579"/>
    <tableColumn id="6580" xr3:uid="{4C95DCE1-BA5C-5045-8A59-D5E123FDE769}" name="Column6580"/>
    <tableColumn id="6581" xr3:uid="{17878682-D4D6-134C-A98A-C86109226A70}" name="Column6581"/>
    <tableColumn id="6582" xr3:uid="{50E8EAF7-9A8F-9D41-9995-83B149B05B41}" name="Column6582"/>
    <tableColumn id="6583" xr3:uid="{26A0B8B2-4D3E-0E4B-A660-2A6BBB39B2BD}" name="Column6583"/>
    <tableColumn id="6584" xr3:uid="{3189C480-E924-A24A-876C-416F3357BDA2}" name="Column6584"/>
    <tableColumn id="6585" xr3:uid="{2B5B25E2-CB43-AE4C-BF85-B06AB5B55B5F}" name="Column6585"/>
    <tableColumn id="6586" xr3:uid="{908ADD6F-6941-9849-A9C4-3888E02AB527}" name="Column6586"/>
    <tableColumn id="6587" xr3:uid="{8AE601CF-E147-B449-8CC0-95C59566541D}" name="Column6587"/>
    <tableColumn id="6588" xr3:uid="{58FBC5A6-1261-3C4A-8E16-63CB9007D046}" name="Column6588"/>
    <tableColumn id="6589" xr3:uid="{6FC1F8E2-355D-1B47-B9C7-F4C8E90EDFC3}" name="Column6589"/>
    <tableColumn id="6590" xr3:uid="{5B3F3436-BCF7-A341-AF97-541F42EA132F}" name="Column6590"/>
    <tableColumn id="6591" xr3:uid="{79DCBDA5-348A-514E-9373-921B2D2A5D0E}" name="Column6591"/>
    <tableColumn id="6592" xr3:uid="{280434C5-18E6-7343-9701-D94BF8808EA6}" name="Column6592"/>
    <tableColumn id="6593" xr3:uid="{2621A1EE-F738-8746-ADCC-AC327D0715DC}" name="Column6593"/>
    <tableColumn id="6594" xr3:uid="{9482BCA0-1841-A24A-80CB-C85AE4F6881F}" name="Column6594"/>
    <tableColumn id="6595" xr3:uid="{F93C7D81-775E-CC4F-883D-0E6A10982CCA}" name="Column6595"/>
    <tableColumn id="6596" xr3:uid="{19263334-92F0-5C46-AF1E-E03508631DCF}" name="Column6596"/>
    <tableColumn id="6597" xr3:uid="{DEF96CD5-B654-3544-9158-1E9A23018815}" name="Column6597"/>
    <tableColumn id="6598" xr3:uid="{B9CD0647-BB17-9C4E-BACA-FC9715DA9B1D}" name="Column6598"/>
    <tableColumn id="6599" xr3:uid="{2128BAE4-7B52-CB47-A441-08F7D77B6759}" name="Column6599"/>
    <tableColumn id="6600" xr3:uid="{7044829C-FAAF-5D48-B12C-7155DB4E0FB5}" name="Column6600"/>
    <tableColumn id="6601" xr3:uid="{E95CC0ED-6FB1-5E4A-B8A7-B9E55C4836BF}" name="Column6601"/>
    <tableColumn id="6602" xr3:uid="{05F2A905-CF3D-6D4E-B403-01535146254F}" name="Column6602"/>
    <tableColumn id="6603" xr3:uid="{548666BA-1207-D04E-8F98-F37327C751B9}" name="Column6603"/>
    <tableColumn id="6604" xr3:uid="{A9879564-D72C-DD47-8CCA-631DDC8E813B}" name="Column6604"/>
    <tableColumn id="6605" xr3:uid="{3C56501C-AC92-6142-8ACD-5265714F2F1C}" name="Column6605"/>
    <tableColumn id="6606" xr3:uid="{238AA538-5A8F-AE40-9A29-FD37040724E7}" name="Column6606"/>
    <tableColumn id="6607" xr3:uid="{CBA838D8-CC25-E945-BE9D-E398C4BAEC14}" name="Column6607"/>
    <tableColumn id="6608" xr3:uid="{BD56BDC0-D571-C74A-AAE8-FEBF2E3E6BBA}" name="Column6608"/>
    <tableColumn id="6609" xr3:uid="{01F0D00A-8749-4D4C-A0C2-2A30544E2662}" name="Column6609"/>
    <tableColumn id="6610" xr3:uid="{9A765875-C1FE-EE4A-AFC1-3A42057D118B}" name="Column6610"/>
    <tableColumn id="6611" xr3:uid="{5FBD0F7D-1D52-BE47-89C4-D7116A1CD264}" name="Column6611"/>
    <tableColumn id="6612" xr3:uid="{DC60DCCD-0BDD-444D-99D1-6A67561897C7}" name="Column6612"/>
    <tableColumn id="6613" xr3:uid="{2CCEF89D-14A3-0846-B9C7-8A87015FF758}" name="Column6613"/>
    <tableColumn id="6614" xr3:uid="{14294D8C-BC57-954E-A336-8F8DC0D4818F}" name="Column6614"/>
    <tableColumn id="6615" xr3:uid="{8DD5FB76-AE4E-5D46-8FE9-9DA0B2CD9EE7}" name="Column6615"/>
    <tableColumn id="6616" xr3:uid="{CFA35920-4020-1746-BB6D-B06B24574C2A}" name="Column6616"/>
    <tableColumn id="6617" xr3:uid="{7D4CF625-A480-1145-9635-407814FC4B36}" name="Column6617"/>
    <tableColumn id="6618" xr3:uid="{CDAA5934-7BAC-2B49-9886-98D266E99C51}" name="Column6618"/>
    <tableColumn id="6619" xr3:uid="{20AAB8FF-7632-A647-84DE-D9C6491718E2}" name="Column6619"/>
    <tableColumn id="6620" xr3:uid="{BF54FE69-DCDE-B845-9D29-265D03EA6440}" name="Column6620"/>
    <tableColumn id="6621" xr3:uid="{75244CCE-5A74-554E-828A-29B6407ACC20}" name="Column6621"/>
    <tableColumn id="6622" xr3:uid="{08318610-8F4B-E443-8A4E-A16D19C0D029}" name="Column6622"/>
    <tableColumn id="6623" xr3:uid="{9F532C2B-3978-9D46-9A2B-90666456BDA8}" name="Column6623"/>
    <tableColumn id="6624" xr3:uid="{D26FB4F6-8C33-8D48-9804-DADC78968A2D}" name="Column6624"/>
    <tableColumn id="6625" xr3:uid="{18AF9052-1542-DF46-B6A0-784777F7573A}" name="Column6625"/>
    <tableColumn id="6626" xr3:uid="{ED0461AC-FCD7-5842-8FE1-38D37226FEB9}" name="Column6626"/>
    <tableColumn id="6627" xr3:uid="{C3DF96B2-6C92-934B-A28F-DD9CA343795D}" name="Column6627"/>
    <tableColumn id="6628" xr3:uid="{091D042D-669F-D14C-9F88-C8B9B55EB142}" name="Column6628"/>
    <tableColumn id="6629" xr3:uid="{7B241CA0-B9B6-7240-9FE6-236B762DA007}" name="Column6629"/>
    <tableColumn id="6630" xr3:uid="{5037B6DE-8035-4E47-9A44-F3F16C27DF70}" name="Column6630"/>
    <tableColumn id="6631" xr3:uid="{470EC015-08DD-E34D-9E3D-3A2ECFB8BD3E}" name="Column6631"/>
    <tableColumn id="6632" xr3:uid="{7191D647-3818-1443-BFDD-6AE69FA203A1}" name="Column6632"/>
    <tableColumn id="6633" xr3:uid="{5BBF4647-1F49-EB4D-A010-E25894A712A6}" name="Column6633"/>
    <tableColumn id="6634" xr3:uid="{EA877C4D-5583-CA41-B379-89E073A9386A}" name="Column6634"/>
    <tableColumn id="6635" xr3:uid="{B108A608-4C93-5949-ACB4-B0551A2A2E7E}" name="Column6635"/>
    <tableColumn id="6636" xr3:uid="{03A176CC-ED7E-204E-BAC8-9055CD713D97}" name="Column6636"/>
    <tableColumn id="6637" xr3:uid="{24577E50-DC2D-8F47-81FE-D07D365E1B6B}" name="Column6637"/>
    <tableColumn id="6638" xr3:uid="{8AA6E088-FD24-854B-84B8-BC3EF011DE84}" name="Column6638"/>
    <tableColumn id="6639" xr3:uid="{DF4C031C-35EE-474F-8092-44C9BB9F7EAB}" name="Column6639"/>
    <tableColumn id="6640" xr3:uid="{F40C22B8-40CC-CA4F-BCC9-C8531C0D8B4B}" name="Column6640"/>
    <tableColumn id="6641" xr3:uid="{24B34A15-DF15-7E41-800E-F3480EC3D344}" name="Column6641"/>
    <tableColumn id="6642" xr3:uid="{E53A67F2-239B-084B-977D-672B812B1D25}" name="Column6642"/>
    <tableColumn id="6643" xr3:uid="{D4E23816-53AD-C348-AB25-85DA3390BD80}" name="Column6643"/>
    <tableColumn id="6644" xr3:uid="{327F9585-316D-544E-B21C-B6F3EB0FECD4}" name="Column6644"/>
    <tableColumn id="6645" xr3:uid="{D53D0F78-DE11-C644-8A50-BBA31A28E6C4}" name="Column6645"/>
    <tableColumn id="6646" xr3:uid="{B76200FF-4026-1748-9D15-39B7431AEC13}" name="Column6646"/>
    <tableColumn id="6647" xr3:uid="{E3E8DD25-7AD7-2045-ACAE-C4C9E5C73417}" name="Column6647"/>
    <tableColumn id="6648" xr3:uid="{B7266506-AED5-3242-A213-C27E015591CB}" name="Column6648"/>
    <tableColumn id="6649" xr3:uid="{7B42C6EB-331A-B041-8901-217A8D02320F}" name="Column6649"/>
    <tableColumn id="6650" xr3:uid="{32E50DBC-B40A-574B-A1C3-3CF9F80B6F12}" name="Column6650"/>
    <tableColumn id="6651" xr3:uid="{8C644260-B02F-A94D-A353-0AB77364D407}" name="Column6651"/>
    <tableColumn id="6652" xr3:uid="{32048B43-020B-1E49-B265-70E713056573}" name="Column6652"/>
    <tableColumn id="6653" xr3:uid="{3A6486AF-60A4-8845-B19E-EC7A3DBB9C15}" name="Column6653"/>
    <tableColumn id="6654" xr3:uid="{7CA3AFB2-83F3-394A-8592-E594644EF941}" name="Column6654"/>
    <tableColumn id="6655" xr3:uid="{153A81B1-47CE-0D40-90BA-DEDFC25D7AD8}" name="Column6655"/>
    <tableColumn id="6656" xr3:uid="{A7BFE549-5372-C04C-B6EB-FD96D92CC062}" name="Column6656"/>
    <tableColumn id="6657" xr3:uid="{33D914E2-6AD5-AB41-B744-9A89B524AC78}" name="Column6657"/>
    <tableColumn id="6658" xr3:uid="{C3764B4E-364F-B640-A230-98BF52645145}" name="Column6658"/>
    <tableColumn id="6659" xr3:uid="{7DA1BA18-5DB4-3741-87E6-4DCCE3A8925E}" name="Column6659"/>
    <tableColumn id="6660" xr3:uid="{C1C5CBB4-5276-A34B-A4C3-54E1E11C89FB}" name="Column6660"/>
    <tableColumn id="6661" xr3:uid="{EF569834-02B2-014C-B238-BD10855A6A77}" name="Column6661"/>
    <tableColumn id="6662" xr3:uid="{E8757DDE-5C32-DF4A-9C16-F2D967E7DCE4}" name="Column6662"/>
    <tableColumn id="6663" xr3:uid="{0C1F564D-81EB-DA49-82D2-B3A0166DE0B4}" name="Column6663"/>
    <tableColumn id="6664" xr3:uid="{47FF81E9-9CED-F34E-B170-5E7595E4DD3F}" name="Column6664"/>
    <tableColumn id="6665" xr3:uid="{24A63417-42AC-E449-85B6-CD04CFE6FBB8}" name="Column6665"/>
    <tableColumn id="6666" xr3:uid="{582D512E-6FEF-194D-9460-AAA84C6045D7}" name="Column6666"/>
    <tableColumn id="6667" xr3:uid="{18FB5D37-1BAA-C04C-B4B2-146EE983B25E}" name="Column6667"/>
    <tableColumn id="6668" xr3:uid="{BF1D4F48-ADA5-9F4B-B4B1-6D6BEF908519}" name="Column6668"/>
    <tableColumn id="6669" xr3:uid="{C37D3D1E-B104-B04F-8989-89AB7F29B913}" name="Column6669"/>
    <tableColumn id="6670" xr3:uid="{DDEC4CA9-58CE-9B4D-ADFE-F014E956135F}" name="Column6670"/>
    <tableColumn id="6671" xr3:uid="{0AB1AE28-487F-2246-9878-BCE7A8778D1E}" name="Column6671"/>
    <tableColumn id="6672" xr3:uid="{CB8CD8CD-856D-B145-8F54-1FFB03057054}" name="Column6672"/>
    <tableColumn id="6673" xr3:uid="{63A9DF54-C7DF-E64F-9C73-BC91F54DCEBE}" name="Column6673"/>
    <tableColumn id="6674" xr3:uid="{CAA2486B-5FEF-D64C-AE8F-77BD6AF7ECD5}" name="Column6674"/>
    <tableColumn id="6675" xr3:uid="{125A9896-46B5-0A44-8490-3097F6C0AF38}" name="Column6675"/>
    <tableColumn id="6676" xr3:uid="{79520599-D7A8-7644-A25D-D891984EFDA8}" name="Column6676"/>
    <tableColumn id="6677" xr3:uid="{3F279021-BEE5-5046-B856-2A16D7CB2F5E}" name="Column6677"/>
    <tableColumn id="6678" xr3:uid="{C232F994-ED37-6F43-AAC6-C3FD519CEAEE}" name="Column6678"/>
    <tableColumn id="6679" xr3:uid="{ECB576C5-EB22-7D4B-9968-2D3C1E038108}" name="Column6679"/>
    <tableColumn id="6680" xr3:uid="{925D0E17-93D4-D347-A2EB-7C77DE1E4090}" name="Column6680"/>
    <tableColumn id="6681" xr3:uid="{EB72529F-316E-564C-B917-6F2C74DB897D}" name="Column6681"/>
    <tableColumn id="6682" xr3:uid="{276249F8-FCBA-794A-870F-BD70BB3BCFE6}" name="Column6682"/>
    <tableColumn id="6683" xr3:uid="{7B498E80-FA40-3E49-A063-7B3518D59BC9}" name="Column6683"/>
    <tableColumn id="6684" xr3:uid="{67EDCC37-76DE-0649-A63E-DDEB657E4E2F}" name="Column6684"/>
    <tableColumn id="6685" xr3:uid="{31A3301B-CDA7-8F4E-B73A-E97B0B10A94B}" name="Column6685"/>
    <tableColumn id="6686" xr3:uid="{C0D9E44C-254A-1B4E-8EEF-88A77267DFA8}" name="Column6686"/>
    <tableColumn id="6687" xr3:uid="{F8D85810-53F2-EE45-8A8B-6A809C27215A}" name="Column6687"/>
    <tableColumn id="6688" xr3:uid="{2D00E183-28A1-CF4E-BC45-6F197C7746AB}" name="Column6688"/>
    <tableColumn id="6689" xr3:uid="{4E3DE7C7-2EF9-FB4D-923E-98D848FC6054}" name="Column6689"/>
    <tableColumn id="6690" xr3:uid="{347571A8-A82B-3D4F-8972-A2A6C824BE0E}" name="Column6690"/>
    <tableColumn id="6691" xr3:uid="{662EA73B-C355-6740-A125-BE08AFA21852}" name="Column6691"/>
    <tableColumn id="6692" xr3:uid="{7A01B6ED-3147-4D4A-BDFF-26A0208D6570}" name="Column6692"/>
    <tableColumn id="6693" xr3:uid="{B95F051B-3150-744B-AF9B-81DD9AB9C0A7}" name="Column6693"/>
    <tableColumn id="6694" xr3:uid="{33D65BED-4EFA-1549-8344-53400F0AA8FC}" name="Column6694"/>
    <tableColumn id="6695" xr3:uid="{C5375606-C835-B147-AC17-1CB15D44EDBD}" name="Column6695"/>
    <tableColumn id="6696" xr3:uid="{469DA9BE-A05A-A54B-A24B-E8776700EFAC}" name="Column6696"/>
    <tableColumn id="6697" xr3:uid="{D8AA083F-FE60-8A4D-9FB6-A80F2450F2D6}" name="Column6697"/>
    <tableColumn id="6698" xr3:uid="{E8577E7D-602B-F84C-AC54-8C716CC06D32}" name="Column6698"/>
    <tableColumn id="6699" xr3:uid="{F82AE6F5-F2EE-B04C-8614-5A4B3AC191E7}" name="Column6699"/>
    <tableColumn id="6700" xr3:uid="{5D3DD36B-E37A-8640-A74F-948C1FA9A01D}" name="Column6700"/>
    <tableColumn id="6701" xr3:uid="{4658A9F0-B9CD-2A48-9D7E-676B7F351DAD}" name="Column6701"/>
    <tableColumn id="6702" xr3:uid="{76FC67CC-1D75-7E4A-A763-018FE3CA4F65}" name="Column6702"/>
    <tableColumn id="6703" xr3:uid="{F39D28BF-11DE-B949-8210-6042D52B85A8}" name="Column6703"/>
    <tableColumn id="6704" xr3:uid="{6AF9AF85-3109-0543-B7AB-3CE7E1C7416B}" name="Column6704"/>
    <tableColumn id="6705" xr3:uid="{5EBC75B4-529E-B747-B17A-6116AA465127}" name="Column6705"/>
    <tableColumn id="6706" xr3:uid="{2DCB5E63-0DCF-6B46-A15A-A7100A302BE8}" name="Column6706"/>
    <tableColumn id="6707" xr3:uid="{A32AD801-E1BE-D444-8CDB-343A2238048A}" name="Column6707"/>
    <tableColumn id="6708" xr3:uid="{B60EDB57-01D3-3347-B888-90E02188FE77}" name="Column6708"/>
    <tableColumn id="6709" xr3:uid="{36192850-AE43-7C41-B208-5E84747F5C19}" name="Column6709"/>
    <tableColumn id="6710" xr3:uid="{C9C19F13-D1D1-6D4B-A0B0-D62FF79B72EF}" name="Column6710"/>
    <tableColumn id="6711" xr3:uid="{0C976AE9-5D41-C545-A1CD-9E33F7852FAB}" name="Column6711"/>
    <tableColumn id="6712" xr3:uid="{B14C1AD5-06CB-284B-BACB-A64CAEE2FDE7}" name="Column6712"/>
    <tableColumn id="6713" xr3:uid="{0759E589-1737-2147-9E8B-E828DE6C8D56}" name="Column6713"/>
    <tableColumn id="6714" xr3:uid="{D8A93E3A-9959-BB4A-AD5C-7E93705C419D}" name="Column6714"/>
    <tableColumn id="6715" xr3:uid="{9FC15848-AAF8-614C-917C-0F71B8E09EFD}" name="Column6715"/>
    <tableColumn id="6716" xr3:uid="{FD16678A-D7C9-6E4A-860C-CF819072CE12}" name="Column6716"/>
    <tableColumn id="6717" xr3:uid="{011581B8-C112-6C40-ADBA-EC3E228F5A53}" name="Column6717"/>
    <tableColumn id="6718" xr3:uid="{A2A55372-B221-A943-AA47-20EA12A31E71}" name="Column6718"/>
    <tableColumn id="6719" xr3:uid="{BCA3F9D9-06DA-8349-A125-C14AD807D52B}" name="Column6719"/>
    <tableColumn id="6720" xr3:uid="{E9E8D26B-EBBA-AB4E-B86B-28638FB4B46D}" name="Column6720"/>
    <tableColumn id="6721" xr3:uid="{F36E87FA-A4E5-8748-B960-C77D3E000BDB}" name="Column6721"/>
    <tableColumn id="6722" xr3:uid="{CE70BC12-5D69-FC4A-A772-9A23EB613E78}" name="Column6722"/>
    <tableColumn id="6723" xr3:uid="{2BF6BAFA-218B-5140-86E3-5B4115874A07}" name="Column6723"/>
    <tableColumn id="6724" xr3:uid="{474BF1A6-DBF7-5A4D-8D20-BCCE4D04F8D3}" name="Column6724"/>
    <tableColumn id="6725" xr3:uid="{DF52E8AF-7016-4C46-ADD3-992A514D4B10}" name="Column6725"/>
    <tableColumn id="6726" xr3:uid="{B6356BA6-D86B-DC46-A86A-0D8CECAD4E1E}" name="Column6726"/>
    <tableColumn id="6727" xr3:uid="{BD33BF7A-8987-DC42-91BB-8ECBEB62B2A7}" name="Column6727"/>
    <tableColumn id="6728" xr3:uid="{3B37F373-F093-8F48-913A-4D2873CB8085}" name="Column6728"/>
    <tableColumn id="6729" xr3:uid="{6AB04C29-77A5-D64D-B2FA-F2FC3B9CFC2B}" name="Column6729"/>
    <tableColumn id="6730" xr3:uid="{29C7AAF0-6284-634A-8C19-B6474D4FA414}" name="Column6730"/>
    <tableColumn id="6731" xr3:uid="{62B0C2E4-27FE-CD49-9B0C-83FB00FEFFFA}" name="Column6731"/>
    <tableColumn id="6732" xr3:uid="{30A3FB7C-D6ED-A642-ABC5-FFBE6355C805}" name="Column6732"/>
    <tableColumn id="6733" xr3:uid="{4BB1BEDA-ED74-CA41-9BBE-94F966373D7E}" name="Column6733"/>
    <tableColumn id="6734" xr3:uid="{44BB853C-C83F-EF4C-AEE8-B6F45735448B}" name="Column6734"/>
    <tableColumn id="6735" xr3:uid="{24B5782F-6451-5445-BD33-621244FFDAEA}" name="Column6735"/>
    <tableColumn id="6736" xr3:uid="{845BD226-6C05-5640-A8E6-B8522F8ADC13}" name="Column6736"/>
    <tableColumn id="6737" xr3:uid="{2D2DA461-4F8C-E440-862A-09E6123D2AEF}" name="Column6737"/>
    <tableColumn id="6738" xr3:uid="{4B772EAC-3711-6947-BE14-520693A9ED9D}" name="Column6738"/>
    <tableColumn id="6739" xr3:uid="{29B3EFDE-ABEE-FB40-AFF9-7F00565791FE}" name="Column6739"/>
    <tableColumn id="6740" xr3:uid="{54181293-0884-E74C-B3FF-AC2EBD14E7DA}" name="Column6740"/>
    <tableColumn id="6741" xr3:uid="{B6C3D11B-FE1F-964E-A94E-E12D8F6C130B}" name="Column6741"/>
    <tableColumn id="6742" xr3:uid="{E1BBC437-4197-644E-B3CB-F890A2196EE9}" name="Column6742"/>
    <tableColumn id="6743" xr3:uid="{8E6F3CF2-19A9-4144-9479-ED852CD744EE}" name="Column6743"/>
    <tableColumn id="6744" xr3:uid="{4659347F-2A39-A846-BBE8-B5A924C3A9D3}" name="Column6744"/>
    <tableColumn id="6745" xr3:uid="{6CC2EF3F-015B-2C4B-8731-484415546B11}" name="Column6745"/>
    <tableColumn id="6746" xr3:uid="{E795D654-71D5-2C4E-88EB-F7596413E305}" name="Column6746"/>
    <tableColumn id="6747" xr3:uid="{27337CD9-709C-3146-AC0A-C71998F57BAD}" name="Column6747"/>
    <tableColumn id="6748" xr3:uid="{BC1F8CAC-0BEE-C54F-9B04-B4FD3DD65E5E}" name="Column6748"/>
    <tableColumn id="6749" xr3:uid="{4D580A1A-6F84-FC4C-8A8A-5F4E7EC983E3}" name="Column6749"/>
    <tableColumn id="6750" xr3:uid="{EF4519FD-492F-7847-BB09-109509CB3B43}" name="Column6750"/>
    <tableColumn id="6751" xr3:uid="{1365CB0D-2EA2-BA4E-B9EE-4D271B59A6FD}" name="Column6751"/>
    <tableColumn id="6752" xr3:uid="{2C805D87-A3D2-4442-A49C-F054C9B58110}" name="Column6752"/>
    <tableColumn id="6753" xr3:uid="{2A246738-9A7E-AB4A-A7E9-B20157467765}" name="Column6753"/>
    <tableColumn id="6754" xr3:uid="{76085200-87AD-EF40-A5F3-F0269E582B9D}" name="Column6754"/>
    <tableColumn id="6755" xr3:uid="{E337CDE2-D35F-EB45-BF6E-515889795E98}" name="Column6755"/>
    <tableColumn id="6756" xr3:uid="{7B42FFF0-1B3F-004E-80BF-46C0F9908D48}" name="Column6756"/>
    <tableColumn id="6757" xr3:uid="{5B05D791-7F86-9E47-81A1-C367087A733E}" name="Column6757"/>
    <tableColumn id="6758" xr3:uid="{55EAD0DF-38DA-0A42-972F-D0F02C20081B}" name="Column6758"/>
    <tableColumn id="6759" xr3:uid="{88587615-A8A0-C944-BBCD-305E4A4CCE46}" name="Column6759"/>
    <tableColumn id="6760" xr3:uid="{E3EDE06D-D62A-2243-AFFC-A983F315C3A6}" name="Column6760"/>
    <tableColumn id="6761" xr3:uid="{9604999A-C49F-BC4C-B0A5-033C7C682279}" name="Column6761"/>
    <tableColumn id="6762" xr3:uid="{EDA6043F-1FFB-314C-B2B3-EC6776CE0ED8}" name="Column6762"/>
    <tableColumn id="6763" xr3:uid="{E0DBA961-72A1-454E-B273-D904CECAD96A}" name="Column6763"/>
    <tableColumn id="6764" xr3:uid="{2C73D443-8160-9842-85FA-29171949DC2B}" name="Column6764"/>
    <tableColumn id="6765" xr3:uid="{8B784D4D-E6C5-6F45-AD99-97F5B58A8AFB}" name="Column6765"/>
    <tableColumn id="6766" xr3:uid="{EB45F84F-E485-684F-8C80-0281EBE44D26}" name="Column6766"/>
    <tableColumn id="6767" xr3:uid="{AA7485AE-C306-DC4D-8F5C-8325022675C7}" name="Column6767"/>
    <tableColumn id="6768" xr3:uid="{3F1E12EC-4BA4-EA46-AE9E-B6A583435BD8}" name="Column6768"/>
    <tableColumn id="6769" xr3:uid="{1CF6FEE0-0F51-B947-9A6F-2F8EDAC3A988}" name="Column6769"/>
    <tableColumn id="6770" xr3:uid="{7C77C47C-D7DE-0A47-B7CA-0312D61AEDF9}" name="Column6770"/>
    <tableColumn id="6771" xr3:uid="{4A75D08F-BFF0-2344-8090-7A60CACE09E7}" name="Column6771"/>
    <tableColumn id="6772" xr3:uid="{7B596267-A4A2-F848-AA83-819D4C10253E}" name="Column6772"/>
    <tableColumn id="6773" xr3:uid="{56AFE184-2674-DF48-BCC0-DD7A42EB1F4E}" name="Column6773"/>
    <tableColumn id="6774" xr3:uid="{0AA66807-B328-804F-BC40-EA0C2E9F5DAD}" name="Column6774"/>
    <tableColumn id="6775" xr3:uid="{5966FDF3-1977-6D4F-B763-984DB4F29333}" name="Column6775"/>
    <tableColumn id="6776" xr3:uid="{EF93F0ED-6BAD-BC4F-8421-BA125FDDF1B8}" name="Column6776"/>
    <tableColumn id="6777" xr3:uid="{3872750E-5DAB-8949-BA6D-AFC9942DDADC}" name="Column6777"/>
    <tableColumn id="6778" xr3:uid="{1231C464-5E1E-1D42-9ECE-B6F29B1F7866}" name="Column6778"/>
    <tableColumn id="6779" xr3:uid="{B0CA7AD7-1792-F545-86B4-D55F20631D28}" name="Column6779"/>
    <tableColumn id="6780" xr3:uid="{A7EDC395-A48E-3448-83E2-5095ED62DBEB}" name="Column6780"/>
    <tableColumn id="6781" xr3:uid="{61E1FC66-7734-744E-AEE3-8ECBDBDDACB6}" name="Column6781"/>
    <tableColumn id="6782" xr3:uid="{FDF3E3E2-42F6-B940-B070-8459DBF95EBF}" name="Column6782"/>
    <tableColumn id="6783" xr3:uid="{6A20FF28-3204-5442-886B-B6046878524E}" name="Column6783"/>
    <tableColumn id="6784" xr3:uid="{FB9BE226-8737-6B42-9A25-24BC225CA161}" name="Column6784"/>
    <tableColumn id="6785" xr3:uid="{5B3B59CE-62A1-E547-B8D3-FE7EA6DD8428}" name="Column6785"/>
    <tableColumn id="6786" xr3:uid="{4D7FD04F-FAEA-5B4F-B120-3B66AFF068E3}" name="Column6786"/>
    <tableColumn id="6787" xr3:uid="{3A179396-2413-D746-AE31-E42981C39D76}" name="Column6787"/>
    <tableColumn id="6788" xr3:uid="{D1AD90F4-4AF6-BD44-94CA-24084C37AB71}" name="Column6788"/>
    <tableColumn id="6789" xr3:uid="{D5A69B03-0D6A-E047-BEA3-D6D3155A9DCC}" name="Column6789"/>
    <tableColumn id="6790" xr3:uid="{0D38C8ED-7F4C-BC43-81CB-DEE9A9A06723}" name="Column6790"/>
    <tableColumn id="6791" xr3:uid="{F0093E3D-361F-474A-A173-1BA3BC052C15}" name="Column6791"/>
    <tableColumn id="6792" xr3:uid="{BCBB568B-E813-9840-90E7-92699CE74EEF}" name="Column6792"/>
    <tableColumn id="6793" xr3:uid="{DAA8C5C0-4B04-D542-9573-E2F6D7BF6509}" name="Column6793"/>
    <tableColumn id="6794" xr3:uid="{72F98081-2BD4-B642-BCB8-2E975C87D983}" name="Column6794"/>
    <tableColumn id="6795" xr3:uid="{02FACEE1-12AA-E841-9780-53AADA48A4C8}" name="Column6795"/>
    <tableColumn id="6796" xr3:uid="{C7C18C2E-7ED0-2949-9C47-EF945C569867}" name="Column6796"/>
    <tableColumn id="6797" xr3:uid="{79ABEEC8-70E4-F248-8BBF-1A081E7DC26D}" name="Column6797"/>
    <tableColumn id="6798" xr3:uid="{A568F3B7-835D-694E-812D-E51C1E1189F6}" name="Column6798"/>
    <tableColumn id="6799" xr3:uid="{D5F7320A-F2C3-FC4B-858A-F94458B57B33}" name="Column6799"/>
    <tableColumn id="6800" xr3:uid="{10B33706-D6C9-D14D-B413-11A5CF97F927}" name="Column6800"/>
    <tableColumn id="6801" xr3:uid="{4F5B23BD-997C-964B-A1BC-F8519DDCCD0A}" name="Column6801"/>
    <tableColumn id="6802" xr3:uid="{7FD3AA7C-2601-F849-975A-5E0CCB0C8F2F}" name="Column6802"/>
    <tableColumn id="6803" xr3:uid="{316800AB-AA23-F04C-8DB2-F9972933A32B}" name="Column6803"/>
    <tableColumn id="6804" xr3:uid="{73A6ACAF-533A-0648-8647-61772C4644B6}" name="Column6804"/>
    <tableColumn id="6805" xr3:uid="{1F175E30-6586-6647-9428-21AD737DDAE9}" name="Column6805"/>
    <tableColumn id="6806" xr3:uid="{8C714C74-93CD-0849-B091-6BB357DE55EE}" name="Column6806"/>
    <tableColumn id="6807" xr3:uid="{3A2B8515-3077-4646-884B-A699599435F3}" name="Column6807"/>
    <tableColumn id="6808" xr3:uid="{817D2372-417F-6E49-A5C4-1F50B43FA81E}" name="Column6808"/>
    <tableColumn id="6809" xr3:uid="{B7484F32-9EB7-F647-8168-3E7DE4DAFFEE}" name="Column6809"/>
    <tableColumn id="6810" xr3:uid="{049B6873-D6F9-9C45-9C3B-1F37F08D8F07}" name="Column6810"/>
    <tableColumn id="6811" xr3:uid="{A6AEF10D-09EA-E54E-ADCC-67DB39550AED}" name="Column6811"/>
    <tableColumn id="6812" xr3:uid="{F71082A5-BF35-5D4E-9A0A-C6E8EE820E1C}" name="Column6812"/>
    <tableColumn id="6813" xr3:uid="{7EF0DE95-DF8C-6643-8EE6-03AD5F0C73D5}" name="Column6813"/>
    <tableColumn id="6814" xr3:uid="{3BB2D864-0FDC-F444-A567-377852CD6C45}" name="Column6814"/>
    <tableColumn id="6815" xr3:uid="{FC336A14-3662-154B-8DE6-0052D4143A30}" name="Column6815"/>
    <tableColumn id="6816" xr3:uid="{422B3630-F57C-FD44-9C04-78866B18CF39}" name="Column6816"/>
    <tableColumn id="6817" xr3:uid="{7945D1F7-9958-2042-85B5-FD1C34983F69}" name="Column6817"/>
    <tableColumn id="6818" xr3:uid="{5E726FFF-B980-004C-8CB7-CC1855AF26D8}" name="Column6818"/>
    <tableColumn id="6819" xr3:uid="{A4B08231-96D7-6043-A34D-7870977C80CA}" name="Column6819"/>
    <tableColumn id="6820" xr3:uid="{5C38CD0A-1F2C-3145-BF85-3264BB2E2E1C}" name="Column6820"/>
    <tableColumn id="6821" xr3:uid="{45E32526-C809-E34A-89B1-589F77A682EF}" name="Column6821"/>
    <tableColumn id="6822" xr3:uid="{02D56AC3-83DE-CF47-B92D-B3050D78B78E}" name="Column6822"/>
    <tableColumn id="6823" xr3:uid="{94CF1D87-C595-F346-9049-8E68CE6FA5E8}" name="Column6823"/>
    <tableColumn id="6824" xr3:uid="{2E7576F7-C93E-9B4C-A1EB-7AAD89AF9F16}" name="Column6824"/>
    <tableColumn id="6825" xr3:uid="{3C09E42F-0F4B-134E-A181-1D72F69DBCAE}" name="Column6825"/>
    <tableColumn id="6826" xr3:uid="{1AED53C8-5360-E442-89E9-3E882E310E52}" name="Column6826"/>
    <tableColumn id="6827" xr3:uid="{A5A10357-56DA-AB4A-93D9-4A88F91EA680}" name="Column6827"/>
    <tableColumn id="6828" xr3:uid="{CCC7D58D-D700-F442-886C-8E1B1E6BCACB}" name="Column6828"/>
    <tableColumn id="6829" xr3:uid="{9552DE0D-220B-3842-8CFD-54B6258C284C}" name="Column6829"/>
    <tableColumn id="6830" xr3:uid="{114B7AC6-843D-2648-992B-35DEF9E02D68}" name="Column6830"/>
    <tableColumn id="6831" xr3:uid="{681C412F-6A8A-3D4C-8A68-CA67DDAB670A}" name="Column6831"/>
    <tableColumn id="6832" xr3:uid="{7F0F5A81-1731-C843-B6B5-2984C2BD93DE}" name="Column6832"/>
    <tableColumn id="6833" xr3:uid="{AD008F93-65B4-FF47-9A47-77352460D83A}" name="Column6833"/>
    <tableColumn id="6834" xr3:uid="{7AA28CF2-150F-5E4E-BE33-5241A7A4C57B}" name="Column6834"/>
    <tableColumn id="6835" xr3:uid="{77659BAB-4277-4E4B-BC63-AE255EEC8586}" name="Column6835"/>
    <tableColumn id="6836" xr3:uid="{1F71DA4B-A9F9-B341-A323-6434FB0CC2A9}" name="Column6836"/>
    <tableColumn id="6837" xr3:uid="{06AE3471-B35C-CF4F-8EDC-4EC7055F0F82}" name="Column6837"/>
    <tableColumn id="6838" xr3:uid="{BB05D56F-4CED-F54C-B237-ECB8FDD1A21D}" name="Column6838"/>
    <tableColumn id="6839" xr3:uid="{29DACCAD-1683-2D41-B081-B5848B3291CF}" name="Column6839"/>
    <tableColumn id="6840" xr3:uid="{F0C4776C-E56C-154D-AF53-8E57C5E844EB}" name="Column6840"/>
    <tableColumn id="6841" xr3:uid="{690FEF6C-03AD-F24A-B988-5CC1B5348EB1}" name="Column6841"/>
    <tableColumn id="6842" xr3:uid="{EDCC0493-71CB-E74A-9627-9C6B8E8AEE7E}" name="Column6842"/>
    <tableColumn id="6843" xr3:uid="{1956D747-F4C7-6F4C-BAE3-4A37486BA7A4}" name="Column6843"/>
    <tableColumn id="6844" xr3:uid="{7BB585BB-4846-2346-AA4D-1E1D2642993D}" name="Column6844"/>
    <tableColumn id="6845" xr3:uid="{DCE3DDD2-1CA6-094C-8F51-8BDB0D67FA01}" name="Column6845"/>
    <tableColumn id="6846" xr3:uid="{C05E4940-4F3D-FB4C-A11B-9B17ACCEBD18}" name="Column6846"/>
    <tableColumn id="6847" xr3:uid="{BBACF16C-2AE2-1D49-B1D6-4EB8ED14B40D}" name="Column6847"/>
    <tableColumn id="6848" xr3:uid="{6C815F2B-60DC-9041-B2AD-1C203FDA62F7}" name="Column6848"/>
    <tableColumn id="6849" xr3:uid="{83801FED-5D16-8B4B-824E-DE7B6CEA609F}" name="Column6849"/>
    <tableColumn id="6850" xr3:uid="{FB29E1B2-F55D-FC44-A1A5-19D3F9EB2196}" name="Column6850"/>
    <tableColumn id="6851" xr3:uid="{223D40A4-534B-DB43-AD09-DF22CC55B8EA}" name="Column6851"/>
    <tableColumn id="6852" xr3:uid="{BA01BAE8-FC83-1740-A018-29E0B9F822A8}" name="Column6852"/>
    <tableColumn id="6853" xr3:uid="{E5ECC49A-C0D6-0640-BA0F-ED2E05DC02F3}" name="Column6853"/>
    <tableColumn id="6854" xr3:uid="{3C055C01-C9FB-DB42-B5F0-BAD26F6A735B}" name="Column6854"/>
    <tableColumn id="6855" xr3:uid="{B1B0E342-42E4-A94E-A56B-3C223D3A5107}" name="Column6855"/>
    <tableColumn id="6856" xr3:uid="{80BF2B32-B6EF-0747-96B9-592CC3160CAD}" name="Column6856"/>
    <tableColumn id="6857" xr3:uid="{207E31AD-88AC-2A4B-AE41-51AA88948AE2}" name="Column6857"/>
    <tableColumn id="6858" xr3:uid="{2F11C42C-2E78-3C4B-B06E-76F4274C822E}" name="Column6858"/>
    <tableColumn id="6859" xr3:uid="{BDD790A2-B059-A04E-8E8D-E67F3065A3F5}" name="Column6859"/>
    <tableColumn id="6860" xr3:uid="{E80E8DFD-1CFE-934A-B138-4735541C3731}" name="Column6860"/>
    <tableColumn id="6861" xr3:uid="{5B1154D9-6CF3-1F41-8B1E-1B376C185006}" name="Column6861"/>
    <tableColumn id="6862" xr3:uid="{6A3D7A50-F148-CD48-AC5E-36443CA45D25}" name="Column6862"/>
    <tableColumn id="6863" xr3:uid="{FE3B5325-33FC-0B43-91C0-A1B590AF130D}" name="Column6863"/>
    <tableColumn id="6864" xr3:uid="{1C2C7EAB-6674-ED4D-8DF1-0617B758ABF3}" name="Column6864"/>
    <tableColumn id="6865" xr3:uid="{93B10E63-B8C6-2747-A4FC-65A940CCBEB9}" name="Column6865"/>
    <tableColumn id="6866" xr3:uid="{5F5F14D9-6BA8-3448-AD80-E77EC7651ED7}" name="Column6866"/>
    <tableColumn id="6867" xr3:uid="{4C8AF8B4-4F1F-1C4E-B628-5C7C12E94DBD}" name="Column6867"/>
    <tableColumn id="6868" xr3:uid="{C156F054-8811-BA4D-9967-791184EDFE95}" name="Column6868"/>
    <tableColumn id="6869" xr3:uid="{5AC1ADDD-8679-644B-99FE-37F3BE251AA1}" name="Column6869"/>
    <tableColumn id="6870" xr3:uid="{241400E6-E01C-7B4F-A34A-E58C07FE4272}" name="Column6870"/>
    <tableColumn id="6871" xr3:uid="{DDC70170-0632-BF46-9768-764809EE8CC5}" name="Column6871"/>
    <tableColumn id="6872" xr3:uid="{34B9DD7B-5C57-EB45-8A22-4A9AFD6E2AEB}" name="Column6872"/>
    <tableColumn id="6873" xr3:uid="{F4361837-C13C-6246-8191-D7E0BDE5CC48}" name="Column6873"/>
    <tableColumn id="6874" xr3:uid="{7EB8A3AA-77F5-F54C-82F0-FDA83E4B78BD}" name="Column6874"/>
    <tableColumn id="6875" xr3:uid="{CD56555A-5ACF-024A-B9E0-74D2098B79EA}" name="Column6875"/>
    <tableColumn id="6876" xr3:uid="{8B719A0B-DD84-B84E-A1A3-662BB4F35425}" name="Column6876"/>
    <tableColumn id="6877" xr3:uid="{1A8182FC-CB6F-EE48-98FD-A2B5B577FD73}" name="Column6877"/>
    <tableColumn id="6878" xr3:uid="{1C4D8AA2-3388-BE4B-8A00-723D07E891E1}" name="Column6878"/>
    <tableColumn id="6879" xr3:uid="{E65C37A7-7AED-704C-806B-1B796A5F7100}" name="Column6879"/>
    <tableColumn id="6880" xr3:uid="{1DE61077-1EF1-0B4E-8A69-18319307E79D}" name="Column6880"/>
    <tableColumn id="6881" xr3:uid="{335683B4-031E-CC41-B19A-32240C6AD0A1}" name="Column6881"/>
    <tableColumn id="6882" xr3:uid="{0ADAA881-4346-6844-A873-E711762FE75C}" name="Column6882"/>
    <tableColumn id="6883" xr3:uid="{09FECCBB-2096-7F47-8A20-CB2FC498E7E9}" name="Column6883"/>
    <tableColumn id="6884" xr3:uid="{FBF98F89-22BC-7041-9E0C-0EEEF033856A}" name="Column6884"/>
    <tableColumn id="6885" xr3:uid="{335EF699-D07D-DD46-9E15-34153E6819E5}" name="Column6885"/>
    <tableColumn id="6886" xr3:uid="{C3020611-F540-AD4D-A528-0CC59FCBCD3B}" name="Column6886"/>
    <tableColumn id="6887" xr3:uid="{52D2FB5E-2F36-E348-883D-FC23B2F60416}" name="Column6887"/>
    <tableColumn id="6888" xr3:uid="{92A46504-9D62-AB46-A76E-B0421DB3195F}" name="Column6888"/>
    <tableColumn id="6889" xr3:uid="{6BA3A35C-8CC0-F542-B874-A0940AEEF27C}" name="Column6889"/>
    <tableColumn id="6890" xr3:uid="{12CF071A-B61F-CA45-8C09-2E75A93408FA}" name="Column6890"/>
    <tableColumn id="6891" xr3:uid="{A1D3751D-C5D0-1B42-8617-384C3A99139E}" name="Column6891"/>
    <tableColumn id="6892" xr3:uid="{D748403F-0A61-6847-AAB9-757DD86F144D}" name="Column6892"/>
    <tableColumn id="6893" xr3:uid="{BE2FE20E-2026-9043-B27A-70F24F0A9544}" name="Column6893"/>
    <tableColumn id="6894" xr3:uid="{781F3717-D0C9-544A-B173-679095391879}" name="Column6894"/>
    <tableColumn id="6895" xr3:uid="{4DB63A21-CE5B-314C-BB94-DE9748E894D6}" name="Column6895"/>
    <tableColumn id="6896" xr3:uid="{F547D39F-831A-B948-A174-B5EFC989BF9B}" name="Column6896"/>
    <tableColumn id="6897" xr3:uid="{78E6746D-B6C0-E54F-BF36-C6C1BB29A2C7}" name="Column6897"/>
    <tableColumn id="6898" xr3:uid="{8D04E503-E45F-F449-93D8-AEFB1A606427}" name="Column6898"/>
    <tableColumn id="6899" xr3:uid="{07DC8B9B-DC16-6648-8924-61A0BC2B3DC8}" name="Column6899"/>
    <tableColumn id="6900" xr3:uid="{A4D563B0-5460-F442-8A96-AC064F09C676}" name="Column6900"/>
    <tableColumn id="6901" xr3:uid="{9B02F217-0C94-D447-9440-0F61D2482843}" name="Column6901"/>
    <tableColumn id="6902" xr3:uid="{247FD41C-C22F-D340-88E1-8583D830CA77}" name="Column6902"/>
    <tableColumn id="6903" xr3:uid="{A5FC54A1-5C41-A240-A7E8-6C1E4BE2D38F}" name="Column6903"/>
    <tableColumn id="6904" xr3:uid="{023EBDD0-34E2-CB49-A548-806B44E4771F}" name="Column6904"/>
    <tableColumn id="6905" xr3:uid="{FBE89803-3130-8349-A73C-A62A2078617A}" name="Column6905"/>
    <tableColumn id="6906" xr3:uid="{136F11DB-F2E9-FA4C-9024-DC84FADF7ABF}" name="Column6906"/>
    <tableColumn id="6907" xr3:uid="{3E87377F-3ACF-D649-9D72-EDC1C7EDD946}" name="Column6907"/>
    <tableColumn id="6908" xr3:uid="{A1999ACC-4763-DE4B-B718-52C4C1554845}" name="Column6908"/>
    <tableColumn id="6909" xr3:uid="{08F7EBE5-AE10-7541-859A-D05308000430}" name="Column6909"/>
    <tableColumn id="6910" xr3:uid="{71E25063-EB23-164E-850F-FCD6160FE5AA}" name="Column6910"/>
    <tableColumn id="6911" xr3:uid="{22135600-4A29-0547-81E3-FC647774F835}" name="Column6911"/>
    <tableColumn id="6912" xr3:uid="{310395E9-D517-104E-B474-97AE825ED21C}" name="Column6912"/>
    <tableColumn id="6913" xr3:uid="{3750BC84-F8FE-7F4D-A351-91179857BE2F}" name="Column6913"/>
    <tableColumn id="6914" xr3:uid="{885CCB0E-F9A0-0943-904F-945003AF2A5A}" name="Column6914"/>
    <tableColumn id="6915" xr3:uid="{969D944D-B810-1549-9824-BE6A262FF2E7}" name="Column6915"/>
    <tableColumn id="6916" xr3:uid="{6D841105-A9B8-8049-B99A-906422B9AD24}" name="Column6916"/>
    <tableColumn id="6917" xr3:uid="{33E46371-5D12-194F-ABC3-D74AC586658E}" name="Column6917"/>
    <tableColumn id="6918" xr3:uid="{617DD485-3237-5040-BABB-E1E95D37459A}" name="Column6918"/>
    <tableColumn id="6919" xr3:uid="{C37EB2AA-B71E-5144-9957-FA9FBBF116EE}" name="Column6919"/>
    <tableColumn id="6920" xr3:uid="{76E57DE1-4A31-0447-B323-6285A854CFC7}" name="Column6920"/>
    <tableColumn id="6921" xr3:uid="{5E24F5DA-243E-A14D-8572-40B848C5B261}" name="Column6921"/>
    <tableColumn id="6922" xr3:uid="{EC2CCFA2-C00E-8640-82FB-6722CCAE7934}" name="Column6922"/>
    <tableColumn id="6923" xr3:uid="{C74F6AC9-E860-3C49-B3AA-4E1A1998C204}" name="Column6923"/>
    <tableColumn id="6924" xr3:uid="{89CBCC72-5348-7B4A-8AF4-F3CE616D1E63}" name="Column6924"/>
    <tableColumn id="6925" xr3:uid="{0B11505F-3C9A-1441-9A9C-2590504E21E0}" name="Column6925"/>
    <tableColumn id="6926" xr3:uid="{817215E7-06E7-3746-BB7F-99CB12C2F2E6}" name="Column6926"/>
    <tableColumn id="6927" xr3:uid="{2F570B3E-BFDB-344C-8A20-57767EFCE550}" name="Column6927"/>
    <tableColumn id="6928" xr3:uid="{A6F6B001-8A67-A348-A730-E8E0746C29A8}" name="Column6928"/>
    <tableColumn id="6929" xr3:uid="{9FA5B836-0D5B-8C45-B9BE-7B92A19BC249}" name="Column6929"/>
    <tableColumn id="6930" xr3:uid="{45F44FF2-DD8D-4A40-8C71-43BD8D1E4E1A}" name="Column6930"/>
    <tableColumn id="6931" xr3:uid="{A31D5EB5-E4AE-0E41-BE33-6ED1393BAD6A}" name="Column6931"/>
    <tableColumn id="6932" xr3:uid="{7671E3A9-D3DE-8E4E-8DEB-983E86B94E1C}" name="Column6932"/>
    <tableColumn id="6933" xr3:uid="{0AB2AB6E-8A3E-7541-9C14-8913CBBC1A3D}" name="Column6933"/>
    <tableColumn id="6934" xr3:uid="{1F4A7959-194A-D440-8591-FBBA3D56FC2F}" name="Column6934"/>
    <tableColumn id="6935" xr3:uid="{A3249248-895F-F546-BDE1-07611B5F0D7A}" name="Column6935"/>
    <tableColumn id="6936" xr3:uid="{439CA8F3-77A0-FD46-AE93-8E3689D970B0}" name="Column6936"/>
    <tableColumn id="6937" xr3:uid="{C17E6EFF-EEB3-7742-99FE-FD508400852F}" name="Column6937"/>
    <tableColumn id="6938" xr3:uid="{61E225AA-3557-8248-890B-0A00BA9A83A6}" name="Column6938"/>
    <tableColumn id="6939" xr3:uid="{2BB79181-BCCB-DE49-A003-A661C214ABFD}" name="Column6939"/>
    <tableColumn id="6940" xr3:uid="{5AE2FBA1-FFB4-0646-8179-F549CC5D0EC8}" name="Column6940"/>
    <tableColumn id="6941" xr3:uid="{FB1F4267-1BB0-9B4A-ACCD-1E193AAEE28C}" name="Column6941"/>
    <tableColumn id="6942" xr3:uid="{2F13E7B3-DEFD-3B4D-9D74-F0A9523492CF}" name="Column6942"/>
    <tableColumn id="6943" xr3:uid="{C5DCCAE1-0731-CA44-BE80-EDFB652601FD}" name="Column6943"/>
    <tableColumn id="6944" xr3:uid="{6AA4705B-569E-0E46-AB95-425D91D9623A}" name="Column6944"/>
    <tableColumn id="6945" xr3:uid="{8A8E2A9E-CDAC-AA40-9557-C1C3289EB9AF}" name="Column6945"/>
    <tableColumn id="6946" xr3:uid="{8E4043AB-2D02-0F44-8F67-FD042614EE15}" name="Column6946"/>
    <tableColumn id="6947" xr3:uid="{CF42179B-323C-774E-AC0B-AB5C2D977CF4}" name="Column6947"/>
    <tableColumn id="6948" xr3:uid="{1651E2BD-5646-DA49-913F-B268E074B2E4}" name="Column6948"/>
    <tableColumn id="6949" xr3:uid="{E6549BEE-B5E8-CE43-9C3F-8FACB85BFB47}" name="Column6949"/>
    <tableColumn id="6950" xr3:uid="{4BC5F380-FFAF-5941-8E8F-F81EC7996848}" name="Column6950"/>
    <tableColumn id="6951" xr3:uid="{BB4F0583-D6E1-9641-9903-C1558E68869A}" name="Column6951"/>
    <tableColumn id="6952" xr3:uid="{C8619849-DD20-BF4F-8433-C86E81FD6AC3}" name="Column6952"/>
    <tableColumn id="6953" xr3:uid="{57A5CA46-BAE7-0046-8E40-DF42BEF4D3A2}" name="Column6953"/>
    <tableColumn id="6954" xr3:uid="{56A13445-CE67-FC47-9918-1ABE008B6827}" name="Column6954"/>
    <tableColumn id="6955" xr3:uid="{13559334-44D7-0C4A-B82B-307338742F14}" name="Column6955"/>
    <tableColumn id="6956" xr3:uid="{1458F7D9-CD80-D24C-9FF8-48C5D72F7909}" name="Column6956"/>
    <tableColumn id="6957" xr3:uid="{B0881635-4AB0-9247-9607-6822A641705A}" name="Column6957"/>
    <tableColumn id="6958" xr3:uid="{F7C9EC0C-C99C-AF4F-A47C-0DE23F04F415}" name="Column6958"/>
    <tableColumn id="6959" xr3:uid="{35DFDC21-AB18-724E-95E4-B62436BC202A}" name="Column6959"/>
    <tableColumn id="6960" xr3:uid="{739F1A91-CDB2-3741-A510-C336E52D4072}" name="Column6960"/>
    <tableColumn id="6961" xr3:uid="{DFD2319A-3AFA-9040-AEF2-F5661B53F506}" name="Column6961"/>
    <tableColumn id="6962" xr3:uid="{CB4267C5-A076-9D49-A655-46B34530748D}" name="Column6962"/>
    <tableColumn id="6963" xr3:uid="{D8852715-DD1E-ED40-8BC7-26737906792C}" name="Column6963"/>
    <tableColumn id="6964" xr3:uid="{3CC8DA19-8D09-DE4A-8AB9-82D1F381E176}" name="Column6964"/>
    <tableColumn id="6965" xr3:uid="{AC4D5B6A-A846-2A4D-A0B6-5EDAF50168EA}" name="Column6965"/>
    <tableColumn id="6966" xr3:uid="{B85F60B7-46DD-7C4F-B106-C2D8153471DC}" name="Column6966"/>
    <tableColumn id="6967" xr3:uid="{A4B19265-384B-C242-B01E-331F9122CDB5}" name="Column6967"/>
    <tableColumn id="6968" xr3:uid="{A8D3AF54-7E68-C04E-B43A-87545A93E951}" name="Column6968"/>
    <tableColumn id="6969" xr3:uid="{CEE0E378-3BB9-C048-BC50-BEDF3D69A61C}" name="Column6969"/>
    <tableColumn id="6970" xr3:uid="{FF22592F-1B01-7945-990D-75106696C433}" name="Column6970"/>
    <tableColumn id="6971" xr3:uid="{4F07B344-C7B7-194E-8C02-CE265B6A65D5}" name="Column6971"/>
    <tableColumn id="6972" xr3:uid="{323DBFA5-0FBE-5C4D-9619-0DBE47B3B689}" name="Column6972"/>
    <tableColumn id="6973" xr3:uid="{0EE21FAF-3F41-F94D-88D3-35DF70D2AFF8}" name="Column6973"/>
    <tableColumn id="6974" xr3:uid="{9E335FBE-EF3F-B743-8F8D-2B7DB1A00DAC}" name="Column6974"/>
    <tableColumn id="6975" xr3:uid="{7DA71723-31AF-8340-A892-FDED71A51423}" name="Column6975"/>
    <tableColumn id="6976" xr3:uid="{487871CF-5654-CA45-8AF8-9B7D7E824DE8}" name="Column6976"/>
    <tableColumn id="6977" xr3:uid="{ADF82E4E-498D-9548-88C3-A1FE5AD71871}" name="Column6977"/>
    <tableColumn id="6978" xr3:uid="{FF12D0AE-B217-2342-A8A2-32AC35B5C173}" name="Column6978"/>
    <tableColumn id="6979" xr3:uid="{BF7B7CFD-5B3E-684A-9887-1BE55E579B6E}" name="Column6979"/>
    <tableColumn id="6980" xr3:uid="{758DAC0A-C8F4-794D-A3C1-EFF9F0B04764}" name="Column6980"/>
    <tableColumn id="6981" xr3:uid="{D6922BE2-25E5-2E4F-945B-75238612819D}" name="Column6981"/>
    <tableColumn id="6982" xr3:uid="{46F0492E-9CFB-8F4C-BA59-9AB179B973DD}" name="Column6982"/>
    <tableColumn id="6983" xr3:uid="{4EDF4618-B845-6F49-8F83-5C5BF32BB1D8}" name="Column6983"/>
    <tableColumn id="6984" xr3:uid="{BF0FEC00-F862-804E-9477-5599010688C7}" name="Column6984"/>
    <tableColumn id="6985" xr3:uid="{CA99B2BB-59D1-484A-B3F9-2DA1DEE87B26}" name="Column6985"/>
    <tableColumn id="6986" xr3:uid="{FE58A719-DB88-CD45-84CC-1731A785896B}" name="Column6986"/>
    <tableColumn id="6987" xr3:uid="{98CB8DCA-E7DF-6B40-96AE-2A13453DC8B7}" name="Column6987"/>
    <tableColumn id="6988" xr3:uid="{6698A59E-C34E-404F-9EC5-B5D57A9FD3E2}" name="Column6988"/>
    <tableColumn id="6989" xr3:uid="{2F2C6474-964E-4B47-ADCC-D2C5C670E7DE}" name="Column6989"/>
    <tableColumn id="6990" xr3:uid="{EA9B2921-A72E-2245-A67A-380D009F7A89}" name="Column6990"/>
    <tableColumn id="6991" xr3:uid="{46B9BA0B-4562-1E4B-8FEC-8534A66453CD}" name="Column6991"/>
    <tableColumn id="6992" xr3:uid="{99C1F64E-6372-7442-8CC1-6071244250B2}" name="Column6992"/>
    <tableColumn id="6993" xr3:uid="{2C3BE5A6-986B-C147-923E-15FCB0A7D7E2}" name="Column6993"/>
    <tableColumn id="6994" xr3:uid="{CA02B901-E5B3-F94B-AA9D-E3B208BB1036}" name="Column6994"/>
    <tableColumn id="6995" xr3:uid="{B3B600CF-EF80-5346-A869-6682DDA8EEDC}" name="Column6995"/>
    <tableColumn id="6996" xr3:uid="{C8E563B1-38C1-F642-97C5-3E788A6A37E1}" name="Column6996"/>
    <tableColumn id="6997" xr3:uid="{15D04B93-A0AA-6A45-BA30-7D13513C4128}" name="Column6997"/>
    <tableColumn id="6998" xr3:uid="{1A94456E-5733-0C48-8603-0122DAA959D2}" name="Column6998"/>
    <tableColumn id="6999" xr3:uid="{C4DDE99A-4939-DD41-85C9-FB29C7EB61D9}" name="Column6999"/>
    <tableColumn id="7000" xr3:uid="{C4EC8400-8881-5C4C-AF92-E8D927E73813}" name="Column7000"/>
    <tableColumn id="7001" xr3:uid="{1AAC4C1D-8B49-F846-B048-5ACDBE8895EA}" name="Column7001"/>
    <tableColumn id="7002" xr3:uid="{E2B7E19D-7178-B145-919A-4D1A054BECFB}" name="Column7002"/>
    <tableColumn id="7003" xr3:uid="{29B85852-950D-1A47-804F-39B50CA9724F}" name="Column7003"/>
    <tableColumn id="7004" xr3:uid="{D3755463-AC99-AA47-8717-A82BD914EBC3}" name="Column7004"/>
    <tableColumn id="7005" xr3:uid="{C5DE46A7-1D72-5846-85A2-4DC0EB4A70C3}" name="Column7005"/>
    <tableColumn id="7006" xr3:uid="{0EFC089B-DEA3-6A4B-A78C-B692D6E6793C}" name="Column7006"/>
    <tableColumn id="7007" xr3:uid="{3036069C-B655-174D-87E3-4806DEFBA7DB}" name="Column7007"/>
    <tableColumn id="7008" xr3:uid="{5710BCD5-34BC-CD48-8C68-0246206EE1D6}" name="Column7008"/>
    <tableColumn id="7009" xr3:uid="{444D092F-C375-6D4C-8848-D6933367EB33}" name="Column7009"/>
    <tableColumn id="7010" xr3:uid="{9EC78433-3144-1E45-9F6E-5089DDF434FF}" name="Column7010"/>
    <tableColumn id="7011" xr3:uid="{AE29B369-DB86-CD4E-9C53-79CFE48A563D}" name="Column7011"/>
    <tableColumn id="7012" xr3:uid="{B8BF525B-FF46-1C48-8D40-04B11C5AF08F}" name="Column7012"/>
    <tableColumn id="7013" xr3:uid="{E65C8FC7-42E0-BA4F-8722-85C793545548}" name="Column7013"/>
    <tableColumn id="7014" xr3:uid="{4FE314BA-4F05-CD4F-B406-9F39FD54C62C}" name="Column7014"/>
    <tableColumn id="7015" xr3:uid="{D8F58CEC-6890-F747-926C-8FF6B4B16566}" name="Column7015"/>
    <tableColumn id="7016" xr3:uid="{A6DD7985-1CE7-6049-B009-48844A8489FC}" name="Column7016"/>
    <tableColumn id="7017" xr3:uid="{E255111F-8318-234F-AE85-542483172A51}" name="Column7017"/>
    <tableColumn id="7018" xr3:uid="{AEF70189-89A9-4841-BA55-D5ED8E1829AD}" name="Column7018"/>
    <tableColumn id="7019" xr3:uid="{7BB2BFA5-C954-064D-8923-18B5209D1683}" name="Column7019"/>
    <tableColumn id="7020" xr3:uid="{8E9AAE35-FB4D-9845-90C7-1B21551B956C}" name="Column7020"/>
    <tableColumn id="7021" xr3:uid="{B5572E26-75FC-544C-A686-E727AC0EE69B}" name="Column7021"/>
    <tableColumn id="7022" xr3:uid="{8621A595-A97C-6A4D-936A-8579BB1694C0}" name="Column7022"/>
    <tableColumn id="7023" xr3:uid="{795C96C8-201C-2941-A0C0-8C6307E0D8E2}" name="Column7023"/>
    <tableColumn id="7024" xr3:uid="{760E7C1F-1071-5A45-9F10-D45CFCE1C222}" name="Column7024"/>
    <tableColumn id="7025" xr3:uid="{B0C9A4FD-13C4-C041-93EE-7D1BC292C2AC}" name="Column7025"/>
    <tableColumn id="7026" xr3:uid="{43E6B785-D153-F946-B082-BCA385605028}" name="Column7026"/>
    <tableColumn id="7027" xr3:uid="{7D36B908-D29C-8E49-A750-6BCCF7156AAD}" name="Column7027"/>
    <tableColumn id="7028" xr3:uid="{1F082483-1054-2043-AD7F-F7849EFB7A3B}" name="Column7028"/>
    <tableColumn id="7029" xr3:uid="{0EABD401-88A4-4548-956A-745956626302}" name="Column7029"/>
    <tableColumn id="7030" xr3:uid="{26693CDC-4717-EA46-9699-AF260C5EAC8D}" name="Column7030"/>
    <tableColumn id="7031" xr3:uid="{23ACFBC9-B7A4-A442-9F2E-11146B8D2A36}" name="Column7031"/>
    <tableColumn id="7032" xr3:uid="{EF543199-6A2E-3944-8233-53327137C632}" name="Column7032"/>
    <tableColumn id="7033" xr3:uid="{FEFB9850-D21E-FF4B-8467-4A9E84E5B1B7}" name="Column7033"/>
    <tableColumn id="7034" xr3:uid="{83FFA4D0-06D9-B949-A9D7-B038DFACD130}" name="Column7034"/>
    <tableColumn id="7035" xr3:uid="{BEDEBA03-8D6F-074E-86BA-C5C054EEF958}" name="Column7035"/>
    <tableColumn id="7036" xr3:uid="{F96F4D34-945E-E949-983E-E2F34DDB37F7}" name="Column7036"/>
    <tableColumn id="7037" xr3:uid="{AD335225-9111-0846-B6EA-0B37E06282CF}" name="Column7037"/>
    <tableColumn id="7038" xr3:uid="{68C18CD6-83BE-1643-A765-F25D4B179576}" name="Column7038"/>
    <tableColumn id="7039" xr3:uid="{B0362C15-E76B-2641-8AE6-D0250510A15D}" name="Column7039"/>
    <tableColumn id="7040" xr3:uid="{F709C905-9C8A-2D4D-BA39-BDBBE86E2C4F}" name="Column7040"/>
    <tableColumn id="7041" xr3:uid="{A0172E96-CA73-354D-9AB5-C045AA2F62EB}" name="Column7041"/>
    <tableColumn id="7042" xr3:uid="{AFEEEBA9-4037-AD49-96D3-E3D98CC26938}" name="Column7042"/>
    <tableColumn id="7043" xr3:uid="{A21A32DE-815E-C141-94D9-3A11B5A514CF}" name="Column7043"/>
    <tableColumn id="7044" xr3:uid="{97C12394-36E0-714E-9A19-3AB76759A051}" name="Column7044"/>
    <tableColumn id="7045" xr3:uid="{98FA40AC-37E6-BC45-AF80-A1213EC27540}" name="Column7045"/>
    <tableColumn id="7046" xr3:uid="{45635BF9-03F3-1F40-AC3A-AA2FF22AF751}" name="Column7046"/>
    <tableColumn id="7047" xr3:uid="{F1A6425E-E4FF-A74D-848F-964FE53EB6EF}" name="Column7047"/>
    <tableColumn id="7048" xr3:uid="{372D94B7-A716-684D-9F32-19D2829DDDA1}" name="Column7048"/>
    <tableColumn id="7049" xr3:uid="{AC3F83DE-89BA-174B-A126-2FC34F4E902D}" name="Column7049"/>
    <tableColumn id="7050" xr3:uid="{04B7A706-3CE3-1B48-98AC-27F85B0B6C29}" name="Column7050"/>
    <tableColumn id="7051" xr3:uid="{1AFE00A3-3D6D-8046-B91E-ED00D678CD6A}" name="Column7051"/>
    <tableColumn id="7052" xr3:uid="{35129290-942C-4046-9A37-4BF213239F06}" name="Column7052"/>
    <tableColumn id="7053" xr3:uid="{412D4032-767C-7041-A30A-92E2C8747EF0}" name="Column7053"/>
    <tableColumn id="7054" xr3:uid="{DEA813C5-CD74-9C40-93D4-927A7E4ED50A}" name="Column7054"/>
    <tableColumn id="7055" xr3:uid="{4DD54065-D571-0848-8FF0-385F1EA94112}" name="Column7055"/>
    <tableColumn id="7056" xr3:uid="{941C182B-F065-F946-B490-912A6444D73A}" name="Column7056"/>
    <tableColumn id="7057" xr3:uid="{316C6732-AAE2-E945-A0DE-FCBA7AA69F20}" name="Column7057"/>
    <tableColumn id="7058" xr3:uid="{0D4C9982-3B69-AD4D-B458-2F464A114A35}" name="Column7058"/>
    <tableColumn id="7059" xr3:uid="{7CE3D297-4B81-A74F-868D-45E0B554ABB8}" name="Column7059"/>
    <tableColumn id="7060" xr3:uid="{0A01C046-7C4B-6D43-89EE-98CBFD30BB8D}" name="Column7060"/>
    <tableColumn id="7061" xr3:uid="{ABD26E71-81F3-DC45-8AF1-D57DE6FA2F17}" name="Column7061"/>
    <tableColumn id="7062" xr3:uid="{279D8D53-EAE9-5B4E-92DE-094BB32638D4}" name="Column7062"/>
    <tableColumn id="7063" xr3:uid="{A923021A-3189-3B45-98A6-9744DFAFE5C2}" name="Column7063"/>
    <tableColumn id="7064" xr3:uid="{05A283F1-D9A9-4A46-8351-141E4ADBDB59}" name="Column7064"/>
    <tableColumn id="7065" xr3:uid="{59F7C89A-B697-DA43-9137-2E166B449575}" name="Column7065"/>
    <tableColumn id="7066" xr3:uid="{A8B76740-EC02-AB4B-8A56-5D6226765F29}" name="Column7066"/>
    <tableColumn id="7067" xr3:uid="{A4BE94E7-29EC-A342-AC7F-BD816D9A03A5}" name="Column7067"/>
    <tableColumn id="7068" xr3:uid="{EB499EDE-85A6-4B4E-94DF-CF7F7393A645}" name="Column7068"/>
    <tableColumn id="7069" xr3:uid="{C3B58672-86A6-FC4B-8D13-D820BCD4D9DB}" name="Column7069"/>
    <tableColumn id="7070" xr3:uid="{68C2E541-DFC6-8B46-BB7B-284C6DF47918}" name="Column7070"/>
    <tableColumn id="7071" xr3:uid="{061CC915-90F9-8446-ACF3-8EA30B4080E6}" name="Column7071"/>
    <tableColumn id="7072" xr3:uid="{09EE5AC3-24AC-7342-9869-AA1F44DA3C6D}" name="Column7072"/>
    <tableColumn id="7073" xr3:uid="{FBCAAEE3-F619-B548-9F1B-9F53D0141F56}" name="Column7073"/>
    <tableColumn id="7074" xr3:uid="{04C3A932-04D5-E44B-BFC7-857F97B2A874}" name="Column7074"/>
    <tableColumn id="7075" xr3:uid="{7F71F7A2-C466-3848-BB2F-0E79B78EA1D7}" name="Column7075"/>
    <tableColumn id="7076" xr3:uid="{2B00B29E-2EB3-8449-B247-EDDF2A27E173}" name="Column7076"/>
    <tableColumn id="7077" xr3:uid="{6D2A2787-E458-1A40-B378-3BD1F9B7BC27}" name="Column7077"/>
    <tableColumn id="7078" xr3:uid="{2807026D-B245-9246-9825-2D81774B4BAA}" name="Column7078"/>
    <tableColumn id="7079" xr3:uid="{1FC4E796-D27E-FB4A-9616-D115246E8254}" name="Column7079"/>
    <tableColumn id="7080" xr3:uid="{83563DFD-CA86-4846-9FF8-1976A15667A7}" name="Column7080"/>
    <tableColumn id="7081" xr3:uid="{E16C3B55-0387-B141-807A-BEFC31DAABC7}" name="Column7081"/>
    <tableColumn id="7082" xr3:uid="{D78F1FCE-ED49-494F-ADCB-11B4D014DD22}" name="Column7082"/>
    <tableColumn id="7083" xr3:uid="{F7142203-9E23-CC4C-8883-9898FB3DD50F}" name="Column7083"/>
    <tableColumn id="7084" xr3:uid="{5D2BEAD4-D574-2E4F-B189-EB77CF55239F}" name="Column7084"/>
    <tableColumn id="7085" xr3:uid="{261414F6-688D-B949-A5B7-D3D6B05329AA}" name="Column7085"/>
    <tableColumn id="7086" xr3:uid="{A9017106-2C6D-DD4E-BE7B-BE96CA9024F5}" name="Column7086"/>
    <tableColumn id="7087" xr3:uid="{1ED8503F-FE70-D64C-92A8-9CD3BE00BB1A}" name="Column7087"/>
    <tableColumn id="7088" xr3:uid="{507E59D1-8F37-5D4B-8D6E-8BC5DD74AD14}" name="Column7088"/>
    <tableColumn id="7089" xr3:uid="{546C1B95-22D5-994A-A5D3-47356991FE28}" name="Column7089"/>
    <tableColumn id="7090" xr3:uid="{BADA3B71-031E-1740-BBF8-0C5A4072BE0F}" name="Column7090"/>
    <tableColumn id="7091" xr3:uid="{BC3B6086-FB74-7B47-AEBB-5CB7CA14FC8A}" name="Column7091"/>
    <tableColumn id="7092" xr3:uid="{F0E0D113-C355-304F-9323-E00BAAE6190B}" name="Column7092"/>
    <tableColumn id="7093" xr3:uid="{B2216EB3-04D0-C04C-902D-176694B14FC1}" name="Column7093"/>
    <tableColumn id="7094" xr3:uid="{6B7F7818-C894-7041-9B22-04D113F30F0E}" name="Column7094"/>
    <tableColumn id="7095" xr3:uid="{E7B039DB-0E3F-1445-B19F-EE53A42D19CC}" name="Column7095"/>
    <tableColumn id="7096" xr3:uid="{EBD1A690-63DD-D04D-8CA6-FE24E0284E9C}" name="Column7096"/>
    <tableColumn id="7097" xr3:uid="{50F8C050-A8CE-4347-AF61-E2C22C0020A8}" name="Column7097"/>
    <tableColumn id="7098" xr3:uid="{F5527948-0D3B-AF48-A26D-6B1F8CDB18AA}" name="Column7098"/>
    <tableColumn id="7099" xr3:uid="{C68A14ED-BE5B-D540-9DE4-C6C17B202D3C}" name="Column7099"/>
    <tableColumn id="7100" xr3:uid="{C2938DB0-31E1-344A-B5D2-FA4EBBDE7CC6}" name="Column7100"/>
    <tableColumn id="7101" xr3:uid="{066FDE66-B39A-AE48-9BB3-62E1D57323CB}" name="Column7101"/>
    <tableColumn id="7102" xr3:uid="{33CEAD18-131F-4947-A632-444F8C060595}" name="Column7102"/>
    <tableColumn id="7103" xr3:uid="{3BDED846-B8CC-4441-9203-602AD290E101}" name="Column7103"/>
    <tableColumn id="7104" xr3:uid="{6CDE08CE-ACC4-7E41-BED7-45228AABD0B0}" name="Column7104"/>
    <tableColumn id="7105" xr3:uid="{6C6E3714-C326-8B48-90C5-6E4EA8C8F374}" name="Column7105"/>
    <tableColumn id="7106" xr3:uid="{22B8C80D-3FD0-1049-915D-DBF812ACDF39}" name="Column7106"/>
    <tableColumn id="7107" xr3:uid="{6B8B0A5F-8789-B744-BB26-287559331AFE}" name="Column7107"/>
    <tableColumn id="7108" xr3:uid="{8F00CB1C-5041-F343-BCF9-A7413A1E81BF}" name="Column7108"/>
    <tableColumn id="7109" xr3:uid="{9680BD52-8742-6041-A315-98850FA74D47}" name="Column7109"/>
    <tableColumn id="7110" xr3:uid="{089F9611-24EC-F440-951D-3FDE2EFEF0C0}" name="Column7110"/>
    <tableColumn id="7111" xr3:uid="{81BC5528-EA4F-C043-B127-A68185155886}" name="Column7111"/>
    <tableColumn id="7112" xr3:uid="{DBCEA8A0-E98E-924D-B3C1-2661BB8E5401}" name="Column7112"/>
    <tableColumn id="7113" xr3:uid="{931AF035-0398-A14E-9F9A-B6080AAC4EF5}" name="Column7113"/>
    <tableColumn id="7114" xr3:uid="{8F637417-DEA3-5447-9418-936F91549EBB}" name="Column7114"/>
    <tableColumn id="7115" xr3:uid="{646F32F1-F3D0-EE44-854C-B64DE6464026}" name="Column7115"/>
    <tableColumn id="7116" xr3:uid="{EBDD78C1-8FAE-1144-A8DE-DC0205077B31}" name="Column7116"/>
    <tableColumn id="7117" xr3:uid="{B7249C53-2736-5842-B616-402F42DA62B0}" name="Column7117"/>
    <tableColumn id="7118" xr3:uid="{A3B83292-FDF4-1A41-8E2E-57D0EF69793C}" name="Column7118"/>
    <tableColumn id="7119" xr3:uid="{5C68BFB2-FAF1-A346-975C-3497FFD09BDD}" name="Column7119"/>
    <tableColumn id="7120" xr3:uid="{2657E8F6-C81A-9845-8488-5357B9CD8048}" name="Column7120"/>
    <tableColumn id="7121" xr3:uid="{178A9E2C-D79B-934E-B38A-18B7CEF438C4}" name="Column7121"/>
    <tableColumn id="7122" xr3:uid="{E84E5A7F-FF03-3041-904C-40C2E98A9501}" name="Column7122"/>
    <tableColumn id="7123" xr3:uid="{E9CD3CBE-394A-1847-AD92-6DFC944C77F4}" name="Column7123"/>
    <tableColumn id="7124" xr3:uid="{EB5AE709-D972-034E-8C97-AB7DB1003B6C}" name="Column7124"/>
    <tableColumn id="7125" xr3:uid="{36FF1535-54A1-2D41-B3FC-BC8DF74ED4C5}" name="Column7125"/>
    <tableColumn id="7126" xr3:uid="{FDE1A14E-A018-D64C-8BEB-58870CEB8348}" name="Column7126"/>
    <tableColumn id="7127" xr3:uid="{B6052FEF-D15A-D14E-8802-9FF0ADE6727C}" name="Column7127"/>
    <tableColumn id="7128" xr3:uid="{6BBC716B-2269-134A-B6FE-3146466A2C01}" name="Column7128"/>
    <tableColumn id="7129" xr3:uid="{71AF4CE0-F3F2-D641-A7E3-25BB785EAE33}" name="Column7129"/>
    <tableColumn id="7130" xr3:uid="{B59F4F3F-137A-7A4C-A88A-3C6DC48F6AEF}" name="Column7130"/>
    <tableColumn id="7131" xr3:uid="{EF1492FD-9A2C-4F42-9D66-B7F2315435DC}" name="Column7131"/>
    <tableColumn id="7132" xr3:uid="{5106210A-64AD-FF43-BCEB-145DAF8ECCF9}" name="Column7132"/>
    <tableColumn id="7133" xr3:uid="{2A855095-A2E4-0247-87A4-8F304EE8CCED}" name="Column7133"/>
    <tableColumn id="7134" xr3:uid="{A1AD81D6-A242-F64C-8F44-EC8083100096}" name="Column7134"/>
    <tableColumn id="7135" xr3:uid="{7996BEDB-E9CA-864A-B2AF-7C36C6A3D6DB}" name="Column7135"/>
    <tableColumn id="7136" xr3:uid="{7A24F249-4FF1-A644-B577-6E6E7EFE1F78}" name="Column7136"/>
    <tableColumn id="7137" xr3:uid="{AEE8FC89-4C8F-FA49-8572-EAD05FBA09BD}" name="Column7137"/>
    <tableColumn id="7138" xr3:uid="{0D917BA5-3169-EE4B-AC0F-A04B67970470}" name="Column7138"/>
    <tableColumn id="7139" xr3:uid="{EA678200-B85B-724A-A02B-EE2C2109996D}" name="Column7139"/>
    <tableColumn id="7140" xr3:uid="{29BABB73-D95F-C249-A6B5-CF4ED9786C63}" name="Column7140"/>
    <tableColumn id="7141" xr3:uid="{9C185B31-8E48-7349-A56C-93C627FB2D7B}" name="Column7141"/>
    <tableColumn id="7142" xr3:uid="{90353863-6E43-674F-B1CD-413685375F1F}" name="Column7142"/>
    <tableColumn id="7143" xr3:uid="{09FF2CC2-E723-A044-ADE9-68A49E6EE299}" name="Column7143"/>
    <tableColumn id="7144" xr3:uid="{F9F06FDB-B68E-A74F-866E-4216E8FA6072}" name="Column7144"/>
    <tableColumn id="7145" xr3:uid="{E01A18E4-B350-D645-9C64-42105B0FA148}" name="Column7145"/>
    <tableColumn id="7146" xr3:uid="{759F3007-755B-884E-A895-54BA1F42DF0A}" name="Column7146"/>
    <tableColumn id="7147" xr3:uid="{E3B7BEA1-34C2-5A4C-9FAF-EAD19D6C0A0F}" name="Column7147"/>
    <tableColumn id="7148" xr3:uid="{8283C985-F81E-DE49-945A-C2622E540D91}" name="Column7148"/>
    <tableColumn id="7149" xr3:uid="{D966538F-1BB7-D147-A1FB-CA7539BBD489}" name="Column7149"/>
    <tableColumn id="7150" xr3:uid="{BC5275AE-3C68-DB47-8FA2-A446F9F331A0}" name="Column7150"/>
    <tableColumn id="7151" xr3:uid="{F43647CC-84C0-6443-96DD-850200E8C7D1}" name="Column7151"/>
    <tableColumn id="7152" xr3:uid="{59E6F397-DEE8-564D-BC24-430D44CD4748}" name="Column7152"/>
    <tableColumn id="7153" xr3:uid="{4FCDA720-84F1-E24D-B2D3-00A72BE251BC}" name="Column7153"/>
    <tableColumn id="7154" xr3:uid="{BFAD5DE4-3A1A-CF48-9D73-5273B91DE27F}" name="Column7154"/>
    <tableColumn id="7155" xr3:uid="{B4E46FC7-A816-5E4D-94F7-5E42CA51564E}" name="Column7155"/>
    <tableColumn id="7156" xr3:uid="{7833756C-DB54-C146-9B1F-61F3851D3C4D}" name="Column7156"/>
    <tableColumn id="7157" xr3:uid="{B4CA8306-567A-6848-A57A-E5FF3B2EAE86}" name="Column7157"/>
    <tableColumn id="7158" xr3:uid="{19240CC7-C889-C640-9B80-FD1AC655E189}" name="Column7158"/>
    <tableColumn id="7159" xr3:uid="{CFD26371-A64F-044B-B817-F5BE6409697C}" name="Column7159"/>
    <tableColumn id="7160" xr3:uid="{D022992F-F917-684A-B78A-C8EBA5952F84}" name="Column7160"/>
    <tableColumn id="7161" xr3:uid="{2C89A57A-D844-0D45-9A25-14C52E19D430}" name="Column7161"/>
    <tableColumn id="7162" xr3:uid="{9C5D2AA7-13EB-954A-B094-AAC1A09B3A96}" name="Column7162"/>
    <tableColumn id="7163" xr3:uid="{53F6963A-E5CB-E24E-AFF1-3DA2A84B7CBF}" name="Column7163"/>
    <tableColumn id="7164" xr3:uid="{51C77A2E-DF57-7441-BEEB-78B0BFC41FA8}" name="Column7164"/>
    <tableColumn id="7165" xr3:uid="{3267C76F-7BEF-9B40-AAB4-A1CB3FBF146D}" name="Column7165"/>
    <tableColumn id="7166" xr3:uid="{A4DABAFA-C8FB-2446-828D-D33A30E74051}" name="Column7166"/>
    <tableColumn id="7167" xr3:uid="{0AE80CCC-BF6B-F649-9AA7-E01D60DAA7B1}" name="Column7167"/>
    <tableColumn id="7168" xr3:uid="{8EA8C6C7-1B46-FA44-8C16-FFD1F79ACF7C}" name="Column7168"/>
    <tableColumn id="7169" xr3:uid="{727232EB-ABA0-A54B-BC9B-A08434921F7F}" name="Column7169"/>
    <tableColumn id="7170" xr3:uid="{5AC12D9B-E90A-CD4C-A9D8-C116973F878F}" name="Column7170"/>
    <tableColumn id="7171" xr3:uid="{86DC689C-AB51-504C-B5CA-C70E56259DCF}" name="Column7171"/>
    <tableColumn id="7172" xr3:uid="{C073C08E-91BB-8345-B85D-EB13F460A1BB}" name="Column7172"/>
    <tableColumn id="7173" xr3:uid="{75DA50EB-B9BA-3142-B39C-57EB57BFBFA3}" name="Column7173"/>
    <tableColumn id="7174" xr3:uid="{1FCEAB23-E4CE-3649-8F59-AA4C1F8E1AD3}" name="Column7174"/>
    <tableColumn id="7175" xr3:uid="{F71B9092-24A8-784C-8D2A-F9B9B5E94A5C}" name="Column7175"/>
    <tableColumn id="7176" xr3:uid="{A9330D42-6A27-FE46-B46B-BA93E5D66AB3}" name="Column7176"/>
    <tableColumn id="7177" xr3:uid="{CD574F25-32D5-D14E-AB25-94A60A085E13}" name="Column7177"/>
    <tableColumn id="7178" xr3:uid="{05734A65-B56B-FA4F-AFDF-F718B181C9C4}" name="Column7178"/>
    <tableColumn id="7179" xr3:uid="{5A04777C-AC85-5C47-A49F-C146B55DCF54}" name="Column7179"/>
    <tableColumn id="7180" xr3:uid="{4345568D-974C-514C-A94C-4E447A6E5B9E}" name="Column7180"/>
    <tableColumn id="7181" xr3:uid="{DE0FFF7C-3BE5-354B-90EB-57A8FC668B02}" name="Column7181"/>
    <tableColumn id="7182" xr3:uid="{DD120E39-B1D6-F44A-A8FB-A551C23AC88A}" name="Column7182"/>
    <tableColumn id="7183" xr3:uid="{ACCE9838-85B4-5C4A-906F-CB776C10BCE5}" name="Column7183"/>
    <tableColumn id="7184" xr3:uid="{2198B4C3-6E29-5F49-93CE-9757E5F48910}" name="Column7184"/>
    <tableColumn id="7185" xr3:uid="{6D4D5649-040E-BC42-8E98-5FDD35CD5C1A}" name="Column7185"/>
    <tableColumn id="7186" xr3:uid="{59DB50C3-D334-244A-B64B-807965D42A28}" name="Column7186"/>
    <tableColumn id="7187" xr3:uid="{A5DBF681-FAEF-144E-90BD-10F4E32A2062}" name="Column7187"/>
    <tableColumn id="7188" xr3:uid="{44C01DE2-4BED-A344-9ABF-DC5AACA209D3}" name="Column7188"/>
    <tableColumn id="7189" xr3:uid="{66D4CCDC-83BC-E54D-AD1F-457E556EB75F}" name="Column7189"/>
    <tableColumn id="7190" xr3:uid="{646A6722-4DF3-754A-80F5-F2C20872D960}" name="Column7190"/>
    <tableColumn id="7191" xr3:uid="{746F0A8A-41DE-B64E-835D-7AD697686105}" name="Column7191"/>
    <tableColumn id="7192" xr3:uid="{F1A42B85-E9C2-C947-81B6-693A25FCA8E2}" name="Column7192"/>
    <tableColumn id="7193" xr3:uid="{1316AFB3-FF28-9342-A259-D688FDFD32DD}" name="Column7193"/>
    <tableColumn id="7194" xr3:uid="{BAD9CBE9-F8A1-D349-95CA-8E94E5E24579}" name="Column7194"/>
    <tableColumn id="7195" xr3:uid="{4122794E-BB77-4048-B64C-CD80BE66E18A}" name="Column7195"/>
    <tableColumn id="7196" xr3:uid="{612F3732-5E1E-8442-954B-195AC5F42BE1}" name="Column7196"/>
    <tableColumn id="7197" xr3:uid="{F5EF7E86-B458-9A42-B5A0-1DB841066CC3}" name="Column7197"/>
    <tableColumn id="7198" xr3:uid="{48BE34F6-C2D3-4442-825D-8C94BC3F24BC}" name="Column7198"/>
    <tableColumn id="7199" xr3:uid="{C46FABBE-6E57-0E48-8405-AF49F6BC6C10}" name="Column7199"/>
    <tableColumn id="7200" xr3:uid="{9E04BCC0-2452-244B-9D1D-528057B10956}" name="Column7200"/>
    <tableColumn id="7201" xr3:uid="{4F295F5F-A945-1440-B00F-F0733BA3140F}" name="Column7201"/>
    <tableColumn id="7202" xr3:uid="{2A7884A5-9CBD-3E4B-A433-FD4F4CBBB629}" name="Column7202"/>
    <tableColumn id="7203" xr3:uid="{2114DD9E-AFE0-774D-9D52-500608ED2592}" name="Column7203"/>
    <tableColumn id="7204" xr3:uid="{3D9C7D03-9F79-9E45-93CE-ABA878139177}" name="Column7204"/>
    <tableColumn id="7205" xr3:uid="{175C24C1-830A-6444-93FE-EB6A83AE6BD1}" name="Column7205"/>
    <tableColumn id="7206" xr3:uid="{F958B1BE-04A3-9249-BE10-8311E28558E2}" name="Column7206"/>
    <tableColumn id="7207" xr3:uid="{3B6B9FD6-F333-744B-BD07-7FD563DDE012}" name="Column7207"/>
    <tableColumn id="7208" xr3:uid="{2860949B-7EA3-9C40-8BD9-7172D8947C18}" name="Column7208"/>
    <tableColumn id="7209" xr3:uid="{10BAEEB7-CBBF-6948-99F8-5EEFD79ECABF}" name="Column7209"/>
    <tableColumn id="7210" xr3:uid="{5274BD5C-6DBC-A847-9F10-28749EDBD1F7}" name="Column7210"/>
    <tableColumn id="7211" xr3:uid="{2AA72293-1E7A-3C48-A50C-7BC3604B39EC}" name="Column7211"/>
    <tableColumn id="7212" xr3:uid="{E497DCB6-4639-2848-8811-3F86F0919743}" name="Column7212"/>
    <tableColumn id="7213" xr3:uid="{79E9B26E-8C41-5549-B627-C774A7789C02}" name="Column7213"/>
    <tableColumn id="7214" xr3:uid="{3AEAD910-506F-764E-9357-BAE240551B2D}" name="Column7214"/>
    <tableColumn id="7215" xr3:uid="{29501316-76EF-2241-B6AD-995F3B02CE46}" name="Column7215"/>
    <tableColumn id="7216" xr3:uid="{DE105CC0-1767-AB41-BCAA-0B22D7A02E46}" name="Column7216"/>
    <tableColumn id="7217" xr3:uid="{4DC1FE99-112D-6F4A-882D-F9AF1686B47C}" name="Column7217"/>
    <tableColumn id="7218" xr3:uid="{1FB439DE-B324-2C4E-AD40-F95026B51A51}" name="Column7218"/>
    <tableColumn id="7219" xr3:uid="{04D5650E-43EB-F749-A61A-487D196BFD97}" name="Column7219"/>
    <tableColumn id="7220" xr3:uid="{2D4A62BC-E6E9-5E4A-81D5-59B35A3C4DC5}" name="Column7220"/>
    <tableColumn id="7221" xr3:uid="{A7D7C3C2-68E5-F449-90E7-0FCA8BC9058C}" name="Column7221"/>
    <tableColumn id="7222" xr3:uid="{E8C48A31-CB10-CE40-B25C-CE6CCACD4BAA}" name="Column7222"/>
    <tableColumn id="7223" xr3:uid="{1F1BE230-CBD8-1848-B065-535B5E7083E9}" name="Column7223"/>
    <tableColumn id="7224" xr3:uid="{0ADFB19D-98B0-2947-85F9-BEE87F4BA040}" name="Column7224"/>
    <tableColumn id="7225" xr3:uid="{6AF3BA13-A6BD-DB48-894A-1FECB148B626}" name="Column7225"/>
    <tableColumn id="7226" xr3:uid="{01B5D222-0741-6F48-B46C-D35F28442232}" name="Column7226"/>
    <tableColumn id="7227" xr3:uid="{DD8DF2F1-4F3C-CC44-B522-925B9AC211E8}" name="Column7227"/>
    <tableColumn id="7228" xr3:uid="{2D886B60-2F50-C84C-9CAD-E462CA213879}" name="Column7228"/>
    <tableColumn id="7229" xr3:uid="{F49A1F00-90FD-9A44-BAFA-A5583461B120}" name="Column7229"/>
    <tableColumn id="7230" xr3:uid="{27F59FF6-58C6-E14B-A633-AD19D31117E6}" name="Column7230"/>
    <tableColumn id="7231" xr3:uid="{419BC593-E0D2-4141-AF79-532951A3B377}" name="Column7231"/>
    <tableColumn id="7232" xr3:uid="{2BBC1270-4278-414D-A361-E38C19EA5CB7}" name="Column7232"/>
    <tableColumn id="7233" xr3:uid="{10E7D7C5-6A59-6E47-BE9F-08F63C3B478F}" name="Column7233"/>
    <tableColumn id="7234" xr3:uid="{33CB1D5E-FD27-D942-B79A-26305CD1006D}" name="Column7234"/>
    <tableColumn id="7235" xr3:uid="{0194E6B6-44CC-2242-B9F7-19C5916BC982}" name="Column7235"/>
    <tableColumn id="7236" xr3:uid="{6838EB28-7F8A-F44A-84B0-8B4D4DA6E87F}" name="Column7236"/>
    <tableColumn id="7237" xr3:uid="{C7470B45-8CEB-6346-BE6F-77E63B75B37A}" name="Column7237"/>
    <tableColumn id="7238" xr3:uid="{F7560F6C-A78B-8545-895B-C4247F80F849}" name="Column7238"/>
    <tableColumn id="7239" xr3:uid="{08674F81-5D81-BD47-8C48-B27C698DDA95}" name="Column7239"/>
    <tableColumn id="7240" xr3:uid="{7BD68DD2-70BF-404F-B4A6-A024DC01A4EB}" name="Column7240"/>
    <tableColumn id="7241" xr3:uid="{7B83386A-98A3-9349-98D7-36E90AA4D10E}" name="Column7241"/>
    <tableColumn id="7242" xr3:uid="{9CE266D5-64A8-FC48-A5A2-3D247FA43EE5}" name="Column7242"/>
    <tableColumn id="7243" xr3:uid="{FA0FF3C1-3298-2343-B26F-F6D468C63AFC}" name="Column7243"/>
    <tableColumn id="7244" xr3:uid="{DB3930CB-F4B9-AD44-A05F-2EB734C2CF96}" name="Column7244"/>
    <tableColumn id="7245" xr3:uid="{D48E7A0B-346C-6945-872D-FFC2E45BA670}" name="Column7245"/>
    <tableColumn id="7246" xr3:uid="{5A1E49C8-2C2C-AC45-9B09-BD806A21516F}" name="Column7246"/>
    <tableColumn id="7247" xr3:uid="{A3E5E98A-3AC1-454A-B5D3-4453FF23A2EB}" name="Column7247"/>
    <tableColumn id="7248" xr3:uid="{727D0072-82A3-F94B-BB27-210F4CF7240A}" name="Column7248"/>
    <tableColumn id="7249" xr3:uid="{DDF537BD-844B-6248-B602-C8CCF0A6473A}" name="Column7249"/>
    <tableColumn id="7250" xr3:uid="{D13E3E38-3AB0-6944-A84B-015A22FE75E2}" name="Column7250"/>
    <tableColumn id="7251" xr3:uid="{5F6367F6-CF84-CC47-9498-0D651796E4CF}" name="Column7251"/>
    <tableColumn id="7252" xr3:uid="{B6565E2C-997A-4942-B492-B2898185C78C}" name="Column7252"/>
    <tableColumn id="7253" xr3:uid="{D1B9285F-0B98-8645-8894-99E1E776B3AB}" name="Column7253"/>
    <tableColumn id="7254" xr3:uid="{3D4F96DE-C9EC-2843-8C36-1A9D5B3515CA}" name="Column7254"/>
    <tableColumn id="7255" xr3:uid="{82B9A09D-5FAE-EE40-9176-CC137E9A1F8E}" name="Column7255"/>
    <tableColumn id="7256" xr3:uid="{9816D440-FA20-2541-BD97-F28DEA829CEF}" name="Column7256"/>
    <tableColumn id="7257" xr3:uid="{96620A8B-34C3-F249-A191-1C4198DA50E9}" name="Column7257"/>
    <tableColumn id="7258" xr3:uid="{40FB848B-2F17-184E-A284-3A3CD1CBDCFB}" name="Column7258"/>
    <tableColumn id="7259" xr3:uid="{913ED8AB-09CC-2F44-9AF3-45BD4087CC94}" name="Column7259"/>
    <tableColumn id="7260" xr3:uid="{47C271E2-8394-6643-B7F3-B4B5E12B2577}" name="Column7260"/>
    <tableColumn id="7261" xr3:uid="{51831169-D6F3-9E47-B753-EB0745D91C90}" name="Column7261"/>
    <tableColumn id="7262" xr3:uid="{96BFEF95-67E9-384B-AD18-91902882648B}" name="Column7262"/>
    <tableColumn id="7263" xr3:uid="{BDA77B96-BD16-6E45-8896-4C731A5C463B}" name="Column7263"/>
    <tableColumn id="7264" xr3:uid="{0DB21EC3-53B0-9E44-A02B-795A101F9B67}" name="Column7264"/>
    <tableColumn id="7265" xr3:uid="{B9796066-370E-C844-80EC-71BFB1F16690}" name="Column7265"/>
    <tableColumn id="7266" xr3:uid="{EC783E55-1BD3-D540-AF52-045EDBEA2D9B}" name="Column7266"/>
    <tableColumn id="7267" xr3:uid="{9CF07A25-F35A-B240-8747-1108E794854C}" name="Column7267"/>
    <tableColumn id="7268" xr3:uid="{A4FC730F-B7A9-F84B-A8BE-331435474F07}" name="Column7268"/>
    <tableColumn id="7269" xr3:uid="{D949D6B2-E323-AC4B-A2B8-540C6BE90571}" name="Column7269"/>
    <tableColumn id="7270" xr3:uid="{F4C71E54-75E7-4841-8CB5-0F3E1B9F9901}" name="Column7270"/>
    <tableColumn id="7271" xr3:uid="{39317F7D-B188-954A-9336-7F004AA6B8F5}" name="Column7271"/>
    <tableColumn id="7272" xr3:uid="{F454731A-8275-2643-A349-673875379F1A}" name="Column7272"/>
    <tableColumn id="7273" xr3:uid="{034893A4-80DD-E544-B3A3-3F4440350037}" name="Column7273"/>
    <tableColumn id="7274" xr3:uid="{9191A3CD-2725-DD46-BC23-5E4972A763F3}" name="Column7274"/>
    <tableColumn id="7275" xr3:uid="{1F75BB6B-A2D2-BA46-AC6C-6BAE42F28135}" name="Column7275"/>
    <tableColumn id="7276" xr3:uid="{395842B0-EF9D-0A4C-B290-F49E081E6CDC}" name="Column7276"/>
    <tableColumn id="7277" xr3:uid="{FDB923D2-7CAA-434B-8C8F-58A1E5FA2D7B}" name="Column7277"/>
    <tableColumn id="7278" xr3:uid="{30572396-30B5-F640-A3BD-3AE8010D11B3}" name="Column7278"/>
    <tableColumn id="7279" xr3:uid="{6223745B-BD9B-9E41-8C16-48995F96A4EF}" name="Column7279"/>
    <tableColumn id="7280" xr3:uid="{9E23E39C-AAD7-224F-B415-559876B7A766}" name="Column7280"/>
    <tableColumn id="7281" xr3:uid="{87013A2E-0757-4948-BEBF-DE484AA1CC0F}" name="Column7281"/>
    <tableColumn id="7282" xr3:uid="{AC0A5EB9-2E6F-5E41-B9D0-8F72D52DFCBC}" name="Column7282"/>
    <tableColumn id="7283" xr3:uid="{573B520C-E0E8-4943-968A-1E41F463AE1E}" name="Column7283"/>
    <tableColumn id="7284" xr3:uid="{99EFE380-5173-7B4C-A828-B6A8F97E65D6}" name="Column7284"/>
    <tableColumn id="7285" xr3:uid="{22168234-A704-7D45-8043-68AA0B0B4408}" name="Column7285"/>
    <tableColumn id="7286" xr3:uid="{405F99D3-4CE3-AE41-983F-FF0D718BF7D7}" name="Column7286"/>
    <tableColumn id="7287" xr3:uid="{8DAFF245-6762-FA40-BBD7-C40F6AD9090C}" name="Column7287"/>
    <tableColumn id="7288" xr3:uid="{9E4D3DB7-F6F2-934B-A866-7A17521C40CE}" name="Column7288"/>
    <tableColumn id="7289" xr3:uid="{FE9E99F5-9735-274C-8B01-59B3F4D826C5}" name="Column7289"/>
    <tableColumn id="7290" xr3:uid="{D177604F-A771-754A-B0A0-113B5D97887D}" name="Column7290"/>
    <tableColumn id="7291" xr3:uid="{302225CE-87E8-914D-BE35-70C1A319220A}" name="Column7291"/>
    <tableColumn id="7292" xr3:uid="{320FE83C-083F-174C-96B9-5E79AFBD71F8}" name="Column7292"/>
    <tableColumn id="7293" xr3:uid="{C1B86310-305C-7C43-BD5D-FEE1E30BA285}" name="Column7293"/>
    <tableColumn id="7294" xr3:uid="{1148C7A5-02FF-944F-A75B-424FD277FE7F}" name="Column7294"/>
    <tableColumn id="7295" xr3:uid="{F3671471-138C-F044-BEF7-CB1038A189C9}" name="Column7295"/>
    <tableColumn id="7296" xr3:uid="{AB843FBC-6ED2-1A46-8738-3FD9B0802A33}" name="Column7296"/>
    <tableColumn id="7297" xr3:uid="{2A8BC7BB-B758-2D43-9637-9D3F50AE3C67}" name="Column7297"/>
    <tableColumn id="7298" xr3:uid="{6858B6DE-C3EA-944A-9131-00BB3900C151}" name="Column7298"/>
    <tableColumn id="7299" xr3:uid="{8E13F58F-8F72-EC4D-982C-C3E79361B096}" name="Column7299"/>
    <tableColumn id="7300" xr3:uid="{E929481F-8670-1E45-A1C0-C06DA0C2761C}" name="Column7300"/>
    <tableColumn id="7301" xr3:uid="{28D9FA1F-B986-6D4D-A84E-DF4CCB84CDA9}" name="Column7301"/>
    <tableColumn id="7302" xr3:uid="{8B2123E5-2162-0F4B-9473-989A16C81D03}" name="Column7302"/>
    <tableColumn id="7303" xr3:uid="{FC1F3D8E-2CEB-DC4C-B7F8-D4F19A494EE0}" name="Column7303"/>
    <tableColumn id="7304" xr3:uid="{812152EA-C739-1F40-ADFA-AE99724043F6}" name="Column7304"/>
    <tableColumn id="7305" xr3:uid="{8BE05FC5-2E46-5344-8853-2E5669B6FC8D}" name="Column7305"/>
    <tableColumn id="7306" xr3:uid="{67C1ED52-8F3C-2E4A-BF28-5F8FF81746A1}" name="Column7306"/>
    <tableColumn id="7307" xr3:uid="{BA326327-12FE-1842-9752-D23BEE693F42}" name="Column7307"/>
    <tableColumn id="7308" xr3:uid="{6D4807B7-C905-DE4B-BBC0-D86F998853D8}" name="Column7308"/>
    <tableColumn id="7309" xr3:uid="{608BF3FD-F248-BF4B-A178-D528ACF27E52}" name="Column7309"/>
    <tableColumn id="7310" xr3:uid="{33278A39-41F5-A646-A58D-5B740E560A29}" name="Column7310"/>
    <tableColumn id="7311" xr3:uid="{42016C7B-FBF0-A54F-BC6E-C90297C90E0A}" name="Column7311"/>
    <tableColumn id="7312" xr3:uid="{908EBFDA-EB56-BC47-AA5A-D3BAC67E4844}" name="Column7312"/>
    <tableColumn id="7313" xr3:uid="{BA09827F-582C-474A-94B0-FBE5E74225BF}" name="Column7313"/>
    <tableColumn id="7314" xr3:uid="{6ECC1809-0356-564E-A921-5E18CDC10964}" name="Column7314"/>
    <tableColumn id="7315" xr3:uid="{34CCF114-B4A3-7541-A270-27012FF37FFB}" name="Column7315"/>
    <tableColumn id="7316" xr3:uid="{6A60B395-0A83-B64E-8CAA-CC9F19FD896A}" name="Column7316"/>
    <tableColumn id="7317" xr3:uid="{B9CD5B7E-2BD9-984B-932C-3C26E319E19A}" name="Column7317"/>
    <tableColumn id="7318" xr3:uid="{E04BCC95-85AB-EE44-90B6-3655A358EB33}" name="Column7318"/>
    <tableColumn id="7319" xr3:uid="{D18081B0-B081-0942-81C6-43059DB27FA5}" name="Column7319"/>
    <tableColumn id="7320" xr3:uid="{79AF6E09-75A4-2442-8E6E-D7E28BDC89BE}" name="Column7320"/>
    <tableColumn id="7321" xr3:uid="{F45BBCBD-95B0-1749-8314-8A7276703764}" name="Column7321"/>
    <tableColumn id="7322" xr3:uid="{7010390E-3521-A44E-9853-FEBE64569873}" name="Column7322"/>
    <tableColumn id="7323" xr3:uid="{05E7FFAA-7B14-FB42-B219-C99C22735394}" name="Column7323"/>
    <tableColumn id="7324" xr3:uid="{29FD3486-CECF-3548-ADAB-58EDF8DF49CA}" name="Column7324"/>
    <tableColumn id="7325" xr3:uid="{8F5BD678-4464-4643-AB7C-199DC711A1A3}" name="Column7325"/>
    <tableColumn id="7326" xr3:uid="{A30C975A-6555-474D-8929-B7EAFAAC00DA}" name="Column7326"/>
    <tableColumn id="7327" xr3:uid="{5C84107D-BC7A-4D42-AFFB-0406A8C9CE66}" name="Column7327"/>
    <tableColumn id="7328" xr3:uid="{CF8CDE74-DDF3-ED48-8F67-9506B7803125}" name="Column7328"/>
    <tableColumn id="7329" xr3:uid="{89CDD36A-656F-A54A-ABE2-A9E111FD929B}" name="Column7329"/>
    <tableColumn id="7330" xr3:uid="{2D91CED9-E3EC-FF4A-AE24-A4AE570B2A61}" name="Column7330"/>
    <tableColumn id="7331" xr3:uid="{58EFE761-475B-AE45-8297-DCF698B610CD}" name="Column7331"/>
    <tableColumn id="7332" xr3:uid="{5146B048-1611-E147-8918-0FF7E649488E}" name="Column7332"/>
    <tableColumn id="7333" xr3:uid="{B43E37BC-DE35-EF42-9900-3036D47D24B3}" name="Column7333"/>
    <tableColumn id="7334" xr3:uid="{90163F0E-0D3B-D149-92BF-4EE1E4DAC2A6}" name="Column7334"/>
    <tableColumn id="7335" xr3:uid="{E165F373-DD96-6840-82D9-6723393A4B2E}" name="Column7335"/>
    <tableColumn id="7336" xr3:uid="{D7B57E2D-3490-FF4E-A034-3DB7949BD098}" name="Column7336"/>
    <tableColumn id="7337" xr3:uid="{267437D9-75E0-9847-B826-D41BB7C796E5}" name="Column7337"/>
    <tableColumn id="7338" xr3:uid="{1D24E5CC-44CD-9442-89D8-39FFD61B9C0B}" name="Column7338"/>
    <tableColumn id="7339" xr3:uid="{C88CC78A-1BCE-494F-831F-C8A272E42D76}" name="Column7339"/>
    <tableColumn id="7340" xr3:uid="{5ABED797-4960-A049-81D5-DBEB0FA8910D}" name="Column7340"/>
    <tableColumn id="7341" xr3:uid="{C92A0B2E-768C-7947-ADC7-CADB7EC0F6B0}" name="Column7341"/>
    <tableColumn id="7342" xr3:uid="{23734D76-9CCB-6545-A368-08D1A53AF8CB}" name="Column7342"/>
    <tableColumn id="7343" xr3:uid="{4B69EBD2-1995-7B43-8308-7363B9757243}" name="Column7343"/>
    <tableColumn id="7344" xr3:uid="{CA154742-E7A3-A346-A2C0-28DE677B436D}" name="Column7344"/>
    <tableColumn id="7345" xr3:uid="{9DD887D8-FEED-EE48-8612-22F0AA95ADAF}" name="Column7345"/>
    <tableColumn id="7346" xr3:uid="{64A94A0C-F7B1-5843-80B8-84CE828D6AE4}" name="Column7346"/>
    <tableColumn id="7347" xr3:uid="{D7F6FD58-8AB2-C34F-8772-D3AB07CD10B1}" name="Column7347"/>
    <tableColumn id="7348" xr3:uid="{E1224B76-4F48-6B4D-8367-4A97B46F5BFE}" name="Column7348"/>
    <tableColumn id="7349" xr3:uid="{97687881-3325-0548-8946-DE6FE1B29A23}" name="Column7349"/>
    <tableColumn id="7350" xr3:uid="{657FF5CC-33EB-E84F-B1AD-0D907D39C5FC}" name="Column7350"/>
    <tableColumn id="7351" xr3:uid="{D3DBBA6C-2B43-684E-83F6-C1FF9E67D17D}" name="Column7351"/>
    <tableColumn id="7352" xr3:uid="{52A82C2A-5BE2-D543-93DF-FF6173FC8AE8}" name="Column7352"/>
    <tableColumn id="7353" xr3:uid="{8D1959CD-220D-5340-8DA9-34B92AF1A550}" name="Column7353"/>
    <tableColumn id="7354" xr3:uid="{70FC9B58-955B-524F-9104-FD5427C4FE05}" name="Column7354"/>
    <tableColumn id="7355" xr3:uid="{F6B2CA64-E0D4-AA46-BD51-95601B4B1B36}" name="Column7355"/>
    <tableColumn id="7356" xr3:uid="{83789729-6FB8-9442-92F3-074E09F7CD87}" name="Column7356"/>
    <tableColumn id="7357" xr3:uid="{4EF03174-3052-D144-AA7B-DB592ABBBD51}" name="Column7357"/>
    <tableColumn id="7358" xr3:uid="{E3E3A084-E284-A848-96C6-DAA7E8243D81}" name="Column7358"/>
    <tableColumn id="7359" xr3:uid="{9BC6F259-2888-3D45-8DCA-00038D9C5109}" name="Column7359"/>
    <tableColumn id="7360" xr3:uid="{BA3D8F33-F375-4340-8C21-DB4F3252D58A}" name="Column7360"/>
    <tableColumn id="7361" xr3:uid="{9FBAEEC1-5B92-C24C-A837-1C27B84488DB}" name="Column7361"/>
    <tableColumn id="7362" xr3:uid="{44B0CDD4-5C17-2B4B-B2A4-14B3F35D96CD}" name="Column7362"/>
    <tableColumn id="7363" xr3:uid="{24C385F7-A588-2E41-938A-1A25AA478D12}" name="Column7363"/>
    <tableColumn id="7364" xr3:uid="{8FD325CA-7CB2-6E44-8D69-6B2B7D62FF84}" name="Column7364"/>
    <tableColumn id="7365" xr3:uid="{F5CB6394-06BF-BE41-82A2-6FC442CB502F}" name="Column7365"/>
    <tableColumn id="7366" xr3:uid="{D7C98B25-D2D9-BF4E-B7DF-676ECDD7E674}" name="Column7366"/>
    <tableColumn id="7367" xr3:uid="{B05FCA0A-F3A9-C240-AF13-A513DB94061F}" name="Column7367"/>
    <tableColumn id="7368" xr3:uid="{AB294A8C-A659-5E4A-93CD-E8EDD0EDF775}" name="Column7368"/>
    <tableColumn id="7369" xr3:uid="{639AB6E8-DE1A-FB49-BA1E-4BCBE261630A}" name="Column7369"/>
    <tableColumn id="7370" xr3:uid="{E6491C63-2690-A645-9CFD-8524F8486381}" name="Column7370"/>
    <tableColumn id="7371" xr3:uid="{4441EEBD-CCC3-B84B-B3EE-88AC6E06AEBC}" name="Column7371"/>
    <tableColumn id="7372" xr3:uid="{1F98D8A1-47B7-364F-803C-DBCB87D66F98}" name="Column7372"/>
    <tableColumn id="7373" xr3:uid="{48A8BA78-0507-0A4F-BE40-117CD0FD23E9}" name="Column7373"/>
    <tableColumn id="7374" xr3:uid="{C66C7BA4-7130-AD4E-A014-FA963487AC86}" name="Column7374"/>
    <tableColumn id="7375" xr3:uid="{D21A4257-A939-AE42-9351-4730BC04F061}" name="Column7375"/>
    <tableColumn id="7376" xr3:uid="{CF20A6AA-DC6D-374F-B29B-90E6FF045C37}" name="Column7376"/>
    <tableColumn id="7377" xr3:uid="{712EA683-8419-534A-B413-CEC4EC011EB9}" name="Column7377"/>
    <tableColumn id="7378" xr3:uid="{98ED51FA-E7C7-734B-A7B9-9E3B6FC153B1}" name="Column7378"/>
    <tableColumn id="7379" xr3:uid="{F1AFBD8D-9B84-C941-8771-2FDBDB7E89E9}" name="Column7379"/>
    <tableColumn id="7380" xr3:uid="{7E065DC2-B0C3-3C4D-8B63-1BD9B2A0D3C7}" name="Column7380"/>
    <tableColumn id="7381" xr3:uid="{CFF9607F-A51C-B542-8040-4C540A6BF027}" name="Column7381"/>
    <tableColumn id="7382" xr3:uid="{EA71DE35-A13B-3E48-A874-01F53BA317AC}" name="Column7382"/>
    <tableColumn id="7383" xr3:uid="{C638317B-3DE9-284B-82B2-94E74080B048}" name="Column7383"/>
    <tableColumn id="7384" xr3:uid="{4C0F3FF3-297F-9B4D-AD28-B0275DC1723C}" name="Column7384"/>
    <tableColumn id="7385" xr3:uid="{E6B0D126-6220-AC44-82FD-C6A2A26D1B2F}" name="Column7385"/>
    <tableColumn id="7386" xr3:uid="{909CEF30-F84F-0E42-BF0D-C1B2EFE582D2}" name="Column7386"/>
    <tableColumn id="7387" xr3:uid="{15A1416F-12FD-D44B-9152-0DCD3D7301FD}" name="Column7387"/>
    <tableColumn id="7388" xr3:uid="{768F6347-B3AC-504A-A7E4-8AB1963C1714}" name="Column7388"/>
    <tableColumn id="7389" xr3:uid="{25B07B31-8541-CA46-8ECA-B983D491FE52}" name="Column7389"/>
    <tableColumn id="7390" xr3:uid="{550EA6EF-8DA0-5B42-9DF9-231A0A05AA72}" name="Column7390"/>
    <tableColumn id="7391" xr3:uid="{7EB3B56B-4B65-FE41-8CCE-17E89B13E96F}" name="Column7391"/>
    <tableColumn id="7392" xr3:uid="{49F2BE79-1BFA-AD4C-A9EB-73A40929315E}" name="Column7392"/>
    <tableColumn id="7393" xr3:uid="{DBE3B743-DCF0-A947-996E-0B3ECA9AEC0C}" name="Column7393"/>
    <tableColumn id="7394" xr3:uid="{A2937C4C-CBE6-794A-B002-9F13A3F16C6C}" name="Column7394"/>
    <tableColumn id="7395" xr3:uid="{FF8C5E5A-DD93-FA48-8D46-86E6327B0DF2}" name="Column7395"/>
    <tableColumn id="7396" xr3:uid="{32C4A6D4-D24D-7144-AF17-CE7D01694098}" name="Column7396"/>
    <tableColumn id="7397" xr3:uid="{47B962A3-7860-E14A-B41B-F73ED9D39247}" name="Column7397"/>
    <tableColumn id="7398" xr3:uid="{C584AD15-EAC1-8945-A15A-DD16F25288EE}" name="Column7398"/>
    <tableColumn id="7399" xr3:uid="{8D23E68F-8FF5-6D4E-9EF0-3320F91A18C4}" name="Column7399"/>
    <tableColumn id="7400" xr3:uid="{2BDADBD4-5A52-CD4C-BAED-3A10E9A5BCD1}" name="Column7400"/>
    <tableColumn id="7401" xr3:uid="{A732BF35-18E1-2F4B-974C-6BC3B10AD0BA}" name="Column7401"/>
    <tableColumn id="7402" xr3:uid="{495FBBD9-71B8-CD41-810C-36B104254604}" name="Column7402"/>
    <tableColumn id="7403" xr3:uid="{31A2B65F-75F9-324B-8790-2C30DDFDF89C}" name="Column7403"/>
    <tableColumn id="7404" xr3:uid="{5691F362-ABA2-3145-9DD7-3729B28D2962}" name="Column7404"/>
    <tableColumn id="7405" xr3:uid="{7F92965F-F62C-8449-B8AC-71952F4F006A}" name="Column7405"/>
    <tableColumn id="7406" xr3:uid="{DD2CA3DE-DEC4-3641-8B1F-C569C8512BC4}" name="Column7406"/>
    <tableColumn id="7407" xr3:uid="{2C0B0F41-B5F4-F54A-A0F4-0C80A7F113CD}" name="Column7407"/>
    <tableColumn id="7408" xr3:uid="{ABA9A8ED-A5BE-1F47-9443-957190F6C116}" name="Column7408"/>
    <tableColumn id="7409" xr3:uid="{58E0A9E0-B1EB-F547-AE87-DC8193B736B4}" name="Column7409"/>
    <tableColumn id="7410" xr3:uid="{09606CD6-2E22-AA4C-AD93-E99CC4B1DC30}" name="Column7410"/>
    <tableColumn id="7411" xr3:uid="{8718BC46-025B-B94F-BA07-24939540B341}" name="Column7411"/>
    <tableColumn id="7412" xr3:uid="{38F2C638-8BBB-BB41-9016-420E27FE3636}" name="Column7412"/>
    <tableColumn id="7413" xr3:uid="{F4CA5DC1-01EA-5549-AFAB-994BFCC2D0E0}" name="Column7413"/>
    <tableColumn id="7414" xr3:uid="{1D6C6DA1-80DE-0A49-8A75-F43D463F4FC4}" name="Column7414"/>
    <tableColumn id="7415" xr3:uid="{3A1A35C4-8F8D-B548-A5FE-D8E5B735788D}" name="Column7415"/>
    <tableColumn id="7416" xr3:uid="{20CBABEA-8CE0-B04F-A001-57C1D953CA8D}" name="Column7416"/>
    <tableColumn id="7417" xr3:uid="{340CEB46-E000-E64B-8C06-F72A27A0F828}" name="Column7417"/>
    <tableColumn id="7418" xr3:uid="{000F3021-4D27-1E4B-B48A-7D50E741D5AE}" name="Column7418"/>
    <tableColumn id="7419" xr3:uid="{1A56335B-D382-444F-B241-F5FF067B52C6}" name="Column7419"/>
    <tableColumn id="7420" xr3:uid="{4718FECD-EA88-A643-97B7-BF5C5E77C1F1}" name="Column7420"/>
    <tableColumn id="7421" xr3:uid="{B1E22736-9DBF-DC4F-8C2D-DDE19F372966}" name="Column7421"/>
    <tableColumn id="7422" xr3:uid="{60982E0F-B8F6-3F40-99D5-2864CE912508}" name="Column7422"/>
    <tableColumn id="7423" xr3:uid="{3E8FF078-7F74-F14C-AB83-C6AFBE821F0F}" name="Column7423"/>
    <tableColumn id="7424" xr3:uid="{E3AA8416-EB8F-6D47-8FEB-9A731C81BEBB}" name="Column7424"/>
    <tableColumn id="7425" xr3:uid="{2EDF25E0-9E4D-AD4E-8304-E8E29B6BE66B}" name="Column7425"/>
    <tableColumn id="7426" xr3:uid="{403467FC-DBD1-BF44-926B-7173A23B540D}" name="Column7426"/>
    <tableColumn id="7427" xr3:uid="{DA600C23-3119-7F44-B6FC-462E9084B226}" name="Column7427"/>
    <tableColumn id="7428" xr3:uid="{FE60E417-0889-5C47-8085-57E0424CA82B}" name="Column7428"/>
    <tableColumn id="7429" xr3:uid="{B390BE98-4CAF-3043-87F7-02309EFF3D32}" name="Column7429"/>
    <tableColumn id="7430" xr3:uid="{31E42F8C-184F-1E43-B21E-8B9C63BC637A}" name="Column7430"/>
    <tableColumn id="7431" xr3:uid="{829B4543-33F4-B74C-BC26-D38AA8AF0E2D}" name="Column7431"/>
    <tableColumn id="7432" xr3:uid="{7EE9A383-2563-A347-8973-A4F392D44EF4}" name="Column7432"/>
    <tableColumn id="7433" xr3:uid="{4CB6A075-06C8-A942-ABA1-740C8C55507D}" name="Column7433"/>
    <tableColumn id="7434" xr3:uid="{D16B7266-EAE9-2740-8335-FC40D325069D}" name="Column7434"/>
    <tableColumn id="7435" xr3:uid="{381D4342-6112-5246-949C-F04038F5412E}" name="Column7435"/>
    <tableColumn id="7436" xr3:uid="{E14D5B88-9A3C-C045-BA64-8C230827CE80}" name="Column7436"/>
    <tableColumn id="7437" xr3:uid="{EB6E290D-E042-9349-8630-FF939E502F99}" name="Column7437"/>
    <tableColumn id="7438" xr3:uid="{1BD3A281-2208-C243-B300-329B56821251}" name="Column7438"/>
    <tableColumn id="7439" xr3:uid="{3AE9DE5C-1917-2A41-8E5B-E7C899E76773}" name="Column7439"/>
    <tableColumn id="7440" xr3:uid="{297DE052-0141-4C4F-8DE4-CD8CC5C7D067}" name="Column7440"/>
    <tableColumn id="7441" xr3:uid="{17204AB3-8DAF-8F4C-82B0-FA289141AF8B}" name="Column7441"/>
    <tableColumn id="7442" xr3:uid="{5A4283F3-6258-634F-B280-0DAB1D336659}" name="Column7442"/>
    <tableColumn id="7443" xr3:uid="{5245CD2D-B193-0C4A-A507-6D3E9A738E24}" name="Column7443"/>
    <tableColumn id="7444" xr3:uid="{D23D74D4-B3E8-494E-A990-DC3A5D70FAEB}" name="Column7444"/>
    <tableColumn id="7445" xr3:uid="{D2F91F81-638D-4942-B2CC-87EF9BF96A31}" name="Column7445"/>
    <tableColumn id="7446" xr3:uid="{5F583AE2-B953-994E-A2BB-05DDAAC84F74}" name="Column7446"/>
    <tableColumn id="7447" xr3:uid="{E81EDA47-CAB9-6C4A-9F22-F51FC7613044}" name="Column7447"/>
    <tableColumn id="7448" xr3:uid="{21CFE3C2-A2DC-E249-AA9C-F87845CA82E0}" name="Column7448"/>
    <tableColumn id="7449" xr3:uid="{B1EDAA2E-95FC-B846-B2AC-71606AFAF8E5}" name="Column7449"/>
    <tableColumn id="7450" xr3:uid="{B6CF4607-29F5-6846-91D2-06BDB4F8419B}" name="Column7450"/>
    <tableColumn id="7451" xr3:uid="{087D13CC-F36C-E742-B230-11AC07A38701}" name="Column7451"/>
    <tableColumn id="7452" xr3:uid="{C9593EBC-B4BB-2B4F-8AB6-E31EF0791FCB}" name="Column7452"/>
    <tableColumn id="7453" xr3:uid="{3189A1CC-6A06-634F-BF1D-5044605DB30D}" name="Column7453"/>
    <tableColumn id="7454" xr3:uid="{DCC1DB2D-DDB0-B749-AB47-5EE180289DBB}" name="Column7454"/>
    <tableColumn id="7455" xr3:uid="{75B8F9AB-4618-D745-96AA-610AED99AEBE}" name="Column7455"/>
    <tableColumn id="7456" xr3:uid="{9106612A-D81F-2F4A-B43C-6A35471F74A9}" name="Column7456"/>
    <tableColumn id="7457" xr3:uid="{15A9165D-9111-DE4A-B0CD-15E3127C1B0E}" name="Column7457"/>
    <tableColumn id="7458" xr3:uid="{9CA8ABAD-8F03-194F-8429-A961E7443A20}" name="Column7458"/>
    <tableColumn id="7459" xr3:uid="{67AC5C21-C662-6448-B08A-22707CE6911A}" name="Column7459"/>
    <tableColumn id="7460" xr3:uid="{721A196F-3C5F-A346-911C-3FE3538EA08E}" name="Column7460"/>
    <tableColumn id="7461" xr3:uid="{B516D2E0-90C8-4F4B-A964-C2D1670396DE}" name="Column7461"/>
    <tableColumn id="7462" xr3:uid="{67252DE5-EA8B-4342-AB9B-80B6DD4E4D4D}" name="Column7462"/>
    <tableColumn id="7463" xr3:uid="{E71595C4-655C-584A-B4BB-C185C82A272F}" name="Column7463"/>
    <tableColumn id="7464" xr3:uid="{77DA6093-8F84-614D-85B3-6E5592B2A4EC}" name="Column7464"/>
    <tableColumn id="7465" xr3:uid="{7E51939A-4934-394B-8CBF-67A9204964E6}" name="Column7465"/>
    <tableColumn id="7466" xr3:uid="{4F1D759E-19F5-2C4E-ACC5-F4073CD42CB3}" name="Column7466"/>
    <tableColumn id="7467" xr3:uid="{293D4835-7CC2-3A44-BF34-89FE6DBB0031}" name="Column7467"/>
    <tableColumn id="7468" xr3:uid="{0A994261-BB5D-8345-8534-C1C1548A0844}" name="Column7468"/>
    <tableColumn id="7469" xr3:uid="{AA12AB21-2854-754E-A8F9-5BA32F33D192}" name="Column7469"/>
    <tableColumn id="7470" xr3:uid="{2330F169-D998-B54A-B97D-51598A0AC55C}" name="Column7470"/>
    <tableColumn id="7471" xr3:uid="{E5FE233D-11AE-4147-B0DD-1E2FA99079F2}" name="Column7471"/>
    <tableColumn id="7472" xr3:uid="{47E57F57-CC1B-6E40-90E5-FAAC65F95C4D}" name="Column7472"/>
    <tableColumn id="7473" xr3:uid="{698072E7-67BD-8D42-8F08-34CDB0C2C878}" name="Column7473"/>
    <tableColumn id="7474" xr3:uid="{AC8A64A1-7DA6-E741-9999-928E9FDBC455}" name="Column7474"/>
    <tableColumn id="7475" xr3:uid="{DAF6F228-CD5D-7441-90DB-ACE0B41B1155}" name="Column7475"/>
    <tableColumn id="7476" xr3:uid="{0BA2BBCC-96B1-BB4F-B5D1-2FEBE5F0510C}" name="Column7476"/>
    <tableColumn id="7477" xr3:uid="{5C8020FE-ADE1-7248-B48A-3FFE86546E28}" name="Column7477"/>
    <tableColumn id="7478" xr3:uid="{07A2162A-DA10-9848-B602-1D371D42ACAB}" name="Column7478"/>
    <tableColumn id="7479" xr3:uid="{DF4EDA85-890C-7047-99C0-800722A87F2D}" name="Column7479"/>
    <tableColumn id="7480" xr3:uid="{FC4933A5-9618-CA44-B6FE-FCB93E840834}" name="Column7480"/>
    <tableColumn id="7481" xr3:uid="{9C0D0098-95EB-1B40-8AFA-AD5133F0A924}" name="Column7481"/>
    <tableColumn id="7482" xr3:uid="{8D5E3732-C2D2-ED4A-832D-F3F054EF0ECF}" name="Column7482"/>
    <tableColumn id="7483" xr3:uid="{6CA47B17-CBCE-B64A-8724-5838E9CEC072}" name="Column7483"/>
    <tableColumn id="7484" xr3:uid="{B155C47F-88FF-0B4E-9275-BDAE241832E6}" name="Column7484"/>
    <tableColumn id="7485" xr3:uid="{7D944532-E984-BF4C-A521-4227441188ED}" name="Column7485"/>
    <tableColumn id="7486" xr3:uid="{C9F58BBF-1814-CF45-B798-58216C9B6347}" name="Column7486"/>
    <tableColumn id="7487" xr3:uid="{AE911589-A6C1-5148-B27D-378F0B59FD8C}" name="Column7487"/>
    <tableColumn id="7488" xr3:uid="{23AD13D1-3F05-F84F-9D71-6C72C889AD30}" name="Column7488"/>
    <tableColumn id="7489" xr3:uid="{1B370718-6023-7D46-8F4D-2FDA1AC44733}" name="Column7489"/>
    <tableColumn id="7490" xr3:uid="{CD2A54A9-C2BC-FF4E-A517-FBAAB52263EC}" name="Column7490"/>
    <tableColumn id="7491" xr3:uid="{C2807442-9889-B944-A90C-AD6B2BDDFA33}" name="Column7491"/>
    <tableColumn id="7492" xr3:uid="{3EE96426-99CB-9E42-95B6-32BA0FA8F743}" name="Column7492"/>
    <tableColumn id="7493" xr3:uid="{54B82C00-32BC-CB49-B305-D835E572F12F}" name="Column7493"/>
    <tableColumn id="7494" xr3:uid="{37E14106-2854-304D-B956-00F8D53BAA16}" name="Column7494"/>
    <tableColumn id="7495" xr3:uid="{A7D8FA3E-645C-AF42-8E95-065367D4C982}" name="Column7495"/>
    <tableColumn id="7496" xr3:uid="{B5F1E2CB-56C9-2B45-BF5C-D30B87821D5D}" name="Column7496"/>
    <tableColumn id="7497" xr3:uid="{384738E4-B227-E445-986F-5DF8FB2CC287}" name="Column7497"/>
    <tableColumn id="7498" xr3:uid="{0E1602AA-AC8B-6D4B-8B7B-6E4CE66233C3}" name="Column7498"/>
    <tableColumn id="7499" xr3:uid="{13C607BB-7FED-F449-B548-333BB2F72D0A}" name="Column7499"/>
    <tableColumn id="7500" xr3:uid="{9B0420C3-58D2-B143-B5FD-D83395AEA186}" name="Column7500"/>
    <tableColumn id="7501" xr3:uid="{E40B02FC-C821-CF42-96FF-B6F9C2D01387}" name="Column7501"/>
    <tableColumn id="7502" xr3:uid="{07BDA63B-16A4-C442-BCA2-89FFA782061E}" name="Column7502"/>
    <tableColumn id="7503" xr3:uid="{D962809A-8CC6-7542-B2C4-546BA9D9A665}" name="Column7503"/>
    <tableColumn id="7504" xr3:uid="{DFD935D5-84CD-7445-8490-C9ADAC2EF3A4}" name="Column7504"/>
    <tableColumn id="7505" xr3:uid="{39FBBA00-2D82-294B-8257-5C99950757DF}" name="Column7505"/>
    <tableColumn id="7506" xr3:uid="{EF855D53-C61A-1A45-AD31-546200C9F451}" name="Column7506"/>
    <tableColumn id="7507" xr3:uid="{06727D92-9F09-6845-8EE6-D41C63E2AC9D}" name="Column7507"/>
    <tableColumn id="7508" xr3:uid="{A635CFBA-2FB8-0743-BEA2-BA0381760C11}" name="Column7508"/>
    <tableColumn id="7509" xr3:uid="{0EAF416C-0500-4746-B727-CB13D111765C}" name="Column7509"/>
    <tableColumn id="7510" xr3:uid="{A7E07F05-4B2F-0042-A995-DF74E9391A27}" name="Column7510"/>
    <tableColumn id="7511" xr3:uid="{93390A66-6DFB-DC49-8708-80C1E7E12BD6}" name="Column7511"/>
    <tableColumn id="7512" xr3:uid="{CE3537C4-8B3C-0947-AE89-B26F88CE3FC3}" name="Column7512"/>
    <tableColumn id="7513" xr3:uid="{5000FBE3-B109-684E-909E-A5BC79F12231}" name="Column7513"/>
    <tableColumn id="7514" xr3:uid="{33916CB4-7093-CE4D-BBE5-B6186F1B0EF7}" name="Column7514"/>
    <tableColumn id="7515" xr3:uid="{BC22B180-A261-1F4C-B960-1B0D37172EE8}" name="Column7515"/>
    <tableColumn id="7516" xr3:uid="{42BCD54F-DB68-3041-8A98-96B7097F984C}" name="Column7516"/>
    <tableColumn id="7517" xr3:uid="{7009D242-E763-0247-82B9-7FF02DFBDD77}" name="Column7517"/>
    <tableColumn id="7518" xr3:uid="{4F67797C-0AC5-594D-BE9D-BB5BCE0649A1}" name="Column7518"/>
    <tableColumn id="7519" xr3:uid="{90207AE1-499F-4D45-95B1-2EC889E77A4C}" name="Column7519"/>
    <tableColumn id="7520" xr3:uid="{8D4771BD-4C5F-704C-8794-FA960F13A017}" name="Column7520"/>
    <tableColumn id="7521" xr3:uid="{1FAA8DC7-ADD2-D742-B0C3-A38D64533D41}" name="Column7521"/>
    <tableColumn id="7522" xr3:uid="{ED49A71D-94D1-644B-AA7D-597407B30064}" name="Column7522"/>
    <tableColumn id="7523" xr3:uid="{125BA0F0-75C3-BD44-9FE8-015A74E983AD}" name="Column7523"/>
    <tableColumn id="7524" xr3:uid="{9628F464-1F28-CE47-9E92-AD1E722D4EDD}" name="Column7524"/>
    <tableColumn id="7525" xr3:uid="{82B61781-D63F-F44F-BE9A-4759E2B4B9A6}" name="Column7525"/>
    <tableColumn id="7526" xr3:uid="{A85F972F-41A7-024D-8BD6-49EA03A8BDA0}" name="Column7526"/>
    <tableColumn id="7527" xr3:uid="{27C09CF5-B15B-AB4F-A470-A0B48395817F}" name="Column7527"/>
    <tableColumn id="7528" xr3:uid="{5D520C1D-7E4B-9846-8E4F-47291C057CB6}" name="Column7528"/>
    <tableColumn id="7529" xr3:uid="{FC075022-E205-EB48-9751-F12B26F4D8E2}" name="Column7529"/>
    <tableColumn id="7530" xr3:uid="{E85B0EF4-19BC-2748-8EED-FABB28B4A0FA}" name="Column7530"/>
    <tableColumn id="7531" xr3:uid="{FFC57A50-177F-9044-A12C-B684A60447D9}" name="Column7531"/>
    <tableColumn id="7532" xr3:uid="{A39BD09B-9F13-8045-AD73-919EBC96BC73}" name="Column7532"/>
    <tableColumn id="7533" xr3:uid="{29D8793A-ED6E-E84E-AAAE-19945747F6B1}" name="Column7533"/>
    <tableColumn id="7534" xr3:uid="{C93FBDD3-7CFD-1841-8C0B-EA48815877B3}" name="Column7534"/>
    <tableColumn id="7535" xr3:uid="{3BA7FDBD-CA57-CF4C-9135-018D906825D3}" name="Column7535"/>
    <tableColumn id="7536" xr3:uid="{C2BF0902-EA6E-3647-880D-1968E319D8E0}" name="Column7536"/>
    <tableColumn id="7537" xr3:uid="{52530A05-E7F1-5F41-A584-4EB407E1A29C}" name="Column7537"/>
    <tableColumn id="7538" xr3:uid="{8C8B7230-1BCC-6745-947F-C891B1F9F69F}" name="Column7538"/>
    <tableColumn id="7539" xr3:uid="{F1F78249-771E-434A-A6E3-00FA40E93A1B}" name="Column7539"/>
    <tableColumn id="7540" xr3:uid="{513CB8A1-C84C-B74C-8111-78CF970DAFF3}" name="Column7540"/>
    <tableColumn id="7541" xr3:uid="{0037F6FA-20C8-2547-95A4-E9BCC8132DC8}" name="Column7541"/>
    <tableColumn id="7542" xr3:uid="{1AA8F016-7863-A247-A79D-1E6394714097}" name="Column7542"/>
    <tableColumn id="7543" xr3:uid="{14F547DC-BC87-9A4F-BA42-17B8512915C6}" name="Column7543"/>
    <tableColumn id="7544" xr3:uid="{2D46BC86-A1E5-BB42-8DF4-47C74FD818F4}" name="Column7544"/>
    <tableColumn id="7545" xr3:uid="{183CAA9C-752D-CD4A-821D-B9BB3B1AB2BA}" name="Column7545"/>
    <tableColumn id="7546" xr3:uid="{002445F1-4C9B-0C4C-9A77-423231D31E9A}" name="Column7546"/>
    <tableColumn id="7547" xr3:uid="{9478FB91-EF5E-4C43-B33E-41C8F803084A}" name="Column7547"/>
    <tableColumn id="7548" xr3:uid="{AA80EA2E-AD07-8A4C-AA2E-E46DE52CC91A}" name="Column7548"/>
    <tableColumn id="7549" xr3:uid="{729B8259-A0FE-BF48-AD97-6DD1FBB59517}" name="Column7549"/>
    <tableColumn id="7550" xr3:uid="{6F001395-E6E2-AC45-A3E2-E74C92D3BD73}" name="Column7550"/>
    <tableColumn id="7551" xr3:uid="{DE734776-7D9F-8343-A378-2332D60ADAE9}" name="Column7551"/>
    <tableColumn id="7552" xr3:uid="{6A2495FD-CC66-A844-B137-DB1700674713}" name="Column7552"/>
    <tableColumn id="7553" xr3:uid="{972B9262-EB40-2B42-A8A5-031947FBFB5B}" name="Column7553"/>
    <tableColumn id="7554" xr3:uid="{0B5F7AFA-7798-0B4A-ADF2-F916FBBDE7C6}" name="Column7554"/>
    <tableColumn id="7555" xr3:uid="{ECC32D07-18F7-A94C-AA06-03D3615CB383}" name="Column7555"/>
    <tableColumn id="7556" xr3:uid="{FBDA0C7E-C27B-4B41-9638-D20BB99A63ED}" name="Column7556"/>
    <tableColumn id="7557" xr3:uid="{C449F15C-6085-3D4D-806C-05492F61F3D3}" name="Column7557"/>
    <tableColumn id="7558" xr3:uid="{BDE507F6-6CFB-3F4F-9132-118B35503D7B}" name="Column7558"/>
    <tableColumn id="7559" xr3:uid="{D0F7392D-D20F-B547-8115-FC48DA25C34D}" name="Column7559"/>
    <tableColumn id="7560" xr3:uid="{4F028344-455A-3D4A-8F0A-BA370F620A84}" name="Column7560"/>
    <tableColumn id="7561" xr3:uid="{947144B7-1231-E249-B1BC-4A90AE22BF7A}" name="Column7561"/>
    <tableColumn id="7562" xr3:uid="{B2B851EB-43D0-0D44-95C3-61909DC8EAE5}" name="Column7562"/>
    <tableColumn id="7563" xr3:uid="{2909417A-BD98-A548-8A8C-249A1461B0DA}" name="Column7563"/>
    <tableColumn id="7564" xr3:uid="{127F4EAC-D0A1-BF46-A12D-F207F491F7F9}" name="Column7564"/>
    <tableColumn id="7565" xr3:uid="{2986E509-EBF0-534B-890B-055A7B5E7BD2}" name="Column7565"/>
    <tableColumn id="7566" xr3:uid="{51321C4F-8B45-B642-8278-76766F527F4A}" name="Column7566"/>
    <tableColumn id="7567" xr3:uid="{01DB2FC3-39BB-DD43-8C7E-756813B357C6}" name="Column7567"/>
    <tableColumn id="7568" xr3:uid="{84AB33B7-6EBE-8349-A03E-87759E329E63}" name="Column7568"/>
    <tableColumn id="7569" xr3:uid="{DA5E28D1-EC9E-C347-92A7-55CC93FAABE7}" name="Column7569"/>
    <tableColumn id="7570" xr3:uid="{D5B59855-133F-254A-8CAE-A5D8C3604C4B}" name="Column7570"/>
    <tableColumn id="7571" xr3:uid="{0F978F4D-91DA-EA4E-A704-915556CD7930}" name="Column7571"/>
    <tableColumn id="7572" xr3:uid="{3CA1F798-0C5E-6941-9072-CCEB8B9C3D72}" name="Column7572"/>
    <tableColumn id="7573" xr3:uid="{D4CBC04C-F9ED-234D-8168-2171BA16C316}" name="Column7573"/>
    <tableColumn id="7574" xr3:uid="{628A4733-7832-E144-95F1-4670BA18C648}" name="Column7574"/>
    <tableColumn id="7575" xr3:uid="{6D946C8F-0399-A84C-B47E-DEEB25A06F63}" name="Column7575"/>
    <tableColumn id="7576" xr3:uid="{237438B8-EB3E-3B4C-BC20-A97AA7C4864C}" name="Column7576"/>
    <tableColumn id="7577" xr3:uid="{1DAC997B-DE42-6942-8C12-EBA5F09B0EA6}" name="Column7577"/>
    <tableColumn id="7578" xr3:uid="{6EECEE0F-0990-4F4B-931B-66C2294E508B}" name="Column7578"/>
    <tableColumn id="7579" xr3:uid="{B2C0AF16-3A4A-3349-A383-A3580B123097}" name="Column7579"/>
    <tableColumn id="7580" xr3:uid="{4265C769-1807-CF4E-BB42-1BF8079BA66D}" name="Column7580"/>
    <tableColumn id="7581" xr3:uid="{74907BCE-681F-2E40-9B0F-6FEEC22E930D}" name="Column7581"/>
    <tableColumn id="7582" xr3:uid="{CD90C82A-B43F-E145-B3F0-395039408122}" name="Column7582"/>
    <tableColumn id="7583" xr3:uid="{042005BA-E185-BF44-BF17-475F51FB1F9E}" name="Column7583"/>
    <tableColumn id="7584" xr3:uid="{D5AF2492-28F4-6B46-8E42-245CD7DCA792}" name="Column7584"/>
    <tableColumn id="7585" xr3:uid="{B11D08C4-0091-C947-B187-3B02330F9417}" name="Column7585"/>
    <tableColumn id="7586" xr3:uid="{E6B41D44-7963-0D4D-99CD-6DBA75A00948}" name="Column7586"/>
    <tableColumn id="7587" xr3:uid="{AFF0B520-D2AD-DC45-892F-835E3D7D02C4}" name="Column7587"/>
    <tableColumn id="7588" xr3:uid="{E635EE4A-1A1D-3A40-8483-3D4201B627B2}" name="Column7588"/>
    <tableColumn id="7589" xr3:uid="{38A361E7-3161-DC4F-9DF5-E5B682BE4500}" name="Column7589"/>
    <tableColumn id="7590" xr3:uid="{54F206F6-D4D3-5643-9EBC-C1A065CF75C0}" name="Column7590"/>
    <tableColumn id="7591" xr3:uid="{D6DD6C60-4BCB-5049-BD8F-A4D889815252}" name="Column7591"/>
    <tableColumn id="7592" xr3:uid="{CCAB6B8B-65B2-5241-99A8-C930217F44FD}" name="Column7592"/>
    <tableColumn id="7593" xr3:uid="{6FDFA165-01E1-CA40-89B2-E67FD736F0FF}" name="Column7593"/>
    <tableColumn id="7594" xr3:uid="{268E2F02-EF39-8047-917F-B3B47FDAA8E5}" name="Column7594"/>
    <tableColumn id="7595" xr3:uid="{3679BDE7-5F63-0C48-87AF-E6EEAE2D35F4}" name="Column7595"/>
    <tableColumn id="7596" xr3:uid="{14BAD480-C40E-9E4D-9A00-C9BBC7F81C30}" name="Column7596"/>
    <tableColumn id="7597" xr3:uid="{DB45F7AE-4FCC-8D4E-AC2A-A91064153F11}" name="Column7597"/>
    <tableColumn id="7598" xr3:uid="{827FCF66-2EBE-4044-800C-5AABE7EA5ED5}" name="Column7598"/>
    <tableColumn id="7599" xr3:uid="{EBC3261F-504A-0048-A450-F48C9A526602}" name="Column7599"/>
    <tableColumn id="7600" xr3:uid="{B6AF5DD7-B6ED-E04B-88D2-7E6B2695F960}" name="Column7600"/>
    <tableColumn id="7601" xr3:uid="{F6FDED28-231E-234D-81A5-40938C9DCF20}" name="Column7601"/>
    <tableColumn id="7602" xr3:uid="{CF49BDB6-2368-6B4D-A4AF-F900FD6E1954}" name="Column7602"/>
    <tableColumn id="7603" xr3:uid="{2D2D03BF-1D46-7542-A728-7EF4A8EFF66F}" name="Column7603"/>
    <tableColumn id="7604" xr3:uid="{82FFC07A-DBC1-664F-B531-4689BC4CB06B}" name="Column7604"/>
    <tableColumn id="7605" xr3:uid="{9C361BC1-2769-054F-8F50-FE4DCC9AC486}" name="Column7605"/>
    <tableColumn id="7606" xr3:uid="{46AE5DE7-6ECD-834C-BC0F-4257DA3E5752}" name="Column7606"/>
    <tableColumn id="7607" xr3:uid="{A6FE5F7A-177A-AE46-8B09-8DDCD6B8B905}" name="Column7607"/>
    <tableColumn id="7608" xr3:uid="{C5769013-B609-4A4A-9FCC-DB522AB888D4}" name="Column7608"/>
    <tableColumn id="7609" xr3:uid="{17FB10FA-2444-1147-83AD-1F50ED4AFC05}" name="Column7609"/>
    <tableColumn id="7610" xr3:uid="{3104E2A8-6CD0-0546-9445-B5BB97FBE4EB}" name="Column7610"/>
    <tableColumn id="7611" xr3:uid="{9C936734-5A56-304C-84D3-933EA1503FD4}" name="Column7611"/>
    <tableColumn id="7612" xr3:uid="{57510728-548D-E147-82D2-5FC3A689A668}" name="Column7612"/>
    <tableColumn id="7613" xr3:uid="{96CA5B91-9DF5-534A-A34A-5568114F18EA}" name="Column7613"/>
    <tableColumn id="7614" xr3:uid="{44E6BF63-2442-0042-B52D-4A360A78D30A}" name="Column7614"/>
    <tableColumn id="7615" xr3:uid="{CBC56D3D-9B0A-7E4C-A92B-986A6A4CED37}" name="Column7615"/>
    <tableColumn id="7616" xr3:uid="{A5B77F9F-01FC-2745-8604-6E5A95867530}" name="Column7616"/>
    <tableColumn id="7617" xr3:uid="{06C2A498-5360-1749-9251-5E15D284B7A8}" name="Column7617"/>
    <tableColumn id="7618" xr3:uid="{A08E5FB1-DDB1-D542-A6C1-9C4C439A186B}" name="Column7618"/>
    <tableColumn id="7619" xr3:uid="{F34E512F-4526-BB4F-BC79-D8FA6FC77216}" name="Column7619"/>
    <tableColumn id="7620" xr3:uid="{CB50AF9D-476C-6843-9B1D-823F0004B1B5}" name="Column7620"/>
    <tableColumn id="7621" xr3:uid="{ABC03669-2D17-6C43-AE70-87E6E9F13F33}" name="Column7621"/>
    <tableColumn id="7622" xr3:uid="{BCCDAD5B-4996-EA4A-BD2B-DC21A2B331FC}" name="Column7622"/>
    <tableColumn id="7623" xr3:uid="{20549CD1-12B8-D846-BF05-64D0695CD4A0}" name="Column7623"/>
    <tableColumn id="7624" xr3:uid="{47D2C681-6AF8-1B45-A649-5AE2F3E3BE59}" name="Column7624"/>
    <tableColumn id="7625" xr3:uid="{9509F481-5A7E-7F40-988B-16EE0BCE9559}" name="Column7625"/>
    <tableColumn id="7626" xr3:uid="{CC194047-9E43-7C47-BD12-1502DD5595D0}" name="Column7626"/>
    <tableColumn id="7627" xr3:uid="{E984AFAE-23E6-B541-BFCC-1C5BFB572604}" name="Column7627"/>
    <tableColumn id="7628" xr3:uid="{C71DC1FF-C0E5-2B49-8B62-26C7FD8A20D4}" name="Column7628"/>
    <tableColumn id="7629" xr3:uid="{E6FC7E15-0F08-064B-B12E-4CD20B09D0A5}" name="Column7629"/>
    <tableColumn id="7630" xr3:uid="{BC398ADD-5CC6-2248-AD18-F934FAE35478}" name="Column7630"/>
    <tableColumn id="7631" xr3:uid="{D2E1D42D-E070-2648-8145-1854A5BAE93A}" name="Column7631"/>
    <tableColumn id="7632" xr3:uid="{0CF7B56F-6380-734D-8280-F7B8EB904EB6}" name="Column7632"/>
    <tableColumn id="7633" xr3:uid="{E103B604-C54A-9344-BD43-BE6EC4C5EECD}" name="Column7633"/>
    <tableColumn id="7634" xr3:uid="{7EDE15A5-420B-7A4D-9D7D-E357B5E2E256}" name="Column7634"/>
    <tableColumn id="7635" xr3:uid="{BDB12585-E9A0-5148-B3EE-42D80B1A6210}" name="Column7635"/>
    <tableColumn id="7636" xr3:uid="{E3B14964-4F88-F044-8312-7C06BF914A75}" name="Column7636"/>
    <tableColumn id="7637" xr3:uid="{1A8A73A8-3810-E942-B3F0-FC5C363EC0F5}" name="Column7637"/>
    <tableColumn id="7638" xr3:uid="{B8079331-7348-C641-8DF2-11F9F2D6B794}" name="Column7638"/>
    <tableColumn id="7639" xr3:uid="{860B4A70-61FF-3446-B80B-5594C7852D9A}" name="Column7639"/>
    <tableColumn id="7640" xr3:uid="{D2830F28-1FCA-B24F-B141-010918ACC9B8}" name="Column7640"/>
    <tableColumn id="7641" xr3:uid="{C15293CA-5D37-9146-9175-D26AA06DB208}" name="Column7641"/>
    <tableColumn id="7642" xr3:uid="{2213C168-61B7-1447-ADA9-BB5FA5526E35}" name="Column7642"/>
    <tableColumn id="7643" xr3:uid="{622DE431-8C7C-8842-A2B9-7E3A6196E994}" name="Column7643"/>
    <tableColumn id="7644" xr3:uid="{50EAA7A1-897D-3A4D-9C81-340E37B8EF65}" name="Column7644"/>
    <tableColumn id="7645" xr3:uid="{B3388CD6-3C65-8E49-9F61-F437A69C4C55}" name="Column7645"/>
    <tableColumn id="7646" xr3:uid="{70A55BC2-D8B0-4841-8BA6-F1D0A8C7F0DD}" name="Column7646"/>
    <tableColumn id="7647" xr3:uid="{06967FDA-08B0-454C-9E38-7C2A01D958E0}" name="Column7647"/>
    <tableColumn id="7648" xr3:uid="{4802CBC7-B980-5148-8C28-8821812AA11C}" name="Column7648"/>
    <tableColumn id="7649" xr3:uid="{F8E47899-B567-B547-9507-0D1D676B6BD2}" name="Column7649"/>
    <tableColumn id="7650" xr3:uid="{BA6D1BEC-10BA-C746-9AF7-FAE13C9C7864}" name="Column7650"/>
    <tableColumn id="7651" xr3:uid="{137677AB-276F-B842-BC30-E49DFA0EBD77}" name="Column7651"/>
    <tableColumn id="7652" xr3:uid="{5372F9B1-5590-0E4D-87BC-2A447DEC83F5}" name="Column7652"/>
    <tableColumn id="7653" xr3:uid="{B610CBE0-0F4C-4543-8955-1F72387D88D7}" name="Column7653"/>
    <tableColumn id="7654" xr3:uid="{19B99C60-2B85-0042-8B3A-26B5D1AF98D4}" name="Column7654"/>
    <tableColumn id="7655" xr3:uid="{7309F48A-3BE8-7F44-AD34-6A14FF61571B}" name="Column7655"/>
    <tableColumn id="7656" xr3:uid="{336B176E-FBBB-0444-BEFB-4DC2088CF23A}" name="Column7656"/>
    <tableColumn id="7657" xr3:uid="{84360650-3CD7-3E49-AF04-D5EB87013D69}" name="Column7657"/>
    <tableColumn id="7658" xr3:uid="{3D58386D-4A75-E54A-A015-5C73B122C8CA}" name="Column7658"/>
    <tableColumn id="7659" xr3:uid="{ABDF3ABC-1634-A548-A62C-E29CBE8A227E}" name="Column7659"/>
    <tableColumn id="7660" xr3:uid="{492BA934-0198-EE4F-AC87-30A65EEB01C5}" name="Column7660"/>
    <tableColumn id="7661" xr3:uid="{7E682A32-3BA4-C743-8319-CF44E7229424}" name="Column7661"/>
    <tableColumn id="7662" xr3:uid="{757DCD46-0D94-1D46-8A44-FECF237F25CE}" name="Column7662"/>
    <tableColumn id="7663" xr3:uid="{FD8B5CB6-BB7F-C14B-8472-433CAA28F757}" name="Column7663"/>
    <tableColumn id="7664" xr3:uid="{678C5CC2-35D3-4C42-8BAE-3F065D3EDA3E}" name="Column7664"/>
    <tableColumn id="7665" xr3:uid="{C483862A-1062-F344-9CF3-DE6E0DD6F2F1}" name="Column7665"/>
    <tableColumn id="7666" xr3:uid="{332A6B31-6BDC-834F-A7EB-42B4856E42E5}" name="Column7666"/>
    <tableColumn id="7667" xr3:uid="{D21216F2-B7C5-4248-8183-8101BF6B1F51}" name="Column7667"/>
    <tableColumn id="7668" xr3:uid="{20F63935-3E52-9942-88DE-9977B55603E2}" name="Column7668"/>
    <tableColumn id="7669" xr3:uid="{DA80AF03-36F5-204C-BC37-746A0DFB8295}" name="Column7669"/>
    <tableColumn id="7670" xr3:uid="{720CFB22-9FC9-584E-9D50-DB727314A979}" name="Column7670"/>
    <tableColumn id="7671" xr3:uid="{759D5826-FCF7-864C-AC46-81E230590676}" name="Column7671"/>
    <tableColumn id="7672" xr3:uid="{4251583B-A984-0B45-A365-B26357A51851}" name="Column7672"/>
    <tableColumn id="7673" xr3:uid="{3285FC07-6739-FB4C-8CE2-4C90A4286B06}" name="Column7673"/>
    <tableColumn id="7674" xr3:uid="{646FFB11-50E4-A74E-8680-F6EB2C7EAB99}" name="Column7674"/>
    <tableColumn id="7675" xr3:uid="{18A1C519-4F57-5E44-BCA2-AC2D19D49C06}" name="Column7675"/>
    <tableColumn id="7676" xr3:uid="{41C2A168-6F44-1E4D-B6A9-B18BAAAE5819}" name="Column7676"/>
    <tableColumn id="7677" xr3:uid="{5FDCA24B-D548-0445-855E-7EA4BF59A60B}" name="Column7677"/>
    <tableColumn id="7678" xr3:uid="{2CF71CCD-0E3C-0943-9A1B-8B9A6DD14EA4}" name="Column7678"/>
    <tableColumn id="7679" xr3:uid="{6920B4F4-54C7-4E43-9C54-845D7E009033}" name="Column7679"/>
    <tableColumn id="7680" xr3:uid="{67736B26-CE13-6D4C-954E-A6795EC2BE09}" name="Column7680"/>
    <tableColumn id="7681" xr3:uid="{AC00724F-0030-7A4D-A97D-46D2CF93FEDC}" name="Column7681"/>
    <tableColumn id="7682" xr3:uid="{7E51B925-7632-BD4E-AD02-88E8DC66EBA2}" name="Column7682"/>
    <tableColumn id="7683" xr3:uid="{4C7A63F2-FD8E-8444-B189-D4AA222A44EE}" name="Column7683"/>
    <tableColumn id="7684" xr3:uid="{DCDE5E3C-17B3-0840-8357-C246F8F0BFCD}" name="Column7684"/>
    <tableColumn id="7685" xr3:uid="{D88FFBD6-11E9-9B49-B4D0-2EFCB640ECD8}" name="Column7685"/>
    <tableColumn id="7686" xr3:uid="{80D292DF-533B-5442-81B5-F784FEE48D3D}" name="Column7686"/>
    <tableColumn id="7687" xr3:uid="{EC50ACC7-5853-1841-BCA2-9B6FD9126459}" name="Column7687"/>
    <tableColumn id="7688" xr3:uid="{48B38164-568D-924C-939B-BDF0E7E441EE}" name="Column7688"/>
    <tableColumn id="7689" xr3:uid="{0C827CB7-0E6F-DB48-8292-F65E3B075A42}" name="Column7689"/>
    <tableColumn id="7690" xr3:uid="{4D18DE3E-32D6-9B44-944F-2C6EDABE32AB}" name="Column7690"/>
    <tableColumn id="7691" xr3:uid="{E9018A99-FDD5-B14A-9401-E1FFAB901A1C}" name="Column7691"/>
    <tableColumn id="7692" xr3:uid="{20706CAB-F15D-FE45-9613-CD772F391E42}" name="Column7692"/>
    <tableColumn id="7693" xr3:uid="{530037D2-BF65-6C4F-A104-E6D90816C9DB}" name="Column7693"/>
    <tableColumn id="7694" xr3:uid="{5139869E-B2A2-6B4C-A1CC-1AD73CB33FED}" name="Column7694"/>
    <tableColumn id="7695" xr3:uid="{57CE2B01-8AE7-904B-978C-80D13A36A847}" name="Column7695"/>
    <tableColumn id="7696" xr3:uid="{178751A0-4B8C-214B-BA43-A4AC9A0BB034}" name="Column7696"/>
    <tableColumn id="7697" xr3:uid="{30703665-B268-D44E-9116-589573F3E9FD}" name="Column7697"/>
    <tableColumn id="7698" xr3:uid="{40C6CB80-EFA8-E94E-B002-F9F240FA6934}" name="Column7698"/>
    <tableColumn id="7699" xr3:uid="{D48409C6-7721-BA44-96AC-CB8E47387206}" name="Column7699"/>
    <tableColumn id="7700" xr3:uid="{A94A6386-14B2-C542-9C3F-DE2EBDBCB8D8}" name="Column7700"/>
    <tableColumn id="7701" xr3:uid="{F240012A-BF17-D444-9F02-AAC8F02869F1}" name="Column7701"/>
    <tableColumn id="7702" xr3:uid="{9276C08E-2C48-AE42-AC61-03F7CA4E53FA}" name="Column7702"/>
    <tableColumn id="7703" xr3:uid="{7255D654-111E-7B4D-98E9-46AE9BE214C6}" name="Column7703"/>
    <tableColumn id="7704" xr3:uid="{BDB6E1D6-1A29-1745-99E5-0BC822F19D78}" name="Column7704"/>
    <tableColumn id="7705" xr3:uid="{E91CEB10-4359-E047-BE2D-399AC079AD5E}" name="Column7705"/>
    <tableColumn id="7706" xr3:uid="{8A36BED9-2E84-3E47-978B-F3D735BE1706}" name="Column7706"/>
    <tableColumn id="7707" xr3:uid="{DA06BECD-139A-CD45-88AC-A31E40A4617F}" name="Column7707"/>
    <tableColumn id="7708" xr3:uid="{BE30AA45-D097-EE44-ACF1-BC4126D7BB51}" name="Column7708"/>
    <tableColumn id="7709" xr3:uid="{4E2A9BB8-5E60-424C-A846-EA738120082A}" name="Column7709"/>
    <tableColumn id="7710" xr3:uid="{13F7541A-E3D5-B147-8445-00D504954A06}" name="Column7710"/>
    <tableColumn id="7711" xr3:uid="{51EEA733-9BBA-0F48-992E-37AE84F6B0F6}" name="Column7711"/>
    <tableColumn id="7712" xr3:uid="{CBD67FE1-A48C-CD4A-AB84-BEC5173DF7F6}" name="Column7712"/>
    <tableColumn id="7713" xr3:uid="{E32A349B-3435-6544-93D8-DFE63A260CA2}" name="Column7713"/>
    <tableColumn id="7714" xr3:uid="{C9D7D896-0556-2647-8420-15BD61116D8F}" name="Column7714"/>
    <tableColumn id="7715" xr3:uid="{25D7BCF0-F0AA-A840-B2E2-DB0F9933408B}" name="Column7715"/>
    <tableColumn id="7716" xr3:uid="{781C4D4D-BD28-574B-BDCA-AB418485150A}" name="Column7716"/>
    <tableColumn id="7717" xr3:uid="{1A3F78EE-03EF-E94B-A6B1-DCB45F6FB379}" name="Column7717"/>
    <tableColumn id="7718" xr3:uid="{9452C901-3278-F843-AD33-D3CA2DD29B5C}" name="Column7718"/>
    <tableColumn id="7719" xr3:uid="{43645E1F-48D3-AA40-9270-A49F15F48086}" name="Column7719"/>
    <tableColumn id="7720" xr3:uid="{649E9AAB-C6EB-3D42-A292-674D00C37FF2}" name="Column7720"/>
    <tableColumn id="7721" xr3:uid="{58A8CBF8-78C2-564C-8A21-64D841194A95}" name="Column7721"/>
    <tableColumn id="7722" xr3:uid="{426DA89B-9386-D345-8ACC-57DC7212142C}" name="Column7722"/>
    <tableColumn id="7723" xr3:uid="{850E05AA-A6CA-5542-80D9-55CC3AAA2663}" name="Column7723"/>
    <tableColumn id="7724" xr3:uid="{B3B29A29-2783-CB4B-8F91-0430CFD511A8}" name="Column7724"/>
    <tableColumn id="7725" xr3:uid="{037C5C64-4153-EF41-834A-FFE3D729D310}" name="Column7725"/>
    <tableColumn id="7726" xr3:uid="{75BD93BB-4A0E-7F47-A6A8-78F888A98545}" name="Column7726"/>
    <tableColumn id="7727" xr3:uid="{544892BC-1E14-2F4C-9C16-9339ED54084E}" name="Column7727"/>
    <tableColumn id="7728" xr3:uid="{6DB137D7-5403-7D4D-8C60-6C4183ABC1EB}" name="Column7728"/>
    <tableColumn id="7729" xr3:uid="{DE634B9C-7137-B04B-AEED-5EE6DD544C75}" name="Column7729"/>
    <tableColumn id="7730" xr3:uid="{F5637E5A-582C-8E48-B8F9-702D8065A87C}" name="Column7730"/>
    <tableColumn id="7731" xr3:uid="{11EAE62E-9E66-AB4A-9AE9-F03E4D2E5066}" name="Column7731"/>
    <tableColumn id="7732" xr3:uid="{617ED5E4-1CB7-D74C-9C53-F231AB57871A}" name="Column7732"/>
    <tableColumn id="7733" xr3:uid="{EFB12053-4B0A-7043-BC02-007E2ABF962F}" name="Column7733"/>
    <tableColumn id="7734" xr3:uid="{40615E07-B4D9-AF43-8141-1064AB675D21}" name="Column7734"/>
    <tableColumn id="7735" xr3:uid="{8E9A2EE8-6D46-754D-AAA0-EEF76F41F10B}" name="Column7735"/>
    <tableColumn id="7736" xr3:uid="{D4BF35CA-5B6E-4042-BC33-6AC7AC31B9FE}" name="Column7736"/>
    <tableColumn id="7737" xr3:uid="{FBB1A1BF-7247-E444-A93D-3C544D6F8665}" name="Column7737"/>
    <tableColumn id="7738" xr3:uid="{F20B974E-8211-D74E-AF40-71A83C947EFE}" name="Column7738"/>
    <tableColumn id="7739" xr3:uid="{4C0287AC-F06C-0D4D-B7E8-EF68C278081D}" name="Column7739"/>
    <tableColumn id="7740" xr3:uid="{B0C2EDBC-824B-9546-B507-6A9557F847A4}" name="Column7740"/>
    <tableColumn id="7741" xr3:uid="{63002099-AE38-804E-A847-436189D12E1E}" name="Column7741"/>
    <tableColumn id="7742" xr3:uid="{E985A332-BB48-3644-9B0B-E5EB120260F9}" name="Column7742"/>
    <tableColumn id="7743" xr3:uid="{5BD6E4CE-495E-3548-B9CA-2D7433C76F36}" name="Column7743"/>
    <tableColumn id="7744" xr3:uid="{9DF34D54-A00E-EC44-81B9-B2C0A484DA23}" name="Column7744"/>
    <tableColumn id="7745" xr3:uid="{5DE4B768-DA2B-2F46-8619-F8DFAFDD4D3B}" name="Column7745"/>
    <tableColumn id="7746" xr3:uid="{4F26D49A-9EC5-6C44-881F-E99D253D9BC7}" name="Column7746"/>
    <tableColumn id="7747" xr3:uid="{F4131D15-DB75-F549-9ACF-5F74C8C2777F}" name="Column7747"/>
    <tableColumn id="7748" xr3:uid="{66D3016F-E2E2-514E-9B36-9F9FB43025EA}" name="Column7748"/>
    <tableColumn id="7749" xr3:uid="{0511CC0B-C9FF-F140-AA43-F20CDD7E9EFD}" name="Column7749"/>
    <tableColumn id="7750" xr3:uid="{FEF131A3-FBC4-0848-92E4-800EF7B007ED}" name="Column7750"/>
    <tableColumn id="7751" xr3:uid="{19DB472F-7EF4-B346-A91C-8B0B031B7928}" name="Column7751"/>
    <tableColumn id="7752" xr3:uid="{75E8C831-F587-1346-9900-7B24DC8A2286}" name="Column7752"/>
    <tableColumn id="7753" xr3:uid="{46C221FF-893F-CD4A-A88F-06FF12BA3B8A}" name="Column7753"/>
    <tableColumn id="7754" xr3:uid="{F547F1B9-9ECE-6F44-A406-1427722AC110}" name="Column7754"/>
    <tableColumn id="7755" xr3:uid="{83D631C6-B48D-8E4E-8EF8-657705CF8492}" name="Column7755"/>
    <tableColumn id="7756" xr3:uid="{9F839F61-4163-4545-9F2D-55F0572C1125}" name="Column7756"/>
    <tableColumn id="7757" xr3:uid="{918FBF19-D0B5-FC46-9BD3-8AF8A03CD597}" name="Column7757"/>
    <tableColumn id="7758" xr3:uid="{CF6EB432-96F2-E14C-A657-45C2A54554EE}" name="Column7758"/>
    <tableColumn id="7759" xr3:uid="{FFF34429-8E19-1349-9B97-BCB537E941CC}" name="Column7759"/>
    <tableColumn id="7760" xr3:uid="{A1AB22C1-6E95-6B41-A1A0-C47C8CEF32EA}" name="Column7760"/>
    <tableColumn id="7761" xr3:uid="{EDDCA842-2C28-464D-93FF-7769B4657435}" name="Column7761"/>
    <tableColumn id="7762" xr3:uid="{16D0F31D-3F10-874D-B131-4C810DEA5309}" name="Column7762"/>
    <tableColumn id="7763" xr3:uid="{C9A5E1DC-EFC4-1646-A500-201CAF1A21A1}" name="Column7763"/>
    <tableColumn id="7764" xr3:uid="{A10596EE-3E01-AC4F-A2BC-E5300A6A67CD}" name="Column7764"/>
    <tableColumn id="7765" xr3:uid="{6C4C5840-C609-5E4A-AEAF-9A55D3548DFD}" name="Column7765"/>
    <tableColumn id="7766" xr3:uid="{23E99A37-60A0-3A4B-A041-98F5828F598F}" name="Column7766"/>
    <tableColumn id="7767" xr3:uid="{4D2CFF6A-050A-0F49-A971-9A0B668B2E13}" name="Column7767"/>
    <tableColumn id="7768" xr3:uid="{D04AB111-89EE-2A48-82C9-58EA4D3568F3}" name="Column7768"/>
    <tableColumn id="7769" xr3:uid="{7E78913A-C141-0D45-BAD9-D4F25CCEC376}" name="Column7769"/>
    <tableColumn id="7770" xr3:uid="{42D9F37B-C071-ED4C-9674-43E4281D84AB}" name="Column7770"/>
    <tableColumn id="7771" xr3:uid="{92493C38-0366-F042-A6C4-07B0C7AD2374}" name="Column7771"/>
    <tableColumn id="7772" xr3:uid="{1DA959C8-BB7E-EE45-8367-D8BCB860B7FA}" name="Column7772"/>
    <tableColumn id="7773" xr3:uid="{AFE8A760-63EC-004A-8352-CD04E4F77EAA}" name="Column7773"/>
    <tableColumn id="7774" xr3:uid="{6340300E-E430-DC42-A3CB-EB7A3FCB895D}" name="Column7774"/>
    <tableColumn id="7775" xr3:uid="{EEEB6E2F-6A32-0E40-8A3C-09CC41AA3B46}" name="Column7775"/>
    <tableColumn id="7776" xr3:uid="{5DBB3B83-FE2A-3245-824E-FEB9925E6D5A}" name="Column7776"/>
    <tableColumn id="7777" xr3:uid="{7EA5230A-8079-0142-8448-39C880299D9D}" name="Column7777"/>
    <tableColumn id="7778" xr3:uid="{FC665196-004C-0E4C-8538-3ABE69D8A096}" name="Column7778"/>
    <tableColumn id="7779" xr3:uid="{0BC59B1F-ADB9-8940-B6C1-BD63391F978F}" name="Column7779"/>
    <tableColumn id="7780" xr3:uid="{75CAA734-0581-3A44-A40F-7847748C3E61}" name="Column7780"/>
    <tableColumn id="7781" xr3:uid="{9685532F-ADC1-6D45-8511-82E32F272D4B}" name="Column7781"/>
    <tableColumn id="7782" xr3:uid="{429A300A-EE78-454F-8D00-5C89DE99A9FA}" name="Column7782"/>
    <tableColumn id="7783" xr3:uid="{905BB5C2-F6FF-E146-B0BE-19B8190DE6E5}" name="Column7783"/>
    <tableColumn id="7784" xr3:uid="{C4B09EE9-5D9B-0248-8FB6-11A726DBC4BB}" name="Column7784"/>
    <tableColumn id="7785" xr3:uid="{102F355F-EFD8-CF43-AF43-6DF9248F8812}" name="Column7785"/>
    <tableColumn id="7786" xr3:uid="{B63656B0-EBE7-0546-9361-076A34000C42}" name="Column7786"/>
    <tableColumn id="7787" xr3:uid="{ABB794E5-8013-724B-B169-A28809C4952C}" name="Column7787"/>
    <tableColumn id="7788" xr3:uid="{3B7C2E69-20B3-DF41-B948-1B65784739CB}" name="Column7788"/>
    <tableColumn id="7789" xr3:uid="{52F2BA47-EA14-924A-AF26-7DDCBB4BD8DE}" name="Column7789"/>
    <tableColumn id="7790" xr3:uid="{94F14C95-0F87-124E-ABCE-2DED5D705983}" name="Column7790"/>
    <tableColumn id="7791" xr3:uid="{F0228144-27AE-524C-8506-8DE4528A49EF}" name="Column7791"/>
    <tableColumn id="7792" xr3:uid="{2B956EDC-4DDB-B94C-A361-CAEBD2EF7627}" name="Column7792"/>
    <tableColumn id="7793" xr3:uid="{701C4404-9824-6C45-896A-1BCD10405B92}" name="Column7793"/>
    <tableColumn id="7794" xr3:uid="{A8D046F4-9072-FA4A-BA67-64E05E7C2D55}" name="Column7794"/>
    <tableColumn id="7795" xr3:uid="{BC15F8F2-55C4-644D-ABFE-050A99925FD1}" name="Column7795"/>
    <tableColumn id="7796" xr3:uid="{E8B7AE63-A2AE-5443-9A0C-3D7ED2210CDF}" name="Column7796"/>
    <tableColumn id="7797" xr3:uid="{29761167-78E3-5C4F-8DB3-9B7CC63D617A}" name="Column7797"/>
    <tableColumn id="7798" xr3:uid="{CC53467C-57B6-6645-B6F1-20AFF5EA6FEA}" name="Column7798"/>
    <tableColumn id="7799" xr3:uid="{DB9A5793-5F73-A546-9D28-5DF37FA93C95}" name="Column7799"/>
    <tableColumn id="7800" xr3:uid="{9AB34CA2-E2B1-AC45-AE17-ABF8505D5F31}" name="Column7800"/>
    <tableColumn id="7801" xr3:uid="{AA57A287-E33A-C64E-A587-3BF8BA917EDF}" name="Column7801"/>
    <tableColumn id="7802" xr3:uid="{5DEC11F8-82C1-164D-BDDB-47CDC8EF5BC5}" name="Column7802"/>
    <tableColumn id="7803" xr3:uid="{27F3EE9B-3371-C94D-829F-714E3E0DB6C9}" name="Column7803"/>
    <tableColumn id="7804" xr3:uid="{2B8BBFA5-B06F-2B45-BBB1-1AFCD37818DD}" name="Column7804"/>
    <tableColumn id="7805" xr3:uid="{81D8843A-F1C8-6347-9415-26C3266E45B4}" name="Column7805"/>
    <tableColumn id="7806" xr3:uid="{B39BC9C3-5A5A-4442-B1E1-E79BB48D2783}" name="Column7806"/>
    <tableColumn id="7807" xr3:uid="{2A0D4B2B-C01A-7548-A238-2BE5A0D086DF}" name="Column7807"/>
    <tableColumn id="7808" xr3:uid="{310C216C-B937-6642-9E69-CC779483D3F8}" name="Column7808"/>
    <tableColumn id="7809" xr3:uid="{B394E94D-B184-544E-826F-CBF469106B10}" name="Column7809"/>
    <tableColumn id="7810" xr3:uid="{DAC8E0B6-B825-964D-8D0E-00DE87D28ED1}" name="Column7810"/>
    <tableColumn id="7811" xr3:uid="{EBD844B4-BC79-7F41-96C4-40A060E286E3}" name="Column7811"/>
    <tableColumn id="7812" xr3:uid="{B0D428EE-E240-5F4A-A9A4-E4782FCE2312}" name="Column7812"/>
    <tableColumn id="7813" xr3:uid="{16BA6F4A-A027-AD4B-8E0A-F044B877AE9B}" name="Column7813"/>
    <tableColumn id="7814" xr3:uid="{DB15CA82-983A-4F49-B4D8-9B19339A23F5}" name="Column7814"/>
    <tableColumn id="7815" xr3:uid="{786FC8AD-2482-9C4A-B0D0-5707A204B246}" name="Column7815"/>
    <tableColumn id="7816" xr3:uid="{F5302A27-9030-544A-ADAA-FA81E3AD8B4F}" name="Column7816"/>
    <tableColumn id="7817" xr3:uid="{CD534168-BA58-8C4A-80BA-2647C5115043}" name="Column7817"/>
    <tableColumn id="7818" xr3:uid="{57585D07-227E-EA40-9FD7-125B0A45F0CF}" name="Column7818"/>
    <tableColumn id="7819" xr3:uid="{8CCB0244-9FEE-B54D-8E20-08731DD8F1E3}" name="Column7819"/>
    <tableColumn id="7820" xr3:uid="{38BE7DBC-6320-7E42-AD2F-AE7F8518314B}" name="Column7820"/>
    <tableColumn id="7821" xr3:uid="{9998D6A1-AD69-9F47-8276-BA645427EB05}" name="Column7821"/>
    <tableColumn id="7822" xr3:uid="{F7A366E1-8B38-EA4D-9CD2-CC454D89B2F4}" name="Column7822"/>
    <tableColumn id="7823" xr3:uid="{7123E49A-0DFB-C849-A31D-4A390DC5A31F}" name="Column7823"/>
    <tableColumn id="7824" xr3:uid="{21E83DC4-D3C8-254C-B2A5-7191E1A8CE5A}" name="Column7824"/>
    <tableColumn id="7825" xr3:uid="{D9F44414-7C95-4944-AFA7-D47B28A358AA}" name="Column7825"/>
    <tableColumn id="7826" xr3:uid="{1C8A4490-6D5D-AE4A-BA21-70B884664D13}" name="Column7826"/>
    <tableColumn id="7827" xr3:uid="{6D8DC71E-E297-4947-BD91-8573BAADBE1A}" name="Column7827"/>
    <tableColumn id="7828" xr3:uid="{2F89989E-FFBB-E04F-A95C-3C2E4412E061}" name="Column7828"/>
    <tableColumn id="7829" xr3:uid="{E498B14A-70BE-5448-A283-9A3592C1CEFA}" name="Column7829"/>
    <tableColumn id="7830" xr3:uid="{0FDC5D71-3132-994A-8D1F-9B7B7E6BFF5E}" name="Column7830"/>
    <tableColumn id="7831" xr3:uid="{1361B9A2-4E8A-CE4B-A0F1-5C9A36FCDCF8}" name="Column7831"/>
    <tableColumn id="7832" xr3:uid="{C4A6600B-A6CE-BA41-A666-327057A8C03C}" name="Column7832"/>
    <tableColumn id="7833" xr3:uid="{C5EFC374-C517-7042-A595-6ABC98FB99D9}" name="Column7833"/>
    <tableColumn id="7834" xr3:uid="{E532FF14-FC5D-8942-A5DC-6A576BE40557}" name="Column7834"/>
    <tableColumn id="7835" xr3:uid="{28145F71-4D82-A74B-A20D-037114D6959C}" name="Column7835"/>
    <tableColumn id="7836" xr3:uid="{46224CFA-7140-4F4F-9220-990F8DB2A37D}" name="Column7836"/>
    <tableColumn id="7837" xr3:uid="{30CF2E7D-5F75-EA46-A1C4-BCFE0351C602}" name="Column7837"/>
    <tableColumn id="7838" xr3:uid="{B543BBB4-D307-5C49-A3F4-2CC139C8FA91}" name="Column7838"/>
    <tableColumn id="7839" xr3:uid="{23C5AD17-2FAD-5B46-9418-A1E637AE553C}" name="Column7839"/>
    <tableColumn id="7840" xr3:uid="{4B639DDB-3602-6344-A237-C9C074D03BA2}" name="Column7840"/>
    <tableColumn id="7841" xr3:uid="{CCBD665C-235B-454C-B81B-586AA0AE779F}" name="Column7841"/>
    <tableColumn id="7842" xr3:uid="{C9B8143A-5827-6E45-994D-7482490AA6D6}" name="Column7842"/>
    <tableColumn id="7843" xr3:uid="{BDC647FA-FFD0-E240-85C2-4FCD59EE0B72}" name="Column7843"/>
    <tableColumn id="7844" xr3:uid="{F2CD510A-4572-E24C-87A7-13D79276B872}" name="Column7844"/>
    <tableColumn id="7845" xr3:uid="{7A579DA0-777D-9542-B3DF-D4F2339348E2}" name="Column7845"/>
    <tableColumn id="7846" xr3:uid="{59CC5342-437F-A543-A4D2-06481F508F2B}" name="Column7846"/>
    <tableColumn id="7847" xr3:uid="{FC0DC40C-D3AA-8C42-805A-444F59AE0AFD}" name="Column7847"/>
    <tableColumn id="7848" xr3:uid="{18E5761D-351E-7041-ACB5-9FD107032467}" name="Column7848"/>
    <tableColumn id="7849" xr3:uid="{92A23A5D-440D-9A47-8C80-0F23D9ECFC58}" name="Column7849"/>
    <tableColumn id="7850" xr3:uid="{F8E2D62E-76F4-1E4C-A8C9-98F31739E203}" name="Column7850"/>
    <tableColumn id="7851" xr3:uid="{6B5E7E98-2E45-3047-96D8-9C453781CB02}" name="Column7851"/>
    <tableColumn id="7852" xr3:uid="{09F36C96-DF6D-314E-9413-8AC5305F77D8}" name="Column7852"/>
    <tableColumn id="7853" xr3:uid="{4757CB6A-4E2A-9A4E-AD66-C370FC6BE21C}" name="Column7853"/>
    <tableColumn id="7854" xr3:uid="{B5870B9C-99B5-C74B-98E3-19D89B2C04C8}" name="Column7854"/>
    <tableColumn id="7855" xr3:uid="{02BBB790-7238-0E4D-A21F-852504180F0C}" name="Column7855"/>
    <tableColumn id="7856" xr3:uid="{7CC269F7-5654-1B4A-85E2-FF4C88E437DA}" name="Column7856"/>
    <tableColumn id="7857" xr3:uid="{43554121-0984-5E4A-A36E-87242EADC153}" name="Column7857"/>
    <tableColumn id="7858" xr3:uid="{702F2735-9311-174D-B4E2-2BD9D542D921}" name="Column7858"/>
    <tableColumn id="7859" xr3:uid="{0514E494-32DA-7B4F-8A72-171A81233772}" name="Column7859"/>
    <tableColumn id="7860" xr3:uid="{A3DF4A9E-6383-8942-9BEF-073A323E70E0}" name="Column7860"/>
    <tableColumn id="7861" xr3:uid="{06B893E3-B21B-7E45-A1AC-D79CD29A5FAF}" name="Column7861"/>
    <tableColumn id="7862" xr3:uid="{82AFB3CC-91B5-5B41-B2F3-C9AB903291F4}" name="Column7862"/>
    <tableColumn id="7863" xr3:uid="{BBBDD3D7-8832-474C-B025-866C8EEB9577}" name="Column7863"/>
    <tableColumn id="7864" xr3:uid="{C84C540B-0B48-7141-92C6-0F4AF7DF87EA}" name="Column7864"/>
    <tableColumn id="7865" xr3:uid="{C1B05D23-1DB8-A149-AE27-672866204848}" name="Column7865"/>
    <tableColumn id="7866" xr3:uid="{ED1D35C3-32ED-2F42-B1EC-6E83579FB221}" name="Column7866"/>
    <tableColumn id="7867" xr3:uid="{62B0355A-EE9B-BD44-8492-E60BC1D3968E}" name="Column7867"/>
    <tableColumn id="7868" xr3:uid="{668E8FEF-B3D4-5D45-8A7A-53DAE78E0404}" name="Column7868"/>
    <tableColumn id="7869" xr3:uid="{8C0CB6C2-1A3F-A14F-9F74-AA12133AAFD2}" name="Column7869"/>
    <tableColumn id="7870" xr3:uid="{F773CB49-D5AF-1E44-BB8E-86292826BD56}" name="Column7870"/>
    <tableColumn id="7871" xr3:uid="{9AFC0386-ABFB-264D-B6A6-8302B55DC9E5}" name="Column7871"/>
    <tableColumn id="7872" xr3:uid="{FA6F9476-031E-114A-81B7-4A3E684D9503}" name="Column7872"/>
    <tableColumn id="7873" xr3:uid="{CE16CEF3-F0C3-9442-AC2D-57B1DC2CE87E}" name="Column7873"/>
    <tableColumn id="7874" xr3:uid="{6EB8E16F-C500-3142-BB0B-C19EEDE41C44}" name="Column7874"/>
    <tableColumn id="7875" xr3:uid="{7EB36105-9D49-884F-A8F5-8BA2B7359C57}" name="Column7875"/>
    <tableColumn id="7876" xr3:uid="{EC839203-71C4-4E4E-B481-151B31FCD9E1}" name="Column7876"/>
    <tableColumn id="7877" xr3:uid="{CAA41887-CEB0-EC47-946C-1197E518DC85}" name="Column7877"/>
    <tableColumn id="7878" xr3:uid="{18B83FFD-BA40-B649-89E5-D2B7A45FF716}" name="Column7878"/>
    <tableColumn id="7879" xr3:uid="{7A673D1F-3C5A-6147-9C73-5CBEFA35B170}" name="Column7879"/>
    <tableColumn id="7880" xr3:uid="{B7E66BBA-B0F2-D64A-8B29-0BA148505FDD}" name="Column7880"/>
    <tableColumn id="7881" xr3:uid="{8BD88F6D-3F04-6646-90F1-E5E1F820FB8F}" name="Column7881"/>
    <tableColumn id="7882" xr3:uid="{D3B8A62A-AA06-4748-B1C3-F95ADCC21A13}" name="Column7882"/>
    <tableColumn id="7883" xr3:uid="{2D88D95E-8595-3E42-B715-B687B6720821}" name="Column7883"/>
    <tableColumn id="7884" xr3:uid="{7EEBF9CF-C448-DB47-B9A1-FDAE487F5524}" name="Column7884"/>
    <tableColumn id="7885" xr3:uid="{0EE6610D-5BE5-6645-B29C-663413C40690}" name="Column7885"/>
    <tableColumn id="7886" xr3:uid="{DA9E9BA5-43FF-7C45-BF5D-3A227FB4517C}" name="Column7886"/>
    <tableColumn id="7887" xr3:uid="{81690805-091C-6C46-879E-8CF1E0E2C85A}" name="Column7887"/>
    <tableColumn id="7888" xr3:uid="{5827AB97-DA45-BD4C-B62C-36FF2BCB709D}" name="Column7888"/>
    <tableColumn id="7889" xr3:uid="{B3E15151-2AF5-534F-A65A-5AB56365E9B5}" name="Column7889"/>
    <tableColumn id="7890" xr3:uid="{AEDD4522-8074-E143-949C-2AB2FCB04627}" name="Column7890"/>
    <tableColumn id="7891" xr3:uid="{734578DA-0617-7545-8274-4A78A4C51F58}" name="Column7891"/>
    <tableColumn id="7892" xr3:uid="{1E49D7AD-5474-4647-A821-7013AF16442E}" name="Column7892"/>
    <tableColumn id="7893" xr3:uid="{8EFC27E7-E33E-FE49-AD4A-6EB0F1F87151}" name="Column7893"/>
    <tableColumn id="7894" xr3:uid="{4F5A570F-0367-1946-9834-85180D252B9D}" name="Column7894"/>
    <tableColumn id="7895" xr3:uid="{11105173-E26B-B941-8206-5C1C81B4C6DE}" name="Column7895"/>
    <tableColumn id="7896" xr3:uid="{1DA66E21-8CF5-BC4D-BE01-94A1FFFB4D71}" name="Column7896"/>
    <tableColumn id="7897" xr3:uid="{9F68FC01-8D49-934B-99E6-DF64580D8608}" name="Column7897"/>
    <tableColumn id="7898" xr3:uid="{AF84C93D-4BAC-1140-B308-A0A0FFBE62FE}" name="Column7898"/>
    <tableColumn id="7899" xr3:uid="{E8B255A6-EDE6-3748-9D05-6D59C9046EE5}" name="Column7899"/>
    <tableColumn id="7900" xr3:uid="{8C200098-3FD6-064F-8B48-9678BEBD7B0F}" name="Column7900"/>
    <tableColumn id="7901" xr3:uid="{1832EAC5-C85C-D34E-9C5C-9137F55291C4}" name="Column7901"/>
    <tableColumn id="7902" xr3:uid="{3D2237EF-A0F9-2847-A203-90AC08522C37}" name="Column7902"/>
    <tableColumn id="7903" xr3:uid="{91E1005F-2905-564F-B44A-3E6B4B2380A7}" name="Column7903"/>
    <tableColumn id="7904" xr3:uid="{691598E3-BD2D-1D4F-BCAA-21B586205AFA}" name="Column7904"/>
    <tableColumn id="7905" xr3:uid="{325FD584-162F-4C4E-B641-E09BBB758E39}" name="Column7905"/>
    <tableColumn id="7906" xr3:uid="{11774EF3-23F2-CF4B-8280-998CDE9E72F6}" name="Column7906"/>
    <tableColumn id="7907" xr3:uid="{599C5FA4-0729-E543-B761-68C307FF0F15}" name="Column7907"/>
    <tableColumn id="7908" xr3:uid="{01B70A52-E15A-9745-94AB-D7B7927F536B}" name="Column7908"/>
    <tableColumn id="7909" xr3:uid="{961BE885-3FE4-FC47-902D-68261E3E23B9}" name="Column7909"/>
    <tableColumn id="7910" xr3:uid="{B6BAD1BD-0E81-6149-B6C8-044F13418E59}" name="Column7910"/>
    <tableColumn id="7911" xr3:uid="{44E96177-F61D-BA4E-934D-DB6E31EA83AE}" name="Column7911"/>
    <tableColumn id="7912" xr3:uid="{CA76FA8B-3E61-7E43-9049-A7FD88D3AC7C}" name="Column7912"/>
    <tableColumn id="7913" xr3:uid="{D755D42C-86F1-8D42-9C81-3A5E5C10FD72}" name="Column7913"/>
    <tableColumn id="7914" xr3:uid="{8B4AECA2-78D4-6742-BA60-014619086F9C}" name="Column7914"/>
    <tableColumn id="7915" xr3:uid="{446A7F81-8E36-1F47-AF56-48FFBDAD435C}" name="Column7915"/>
    <tableColumn id="7916" xr3:uid="{F845A1EE-2E60-A14C-A0A9-52DC81897BA3}" name="Column7916"/>
    <tableColumn id="7917" xr3:uid="{682AD4F7-D137-3440-87EA-C1A5BCAB18D1}" name="Column7917"/>
    <tableColumn id="7918" xr3:uid="{C858EDF9-920D-9C41-AC17-9CB2D3C8ADF6}" name="Column7918"/>
    <tableColumn id="7919" xr3:uid="{4C2758A3-F6D4-FD4A-8029-C91426C4A552}" name="Column7919"/>
    <tableColumn id="7920" xr3:uid="{4769EC75-54CF-714B-8AB2-BF58BC69CA86}" name="Column7920"/>
    <tableColumn id="7921" xr3:uid="{DB5CDDE1-39A3-B94D-882A-F68CD8DBC18C}" name="Column7921"/>
    <tableColumn id="7922" xr3:uid="{39F96129-5D25-AE41-9C9F-EDAEF5023F6A}" name="Column7922"/>
    <tableColumn id="7923" xr3:uid="{E9EBF1B4-355B-554C-907E-62BDDCC61E37}" name="Column7923"/>
    <tableColumn id="7924" xr3:uid="{3F5F232C-0A5B-814E-94EF-37DBB82A4481}" name="Column7924"/>
    <tableColumn id="7925" xr3:uid="{7A5DD410-93AB-4F49-B4E7-D874B6A0F0B4}" name="Column7925"/>
    <tableColumn id="7926" xr3:uid="{9340EC52-84F1-D049-A18A-0FE6D28E8693}" name="Column7926"/>
    <tableColumn id="7927" xr3:uid="{FAE1682C-0B8F-FE44-9EE1-EC909818CB63}" name="Column7927"/>
    <tableColumn id="7928" xr3:uid="{4402AE94-5F3E-8E48-B9DA-BB1EFA5CFE95}" name="Column7928"/>
    <tableColumn id="7929" xr3:uid="{ED0A32C8-E672-B04A-8779-65E063993DF7}" name="Column7929"/>
    <tableColumn id="7930" xr3:uid="{13D733B7-8112-F047-83D1-EF4676AABF37}" name="Column7930"/>
    <tableColumn id="7931" xr3:uid="{A177D769-5648-8C4C-BAB8-7938AF8FCFF7}" name="Column7931"/>
    <tableColumn id="7932" xr3:uid="{AAEE6BF9-C00E-7F4B-A4D5-C0F1A1ADC924}" name="Column7932"/>
    <tableColumn id="7933" xr3:uid="{9B27B0A4-2BA1-DB4D-BF37-DB2CA4A7C28C}" name="Column7933"/>
    <tableColumn id="7934" xr3:uid="{1F64F6D6-43DC-5F4F-AECB-7B4857323694}" name="Column7934"/>
    <tableColumn id="7935" xr3:uid="{E1C5AE40-A7E2-444D-8B2C-B8B0BB137CCC}" name="Column7935"/>
    <tableColumn id="7936" xr3:uid="{C814E52D-3DEA-184F-B4BD-A72BF6B5EA14}" name="Column7936"/>
    <tableColumn id="7937" xr3:uid="{E1BCA7F2-FA4C-484E-B444-851CD3328047}" name="Column7937"/>
    <tableColumn id="7938" xr3:uid="{E5A1A782-6021-BA4D-95E0-51E8D2A7AF64}" name="Column7938"/>
    <tableColumn id="7939" xr3:uid="{2F6003B0-73A5-4B4E-AF21-8CE0777F1743}" name="Column7939"/>
    <tableColumn id="7940" xr3:uid="{BF22D280-744F-0146-96C7-39A60C94199A}" name="Column7940"/>
    <tableColumn id="7941" xr3:uid="{A848003D-34F5-2D49-A7A5-2B7F0A46CB1A}" name="Column7941"/>
    <tableColumn id="7942" xr3:uid="{5EEE84A6-38BD-C048-A122-586398BB922E}" name="Column7942"/>
    <tableColumn id="7943" xr3:uid="{8B48A0F5-4FC7-0148-8F73-6B18EAA3CF2C}" name="Column7943"/>
    <tableColumn id="7944" xr3:uid="{5DEF974C-C78D-BF4E-B7AF-F7BEED2CAAA9}" name="Column7944"/>
    <tableColumn id="7945" xr3:uid="{F7E6F8F9-E75F-D04D-97BB-8EFBC28F688B}" name="Column7945"/>
    <tableColumn id="7946" xr3:uid="{A67C1EBD-D28B-6C4A-85F8-165522A22BF4}" name="Column7946"/>
    <tableColumn id="7947" xr3:uid="{875EAFFF-D6A6-A542-B905-97DB71F451FD}" name="Column7947"/>
    <tableColumn id="7948" xr3:uid="{8A046A60-C670-9845-A668-F315E06CF6C9}" name="Column7948"/>
    <tableColumn id="7949" xr3:uid="{3AB3D2EF-4DD2-A042-84C5-59B261CE0A4A}" name="Column7949"/>
    <tableColumn id="7950" xr3:uid="{F355E643-4D81-C642-90C9-426EB8C324D3}" name="Column7950"/>
    <tableColumn id="7951" xr3:uid="{00ECCC7D-E05E-3642-8F23-DFB9E8FC3B67}" name="Column7951"/>
    <tableColumn id="7952" xr3:uid="{A11CC4BF-68FF-3C42-8731-A9E67D2C40DD}" name="Column7952"/>
    <tableColumn id="7953" xr3:uid="{58955709-41C6-174B-96FB-FBF698B5C3A9}" name="Column7953"/>
    <tableColumn id="7954" xr3:uid="{50AA8CC1-F1AF-AA4D-90C6-CBC3DE36A073}" name="Column7954"/>
    <tableColumn id="7955" xr3:uid="{5A52C13D-EF52-3F4A-B90A-D238D425C8B9}" name="Column7955"/>
    <tableColumn id="7956" xr3:uid="{176FE875-12B0-0043-B909-2D9C07D695EA}" name="Column7956"/>
    <tableColumn id="7957" xr3:uid="{4BDE3FB1-55AD-7E43-BF5B-7390F5A825B3}" name="Column7957"/>
    <tableColumn id="7958" xr3:uid="{ECE77DF5-A2D9-9C4E-B0A6-D143E429EDA7}" name="Column7958"/>
    <tableColumn id="7959" xr3:uid="{AB818613-269E-284F-8CC0-3915AB723A7B}" name="Column7959"/>
    <tableColumn id="7960" xr3:uid="{464D983B-23A0-F149-876A-DC6D0A2FCE3E}" name="Column7960"/>
    <tableColumn id="7961" xr3:uid="{563A1035-4F85-5742-A72A-93E3B6AB5FAE}" name="Column7961"/>
    <tableColumn id="7962" xr3:uid="{1EF55176-BFD6-744E-95E4-A335D70D8E93}" name="Column7962"/>
    <tableColumn id="7963" xr3:uid="{D3BBD1FE-EB62-D646-96A7-33247DC2B78E}" name="Column7963"/>
    <tableColumn id="7964" xr3:uid="{DEFC7CBB-5B95-EE44-B314-56BB0F73936E}" name="Column7964"/>
    <tableColumn id="7965" xr3:uid="{7B99F77C-C4E7-EC44-998C-7486CB869059}" name="Column7965"/>
    <tableColumn id="7966" xr3:uid="{2115D34B-6618-FE40-A553-36985FD1CC7A}" name="Column7966"/>
    <tableColumn id="7967" xr3:uid="{328458A3-70A9-B446-940A-803E869D507A}" name="Column7967"/>
    <tableColumn id="7968" xr3:uid="{F1AE717E-7526-AE43-9C0A-B6BD27399999}" name="Column7968"/>
    <tableColumn id="7969" xr3:uid="{23CB600F-C5A8-AF43-B8E6-24C7AFDB0428}" name="Column7969"/>
    <tableColumn id="7970" xr3:uid="{9FB1289C-A112-5F49-AA8C-571B5BB87DB2}" name="Column7970"/>
    <tableColumn id="7971" xr3:uid="{DD674571-06F6-3542-BF6F-B59FF1E8F5CA}" name="Column7971"/>
    <tableColumn id="7972" xr3:uid="{DB3BAF3B-8FA2-5C4A-A08E-EA843768D7EE}" name="Column7972"/>
    <tableColumn id="7973" xr3:uid="{20347FAE-BF3C-1448-B4D4-BA60FCEEB24D}" name="Column7973"/>
    <tableColumn id="7974" xr3:uid="{4A0F73FA-1023-D944-A32B-9E674506A6CC}" name="Column7974"/>
    <tableColumn id="7975" xr3:uid="{AFCADA0A-DEF7-8244-926B-FBDC98B975CA}" name="Column7975"/>
    <tableColumn id="7976" xr3:uid="{C9778D38-8126-FB43-B25B-1E4654B36EA7}" name="Column7976"/>
    <tableColumn id="7977" xr3:uid="{06733BF6-8570-CD44-A57A-9332149B8748}" name="Column7977"/>
    <tableColumn id="7978" xr3:uid="{0F50BC28-4074-6B4E-81C2-A58764F1EBC1}" name="Column7978"/>
    <tableColumn id="7979" xr3:uid="{0532C2EC-1836-5143-ACA9-6FE5FCE27FD5}" name="Column7979"/>
    <tableColumn id="7980" xr3:uid="{B2AB85F7-ACF1-844D-929F-CA85382D2288}" name="Column7980"/>
    <tableColumn id="7981" xr3:uid="{2F5EE453-6C3E-5E49-9FB0-A3B12368143F}" name="Column7981"/>
    <tableColumn id="7982" xr3:uid="{943070F9-61D7-EC41-92B1-10E719ACA820}" name="Column7982"/>
    <tableColumn id="7983" xr3:uid="{BDAB54B9-3A49-414E-A45B-8CF23BA4343A}" name="Column7983"/>
    <tableColumn id="7984" xr3:uid="{4B8E8652-36C5-194E-95C3-25BD9F8C318E}" name="Column7984"/>
    <tableColumn id="7985" xr3:uid="{62FC437C-BBB6-4A42-B24E-D685681B9FCC}" name="Column7985"/>
    <tableColumn id="7986" xr3:uid="{EBEB63B8-3847-1147-B041-BC39D288A5CC}" name="Column7986"/>
    <tableColumn id="7987" xr3:uid="{5662E3E2-E888-AD49-95E3-7FFC5715EAB9}" name="Column7987"/>
    <tableColumn id="7988" xr3:uid="{EC9B6492-44C9-4F43-9CA9-98BCD104D41D}" name="Column7988"/>
    <tableColumn id="7989" xr3:uid="{0901DFF4-8AFD-3D42-9EF6-A5EAE4A2ABD6}" name="Column7989"/>
    <tableColumn id="7990" xr3:uid="{591CA7A4-757E-AF42-A973-7E854B057F18}" name="Column7990"/>
    <tableColumn id="7991" xr3:uid="{74FF1B9A-AAA2-0843-9D8C-17CAA09361F9}" name="Column7991"/>
    <tableColumn id="7992" xr3:uid="{E10A57C7-55A5-A649-91A7-2E3156471CE3}" name="Column7992"/>
    <tableColumn id="7993" xr3:uid="{2B6FDF2E-13A8-F848-9EC6-72D23F00D0E3}" name="Column7993"/>
    <tableColumn id="7994" xr3:uid="{B65A8115-4E17-BD40-BF45-6C0B9170C549}" name="Column7994"/>
    <tableColumn id="7995" xr3:uid="{FFD5EFC0-D68F-7147-B829-4627A9FC88CA}" name="Column7995"/>
    <tableColumn id="7996" xr3:uid="{5D6EE38A-745D-B245-A44A-060948119A46}" name="Column7996"/>
    <tableColumn id="7997" xr3:uid="{E7E47364-0164-D549-B7C8-FF9A33C83E8D}" name="Column7997"/>
    <tableColumn id="7998" xr3:uid="{2A3A7730-B398-E74D-A646-FDCDB0FDD3BB}" name="Column7998"/>
    <tableColumn id="7999" xr3:uid="{434F987F-8DEE-2244-9138-400C2FC727A7}" name="Column7999"/>
    <tableColumn id="8000" xr3:uid="{0AFABB14-F5D4-6442-9721-98557E1D940D}" name="Column8000"/>
    <tableColumn id="8001" xr3:uid="{074B5DFB-B3DD-3546-98AC-AE3ADF67D09B}" name="Column8001"/>
    <tableColumn id="8002" xr3:uid="{703E6426-5BE3-764A-93C0-313A92FF36BB}" name="Column8002"/>
    <tableColumn id="8003" xr3:uid="{F985C345-803C-AE4B-B2E8-33D7B3C7B27C}" name="Column8003"/>
    <tableColumn id="8004" xr3:uid="{81EEAEBC-4DE2-744A-BF48-ABFB44E5E5DD}" name="Column8004"/>
    <tableColumn id="8005" xr3:uid="{4AC9827B-92CF-8046-B6A8-2875208851B7}" name="Column8005"/>
    <tableColumn id="8006" xr3:uid="{D00AC476-2409-F74F-BDD8-40769E69A49B}" name="Column8006"/>
    <tableColumn id="8007" xr3:uid="{EC7C3CE7-3241-FC4D-A405-5708392EEE66}" name="Column8007"/>
    <tableColumn id="8008" xr3:uid="{36FB22BC-C70A-6344-BB4D-4ECF1915033C}" name="Column8008"/>
    <tableColumn id="8009" xr3:uid="{27DC9C43-E01E-8740-B9C1-BEE5FE67E4FF}" name="Column8009"/>
    <tableColumn id="8010" xr3:uid="{91ACD1D0-0EFD-AD47-9CB4-3DB6C6EC16A8}" name="Column8010"/>
    <tableColumn id="8011" xr3:uid="{C512F3CC-18E9-A849-B8F7-6BD39D1A64F1}" name="Column8011"/>
    <tableColumn id="8012" xr3:uid="{13E55883-FCD6-F64E-8A53-E094B5757A26}" name="Column8012"/>
    <tableColumn id="8013" xr3:uid="{7ABCF64B-2D31-424C-B555-CB04B63D7EC8}" name="Column8013"/>
    <tableColumn id="8014" xr3:uid="{2C6627C8-4773-DF42-98DC-5FA27236833A}" name="Column8014"/>
    <tableColumn id="8015" xr3:uid="{E445504B-ED42-E14D-8C7E-BC6B462848CD}" name="Column8015"/>
    <tableColumn id="8016" xr3:uid="{1F016A18-AE12-2C42-B10F-78ECC2018237}" name="Column8016"/>
    <tableColumn id="8017" xr3:uid="{66FA3720-BE0B-7D4E-8997-4D53382B634A}" name="Column8017"/>
    <tableColumn id="8018" xr3:uid="{2929F07B-E1EB-0B4E-B526-87E01BA939C9}" name="Column8018"/>
    <tableColumn id="8019" xr3:uid="{BC23672C-52E1-E444-8D21-62FDA3A308CF}" name="Column8019"/>
    <tableColumn id="8020" xr3:uid="{0BC1858E-0C40-CA42-B6BF-DB337ACCCB88}" name="Column8020"/>
    <tableColumn id="8021" xr3:uid="{E4D1477B-E45B-EA40-80B9-380794718D8D}" name="Column8021"/>
    <tableColumn id="8022" xr3:uid="{BEABEE43-7074-FB42-B6C2-90F485C356F9}" name="Column8022"/>
    <tableColumn id="8023" xr3:uid="{FFAEDBD8-BAF9-594E-BA33-6E3CEAE7A37F}" name="Column8023"/>
    <tableColumn id="8024" xr3:uid="{9EBFF847-50B9-C540-BEC4-B0356848D425}" name="Column8024"/>
    <tableColumn id="8025" xr3:uid="{11C8A0D6-C855-BA4C-A2AA-E27F50432192}" name="Column8025"/>
    <tableColumn id="8026" xr3:uid="{C9B3D6CE-7F73-684E-B180-2AB3202B7C65}" name="Column8026"/>
    <tableColumn id="8027" xr3:uid="{478546C1-A5DD-9E4A-B1AD-9DAC33841EB7}" name="Column8027"/>
    <tableColumn id="8028" xr3:uid="{387A6117-4B56-C44D-B8F2-2FD1ED091E76}" name="Column8028"/>
    <tableColumn id="8029" xr3:uid="{23002F3E-BE51-3249-BDAC-BDD6ED720035}" name="Column8029"/>
    <tableColumn id="8030" xr3:uid="{30407F51-1E4A-E24F-BDFE-C8F5E1038625}" name="Column8030"/>
    <tableColumn id="8031" xr3:uid="{CDC2A040-0CBB-AB45-A80C-2305C593362C}" name="Column8031"/>
    <tableColumn id="8032" xr3:uid="{4CC28DA7-4C94-854B-91DC-B7244F7D30CE}" name="Column8032"/>
    <tableColumn id="8033" xr3:uid="{660E8AAD-6BB7-B440-91DC-92087A30E2E5}" name="Column8033"/>
    <tableColumn id="8034" xr3:uid="{A2CF3B6D-AA02-0043-A0BF-9A40AAF28C0E}" name="Column8034"/>
    <tableColumn id="8035" xr3:uid="{6EC6D7B7-3E4F-DA4F-ADD6-C92A196B9233}" name="Column8035"/>
    <tableColumn id="8036" xr3:uid="{B7999942-8A70-9F47-B7A2-97404B7DE458}" name="Column8036"/>
    <tableColumn id="8037" xr3:uid="{E4BC3F35-114F-1A4A-8536-45B3A32A5696}" name="Column8037"/>
    <tableColumn id="8038" xr3:uid="{84607117-FA39-2241-A35F-19E1E6F75446}" name="Column8038"/>
    <tableColumn id="8039" xr3:uid="{95BF5EE3-0B50-0946-96BD-F81B874F72D7}" name="Column8039"/>
    <tableColumn id="8040" xr3:uid="{06F43DA6-C902-6A4D-A52F-AD13892EC35A}" name="Column8040"/>
    <tableColumn id="8041" xr3:uid="{E91EAC10-CE6D-AD4D-A165-CEFF3B1F9FA3}" name="Column8041"/>
    <tableColumn id="8042" xr3:uid="{36BF831B-3641-234D-972B-70B9477A2E4C}" name="Column8042"/>
    <tableColumn id="8043" xr3:uid="{EB22D97B-377D-334D-AC84-E7D44C7AAC64}" name="Column8043"/>
    <tableColumn id="8044" xr3:uid="{3355F1F1-8020-1941-A686-CA25B3621549}" name="Column8044"/>
    <tableColumn id="8045" xr3:uid="{E3626D99-A5D1-7647-8A3E-C11DE3B22F70}" name="Column8045"/>
    <tableColumn id="8046" xr3:uid="{45B8ED8D-2FD7-BF4C-94C7-0150693D4CD8}" name="Column8046"/>
    <tableColumn id="8047" xr3:uid="{FBF7D0F9-6578-3840-BFE9-F35BEFD94D6A}" name="Column8047"/>
    <tableColumn id="8048" xr3:uid="{4DFCC17E-4F8B-EA44-8608-B9784832E876}" name="Column8048"/>
    <tableColumn id="8049" xr3:uid="{BDC4555B-6349-7641-B906-AD89A08F5229}" name="Column8049"/>
    <tableColumn id="8050" xr3:uid="{DEF95811-EFDF-0745-B62D-15C74BB4EE27}" name="Column8050"/>
    <tableColumn id="8051" xr3:uid="{B30B76D4-B234-9E46-9804-6C28FDF819CC}" name="Column8051"/>
    <tableColumn id="8052" xr3:uid="{DEF8EA2C-DFC7-3F4B-8DE8-EECA3C5FFB3B}" name="Column8052"/>
    <tableColumn id="8053" xr3:uid="{5A77E16D-AE35-E34F-9F04-B2B8A857FF73}" name="Column8053"/>
    <tableColumn id="8054" xr3:uid="{16468056-F0C8-BB4F-B031-09FE4AC1F52C}" name="Column8054"/>
    <tableColumn id="8055" xr3:uid="{85D5F922-164D-1C4B-AD19-D44321604C4E}" name="Column8055"/>
    <tableColumn id="8056" xr3:uid="{83B6AD05-D29C-A042-8FE4-E41E5B0F56B5}" name="Column8056"/>
    <tableColumn id="8057" xr3:uid="{CFCA2F71-1DAF-384A-9C3D-AC9A2A3C3AC6}" name="Column8057"/>
    <tableColumn id="8058" xr3:uid="{7B9831C4-F1D1-6042-95E8-9F8458EC99E1}" name="Column8058"/>
    <tableColumn id="8059" xr3:uid="{7FECD009-97E4-044F-8ED1-1769A0B17AEA}" name="Column8059"/>
    <tableColumn id="8060" xr3:uid="{D014AF9A-CF3B-0549-84C3-19DC8C19191D}" name="Column8060"/>
    <tableColumn id="8061" xr3:uid="{15AA1DD7-A4FD-B94A-92CE-347F77E88E13}" name="Column8061"/>
    <tableColumn id="8062" xr3:uid="{9609899A-CE78-7842-9F20-C1DCD2A3D2D8}" name="Column8062"/>
    <tableColumn id="8063" xr3:uid="{B7C6AF0E-229F-BE4A-9C8F-A61DEE786880}" name="Column8063"/>
    <tableColumn id="8064" xr3:uid="{B53D98C5-24F4-4F48-9B9C-BECC300BCC28}" name="Column8064"/>
    <tableColumn id="8065" xr3:uid="{71D7CE6B-ABF0-4841-A2A1-8D2E4068CEED}" name="Column8065"/>
    <tableColumn id="8066" xr3:uid="{4CF711E4-E3E3-F545-85AE-C48BE101412C}" name="Column8066"/>
    <tableColumn id="8067" xr3:uid="{6156B28B-C991-4B49-A9CD-2C2E1DB86059}" name="Column8067"/>
    <tableColumn id="8068" xr3:uid="{6DD4983F-25CE-B144-8727-8B52022CF91C}" name="Column8068"/>
    <tableColumn id="8069" xr3:uid="{4C42E209-3533-0A4D-8D3E-F48C960B4B04}" name="Column8069"/>
    <tableColumn id="8070" xr3:uid="{E04F9523-A5BF-1743-93E0-9DB8B44E259B}" name="Column8070"/>
    <tableColumn id="8071" xr3:uid="{6D82891E-F8BC-3345-A239-CAF569396ED4}" name="Column8071"/>
    <tableColumn id="8072" xr3:uid="{A8251BE7-D9AF-7C48-B218-E80F24BD4E29}" name="Column8072"/>
    <tableColumn id="8073" xr3:uid="{8AAA4B5A-6B92-2F47-9C5A-389730568FDA}" name="Column8073"/>
    <tableColumn id="8074" xr3:uid="{E8250AB6-4071-9841-BBFB-DE8A0AF0BA77}" name="Column8074"/>
    <tableColumn id="8075" xr3:uid="{5AD5A18C-F8FE-4B43-824C-4A010F31B1D7}" name="Column8075"/>
    <tableColumn id="8076" xr3:uid="{21F00F39-0D1F-2142-83FD-A1689D790CA8}" name="Column8076"/>
    <tableColumn id="8077" xr3:uid="{1066DDB9-CAC0-3143-8023-DBCF621345B9}" name="Column8077"/>
    <tableColumn id="8078" xr3:uid="{21A757DD-4CB2-E440-BCDB-DB21EDA0A535}" name="Column8078"/>
    <tableColumn id="8079" xr3:uid="{26A03486-2B8B-504C-A203-D946C4BD29AA}" name="Column8079"/>
    <tableColumn id="8080" xr3:uid="{82112DA3-7561-EA49-8602-0F996451BFF2}" name="Column8080"/>
    <tableColumn id="8081" xr3:uid="{18008C2C-D118-6848-9184-0A1046E9D920}" name="Column8081"/>
    <tableColumn id="8082" xr3:uid="{E2FB7603-43D3-C04A-9262-995CABC06002}" name="Column8082"/>
    <tableColumn id="8083" xr3:uid="{1DA697EE-EF6A-8047-9B73-DE0EECC5A7A8}" name="Column8083"/>
    <tableColumn id="8084" xr3:uid="{7FD6E130-80D5-3942-B294-DBB99F421A26}" name="Column8084"/>
    <tableColumn id="8085" xr3:uid="{06BE15AF-6413-7646-BD24-FBBA14A7002B}" name="Column8085"/>
    <tableColumn id="8086" xr3:uid="{3657B7FB-604C-D240-BFCA-8130323BFB56}" name="Column8086"/>
    <tableColumn id="8087" xr3:uid="{AC273D58-CD73-E446-9939-F0537B5BA355}" name="Column8087"/>
    <tableColumn id="8088" xr3:uid="{9C0D3E3F-6545-9249-B2A7-8F297E55FFEE}" name="Column8088"/>
    <tableColumn id="8089" xr3:uid="{5B60B4A5-D5B4-7A4C-9B93-E2EAB902DA41}" name="Column8089"/>
    <tableColumn id="8090" xr3:uid="{32B2F961-4ABC-8E43-8301-C1585DAB17FF}" name="Column8090"/>
    <tableColumn id="8091" xr3:uid="{5539213E-1977-BE44-AFD2-8BB085DA10B2}" name="Column8091"/>
    <tableColumn id="8092" xr3:uid="{A783D279-0CF3-1744-8B9A-8AD14ED05762}" name="Column8092"/>
    <tableColumn id="8093" xr3:uid="{BD505F6C-F7E8-E449-ACD1-72343B29EB65}" name="Column8093"/>
    <tableColumn id="8094" xr3:uid="{FEE3D1BB-6F10-F64C-9940-7EADC7C259B0}" name="Column8094"/>
    <tableColumn id="8095" xr3:uid="{A36F5D1B-46C7-6D49-920A-4CB5B361FA4D}" name="Column8095"/>
    <tableColumn id="8096" xr3:uid="{11EA93C1-7168-C641-A61E-D74F4BF2E8AA}" name="Column8096"/>
    <tableColumn id="8097" xr3:uid="{AF962583-60A3-824A-BBB4-37BB9FCEEE71}" name="Column8097"/>
    <tableColumn id="8098" xr3:uid="{D43BF534-6A03-BA40-9747-079DE8FE9177}" name="Column8098"/>
    <tableColumn id="8099" xr3:uid="{4B415FEB-CF1F-5548-BE77-765EE734F2D2}" name="Column8099"/>
    <tableColumn id="8100" xr3:uid="{FA229148-C33B-A146-9418-B281699E9599}" name="Column8100"/>
    <tableColumn id="8101" xr3:uid="{F8CE0060-2A6D-CB4A-8BD0-CBD976983AA4}" name="Column8101"/>
    <tableColumn id="8102" xr3:uid="{67FAD663-FB40-DD4E-BEEE-9DB2C0FA8AD0}" name="Column8102"/>
    <tableColumn id="8103" xr3:uid="{404CB6D4-091C-F44D-A79E-04C42FAED37A}" name="Column8103"/>
    <tableColumn id="8104" xr3:uid="{B249A696-47EF-BE47-BA35-0A41D676CEE0}" name="Column8104"/>
    <tableColumn id="8105" xr3:uid="{8659E1B2-D22E-064B-B03F-29873A6F8EF1}" name="Column8105"/>
    <tableColumn id="8106" xr3:uid="{4A81FF04-A273-BE47-87E9-66CC3FC50C0C}" name="Column8106"/>
    <tableColumn id="8107" xr3:uid="{C9096063-F19B-E04F-8F2C-8C639153030A}" name="Column8107"/>
    <tableColumn id="8108" xr3:uid="{96FB4E87-8D0B-2440-A658-807F334FD3ED}" name="Column8108"/>
    <tableColumn id="8109" xr3:uid="{5A03AFEE-ABFD-0044-A2B6-9434E85F8F21}" name="Column8109"/>
    <tableColumn id="8110" xr3:uid="{7146C9C2-52CA-4C40-BF6D-91268C75D408}" name="Column8110"/>
    <tableColumn id="8111" xr3:uid="{F8ED7C97-5F3A-7343-AE63-E3FA15E9B423}" name="Column8111"/>
    <tableColumn id="8112" xr3:uid="{AC81B0D0-12D6-0B4F-9393-ADBDD3C4DC5C}" name="Column8112"/>
    <tableColumn id="8113" xr3:uid="{7206E29C-26E2-DB4D-B7EA-BA3A6BE3BCDA}" name="Column8113"/>
    <tableColumn id="8114" xr3:uid="{DDD6235B-85A6-E645-BB38-6C5793A65057}" name="Column8114"/>
    <tableColumn id="8115" xr3:uid="{2AA069A9-8F17-B34D-A3E8-EFF411A249EB}" name="Column8115"/>
    <tableColumn id="8116" xr3:uid="{A67FAF03-1961-4F4C-96C2-C5D54A63AB74}" name="Column8116"/>
    <tableColumn id="8117" xr3:uid="{350CD93B-F677-6C48-914E-49F7A35A215F}" name="Column8117"/>
    <tableColumn id="8118" xr3:uid="{3D65BFBB-A26D-C14E-B682-DA1327B45721}" name="Column8118"/>
    <tableColumn id="8119" xr3:uid="{E5B41834-B2D1-B743-BBE7-6A0FED4193BD}" name="Column8119"/>
    <tableColumn id="8120" xr3:uid="{A02540F9-10C0-E548-9F9D-4CAEF9D7591D}" name="Column8120"/>
    <tableColumn id="8121" xr3:uid="{779E9F99-A7DB-1240-9453-EFDB942C2893}" name="Column8121"/>
    <tableColumn id="8122" xr3:uid="{F510E23A-EDBD-D547-9518-07CFA49D7745}" name="Column8122"/>
    <tableColumn id="8123" xr3:uid="{D5BEC156-1479-464C-A4A1-0E0E0E16D8FC}" name="Column8123"/>
    <tableColumn id="8124" xr3:uid="{86EF22A7-8E15-E741-913F-1FD5CD5608F7}" name="Column8124"/>
    <tableColumn id="8125" xr3:uid="{84A1141D-987A-AF4D-B1AF-C7D2CE4341C4}" name="Column8125"/>
    <tableColumn id="8126" xr3:uid="{EDADB238-263E-E14B-9043-0805CBD6B69D}" name="Column8126"/>
    <tableColumn id="8127" xr3:uid="{8F405F60-8168-0E4E-BE9B-9F2C32F41C7D}" name="Column8127"/>
    <tableColumn id="8128" xr3:uid="{61AACC88-7732-FC4C-B3CA-7A151D9F75FB}" name="Column8128"/>
    <tableColumn id="8129" xr3:uid="{6BD65623-FEF0-6D40-AE7B-DD2B2BF15014}" name="Column8129"/>
    <tableColumn id="8130" xr3:uid="{29B1CF32-532A-1F43-AD8C-76F9E26BA3EB}" name="Column8130"/>
    <tableColumn id="8131" xr3:uid="{75B0B549-D6B1-1B40-A092-78393F46C9A9}" name="Column8131"/>
    <tableColumn id="8132" xr3:uid="{8B177EB5-818F-6141-9EF7-31677D83BF2F}" name="Column8132"/>
    <tableColumn id="8133" xr3:uid="{B13F417A-2098-7649-BB04-5E0A37AC91B2}" name="Column8133"/>
    <tableColumn id="8134" xr3:uid="{4468AED4-5C7D-1442-B692-8FA5512550EB}" name="Column8134"/>
    <tableColumn id="8135" xr3:uid="{CCCC5292-4F74-2F4F-9748-1D24EC896746}" name="Column8135"/>
    <tableColumn id="8136" xr3:uid="{657F5A40-45B8-C74C-9527-F913FBCF8C6A}" name="Column8136"/>
    <tableColumn id="8137" xr3:uid="{1F467F28-ED10-3449-8876-1E4D99B6A724}" name="Column8137"/>
    <tableColumn id="8138" xr3:uid="{AE458B56-F23D-6740-94CC-2188F9953D63}" name="Column8138"/>
    <tableColumn id="8139" xr3:uid="{8BA9FE49-8A83-B44A-975F-99EA318CFEB0}" name="Column8139"/>
    <tableColumn id="8140" xr3:uid="{E1B39879-0C6C-5F40-B493-A67866C149EA}" name="Column8140"/>
    <tableColumn id="8141" xr3:uid="{ECBD6AD9-3202-9B40-8079-C9234A705210}" name="Column8141"/>
    <tableColumn id="8142" xr3:uid="{26B07ADC-D4F2-8143-A156-44B03EB6AD57}" name="Column8142"/>
    <tableColumn id="8143" xr3:uid="{A0EA3093-F1C4-0E49-AB4F-8AD4CC3EFE15}" name="Column8143"/>
    <tableColumn id="8144" xr3:uid="{CC28AC43-55C3-3E48-8CB1-71A5A7F1039B}" name="Column8144"/>
    <tableColumn id="8145" xr3:uid="{2FFF6BE8-BC94-A947-A6B7-0973A03CB78A}" name="Column8145"/>
    <tableColumn id="8146" xr3:uid="{58C3F553-5759-D042-B0BD-54E1EB0C3092}" name="Column8146"/>
    <tableColumn id="8147" xr3:uid="{26DC147E-FC0C-6144-8F42-DF62DBDB35AD}" name="Column8147"/>
    <tableColumn id="8148" xr3:uid="{0C6070CF-4B6E-004B-BE39-D94A5366ADB0}" name="Column8148"/>
    <tableColumn id="8149" xr3:uid="{BC3EEEBA-09A9-1F4E-ACD4-6008E50BD43C}" name="Column8149"/>
    <tableColumn id="8150" xr3:uid="{C6B46276-FC92-CE46-8918-506D5D7F5286}" name="Column8150"/>
    <tableColumn id="8151" xr3:uid="{C0A4BEB2-1604-984E-8C5B-FB1853B50CD4}" name="Column8151"/>
    <tableColumn id="8152" xr3:uid="{195DDB79-579B-7941-A1B6-64DBF3933889}" name="Column8152"/>
    <tableColumn id="8153" xr3:uid="{FE10245D-581F-D44C-A08A-69E4D04E5FEA}" name="Column8153"/>
    <tableColumn id="8154" xr3:uid="{4481F5C2-95CA-9D45-874C-0BF6291C20BC}" name="Column8154"/>
    <tableColumn id="8155" xr3:uid="{C8ABDE44-7FBA-1744-A2E3-0BDAA1C27155}" name="Column8155"/>
    <tableColumn id="8156" xr3:uid="{74A369EF-1F32-2A4D-8A15-62C1D0FCD3AB}" name="Column8156"/>
    <tableColumn id="8157" xr3:uid="{FF8C1574-BAFB-AE4D-89F3-6C46B04ADC26}" name="Column8157"/>
    <tableColumn id="8158" xr3:uid="{8ED8239D-1EAB-AA47-84EB-E66D61CB2EAE}" name="Column8158"/>
    <tableColumn id="8159" xr3:uid="{D8FAB1AF-6E03-774A-97CD-E091DCA941C5}" name="Column8159"/>
    <tableColumn id="8160" xr3:uid="{6D1D6B16-4416-844F-A337-2447F9DC154A}" name="Column8160"/>
    <tableColumn id="8161" xr3:uid="{FD29D59C-DEB5-B04A-BC79-BE059BD6A22C}" name="Column8161"/>
    <tableColumn id="8162" xr3:uid="{F82AD5FC-BC6F-F749-974B-60A7DEF6D486}" name="Column8162"/>
    <tableColumn id="8163" xr3:uid="{29735BB0-09C1-B44F-9717-C62D397EB7E9}" name="Column8163"/>
    <tableColumn id="8164" xr3:uid="{BE298D77-855C-D349-AB64-C48F8CDC3F9D}" name="Column8164"/>
    <tableColumn id="8165" xr3:uid="{0EB34A5F-CE01-EB4E-B47B-3116C96D93F2}" name="Column8165"/>
    <tableColumn id="8166" xr3:uid="{A4A084EA-5D65-4E45-AC02-5C102A71DB54}" name="Column8166"/>
    <tableColumn id="8167" xr3:uid="{1730F716-1DA0-6A4C-88EE-2C937DE1906D}" name="Column8167"/>
    <tableColumn id="8168" xr3:uid="{4BBDD85C-0806-EE4E-82A2-19D7D6CB6942}" name="Column8168"/>
    <tableColumn id="8169" xr3:uid="{B5E975FE-6F81-7841-A1B6-92594A8109CA}" name="Column8169"/>
    <tableColumn id="8170" xr3:uid="{091978EF-8DD6-AB43-9436-45551D1CDB8B}" name="Column8170"/>
    <tableColumn id="8171" xr3:uid="{0CA96E3B-07DD-DF4C-AACF-7A2171C0DC35}" name="Column8171"/>
    <tableColumn id="8172" xr3:uid="{E319D9B9-CFA2-DE41-8C8F-A2EE29F43E15}" name="Column8172"/>
    <tableColumn id="8173" xr3:uid="{DE08E816-BD10-BF48-BFDE-13D68A73A592}" name="Column8173"/>
    <tableColumn id="8174" xr3:uid="{290D1FA8-E53D-6340-91DA-48430ED256DE}" name="Column8174"/>
    <tableColumn id="8175" xr3:uid="{130662EC-1FDC-634C-88E2-E612F3A4D04D}" name="Column8175"/>
    <tableColumn id="8176" xr3:uid="{54261D04-881C-AC47-AD25-CA7A5613EA72}" name="Column8176"/>
    <tableColumn id="8177" xr3:uid="{D76CA1E7-2990-E445-8298-D50E0599EB5F}" name="Column8177"/>
    <tableColumn id="8178" xr3:uid="{6D81131B-3477-214A-9DBA-3F5E85774954}" name="Column8178"/>
    <tableColumn id="8179" xr3:uid="{0FF13108-1957-F24F-8A59-EBE3AEFB2CAC}" name="Column8179"/>
    <tableColumn id="8180" xr3:uid="{E6A9D2F3-C0E4-1341-9403-9B84E10CF4F4}" name="Column8180"/>
    <tableColumn id="8181" xr3:uid="{86F49818-AC12-484C-87B7-B22AD74BBCCF}" name="Column8181"/>
    <tableColumn id="8182" xr3:uid="{7AF46865-09E1-8546-9FF2-B8111374BD98}" name="Column8182"/>
    <tableColumn id="8183" xr3:uid="{D849591D-8EB4-E548-9CD8-F2F932E62823}" name="Column8183"/>
    <tableColumn id="8184" xr3:uid="{583F8AFA-BC9F-434F-819B-EA918F9FAF25}" name="Column8184"/>
    <tableColumn id="8185" xr3:uid="{647BD411-E7DE-604D-9C5D-5DC240A11CB4}" name="Column8185"/>
    <tableColumn id="8186" xr3:uid="{5A124A28-1DC7-414D-ADDE-3E8975FD2AE9}" name="Column8186"/>
    <tableColumn id="8187" xr3:uid="{7388D515-EC74-4C42-B91E-E7BC63DC550C}" name="Column8187"/>
    <tableColumn id="8188" xr3:uid="{98D9EB36-95BB-5542-997E-45B3A881A5F6}" name="Column8188"/>
    <tableColumn id="8189" xr3:uid="{D814B214-E33F-EA4B-AA92-9637EBF1CB20}" name="Column8189"/>
    <tableColumn id="8190" xr3:uid="{885B75EF-8ACF-AF48-8D9D-3612D0FAE605}" name="Column8190"/>
    <tableColumn id="8191" xr3:uid="{E2FE45F2-282B-2643-B867-F32CECAF0FB3}" name="Column8191"/>
    <tableColumn id="8192" xr3:uid="{DF3ACA4A-4E24-5848-99FF-1AEE8AA4B869}" name="Column8192"/>
    <tableColumn id="8193" xr3:uid="{A9767E40-5ED8-E24C-86A9-F9796182BA6B}" name="Column8193"/>
    <tableColumn id="8194" xr3:uid="{7F786D02-0693-634B-B6B1-9D4F97B76B79}" name="Column8194"/>
    <tableColumn id="8195" xr3:uid="{12BF0330-9DFE-A346-AE18-D62088F5B6F2}" name="Column8195"/>
    <tableColumn id="8196" xr3:uid="{48BF30F4-EAD4-1C44-AAEB-DCE1934EC925}" name="Column8196"/>
    <tableColumn id="8197" xr3:uid="{3106EDFB-A88F-0749-8409-7443D2F450A8}" name="Column8197"/>
    <tableColumn id="8198" xr3:uid="{A7BC3994-DA6A-3F43-BB3E-9E4221E74516}" name="Column8198"/>
    <tableColumn id="8199" xr3:uid="{165E6903-2C67-384B-8196-15816D457A7A}" name="Column8199"/>
    <tableColumn id="8200" xr3:uid="{E9C186BF-12C2-7F45-A2FA-01B43ECFCC4C}" name="Column8200"/>
    <tableColumn id="8201" xr3:uid="{0E5E5233-04AC-954B-A1AA-5DD953BFE8C3}" name="Column8201"/>
    <tableColumn id="8202" xr3:uid="{4113A8C3-E21E-B642-8E55-6A19CA70BA77}" name="Column8202"/>
    <tableColumn id="8203" xr3:uid="{1C1938D7-A2EE-BF46-8415-8FC7AAAAB95B}" name="Column8203"/>
    <tableColumn id="8204" xr3:uid="{FBEB4D5B-6C63-D542-B4D6-0B5092040DF0}" name="Column8204"/>
    <tableColumn id="8205" xr3:uid="{537589B2-315F-D143-A27B-1F8A0496C35A}" name="Column8205"/>
    <tableColumn id="8206" xr3:uid="{C6146A92-7B6F-7F4D-B281-7B1D03233E61}" name="Column8206"/>
    <tableColumn id="8207" xr3:uid="{776427EC-254E-FD47-940F-199581E6D5BE}" name="Column8207"/>
    <tableColumn id="8208" xr3:uid="{E50634F2-D6E1-8E46-8B73-E8A8A348BA7B}" name="Column8208"/>
    <tableColumn id="8209" xr3:uid="{D591B1E9-8F80-F548-95C9-2379281AED9F}" name="Column8209"/>
    <tableColumn id="8210" xr3:uid="{01816C79-3390-4846-97DC-CF396DE7F1EB}" name="Column8210"/>
    <tableColumn id="8211" xr3:uid="{A37B171F-979C-834E-B5A5-5B1FC4D4CDC2}" name="Column8211"/>
    <tableColumn id="8212" xr3:uid="{443401F8-6F81-1A44-B7BC-C1B3D4A80C62}" name="Column8212"/>
    <tableColumn id="8213" xr3:uid="{2A293141-CE7E-E047-B7AE-A2867568A6CF}" name="Column8213"/>
    <tableColumn id="8214" xr3:uid="{CC1D9D9F-208D-4445-9B11-90C7712946D7}" name="Column8214"/>
    <tableColumn id="8215" xr3:uid="{E3958DAB-311D-AB4B-BE1A-9A545D618BF6}" name="Column8215"/>
    <tableColumn id="8216" xr3:uid="{C5054C71-704C-3244-A9ED-ADA235FCABFB}" name="Column8216"/>
    <tableColumn id="8217" xr3:uid="{CEFAF271-8E04-AB40-BE76-77052FCCD18C}" name="Column8217"/>
    <tableColumn id="8218" xr3:uid="{3993382C-40A5-4B4B-ADD5-6DC2A7C13F95}" name="Column8218"/>
    <tableColumn id="8219" xr3:uid="{13A9D673-AF0B-5C49-8123-00D8CA7B037D}" name="Column8219"/>
    <tableColumn id="8220" xr3:uid="{D9F87BA5-D163-7945-AB1B-C5A10F746940}" name="Column8220"/>
    <tableColumn id="8221" xr3:uid="{A4CA303E-32A1-774B-8888-E94CC3CF13AF}" name="Column8221"/>
    <tableColumn id="8222" xr3:uid="{9011549E-020B-5849-BB2A-F13F0455B0F9}" name="Column8222"/>
    <tableColumn id="8223" xr3:uid="{CD72530B-3880-4D4C-83A9-FDD72D3E40BE}" name="Column8223"/>
    <tableColumn id="8224" xr3:uid="{46DB7763-0B1C-704F-A27A-D5B6CAE66784}" name="Column8224"/>
    <tableColumn id="8225" xr3:uid="{F3E4587D-4A06-C540-A78D-B8FC6C15910C}" name="Column8225"/>
    <tableColumn id="8226" xr3:uid="{064B1CAA-C05B-8F4E-BF4C-E740F515F826}" name="Column8226"/>
    <tableColumn id="8227" xr3:uid="{717DA93E-0206-0D40-AE5A-A268430C3672}" name="Column8227"/>
    <tableColumn id="8228" xr3:uid="{D482D5EA-1AB3-844C-9036-18F3B5B6F6CB}" name="Column8228"/>
    <tableColumn id="8229" xr3:uid="{FB82C9FA-89D2-FE4C-98DA-385CA7E3B647}" name="Column8229"/>
    <tableColumn id="8230" xr3:uid="{C96A66B7-3406-9749-A961-8FC34C900C70}" name="Column8230"/>
    <tableColumn id="8231" xr3:uid="{1EC14C06-83AD-0B40-81AC-773D7E135F8A}" name="Column8231"/>
    <tableColumn id="8232" xr3:uid="{1ADEF0EA-F19D-F64D-AA90-3C740E7FEC5A}" name="Column8232"/>
    <tableColumn id="8233" xr3:uid="{6AB7B408-707A-1741-AF92-3A6FE7F17372}" name="Column8233"/>
    <tableColumn id="8234" xr3:uid="{F0C0CA6E-9F74-7C48-95DE-EC5F7857FBBF}" name="Column8234"/>
    <tableColumn id="8235" xr3:uid="{188EB0F5-C986-AF44-B5A9-5DECFA4CA1E6}" name="Column8235"/>
    <tableColumn id="8236" xr3:uid="{B5DFC78C-05AF-6C4E-8B23-71C761A4BCD3}" name="Column8236"/>
    <tableColumn id="8237" xr3:uid="{E3B5D42F-DBA5-3E4F-A007-348A468FC03B}" name="Column8237"/>
    <tableColumn id="8238" xr3:uid="{FE7D87EE-5047-DF4A-B4AC-B48CB1B213B5}" name="Column8238"/>
    <tableColumn id="8239" xr3:uid="{D70D85BC-D538-7346-8E7E-1C0215460290}" name="Column8239"/>
    <tableColumn id="8240" xr3:uid="{B85F443A-60FA-7342-A999-4C81061900DF}" name="Column8240"/>
    <tableColumn id="8241" xr3:uid="{36888EF4-138A-0043-8027-3DD0F2A0D446}" name="Column8241"/>
    <tableColumn id="8242" xr3:uid="{BA91264D-60EE-DE4C-9D5B-D25D2D4E7D9E}" name="Column8242"/>
    <tableColumn id="8243" xr3:uid="{2C0E5C29-3A33-6243-8D91-154A2741256F}" name="Column8243"/>
    <tableColumn id="8244" xr3:uid="{874F6487-6FDF-434A-9D15-A3E5D280C716}" name="Column8244"/>
    <tableColumn id="8245" xr3:uid="{046A3C6D-8EA4-8D45-9C29-2FDCB780950B}" name="Column8245"/>
    <tableColumn id="8246" xr3:uid="{434B2B5B-75EE-D249-A946-7C9C5C355BB7}" name="Column8246"/>
    <tableColumn id="8247" xr3:uid="{3C1AB54A-A432-3049-B99E-03CFCBCB4541}" name="Column8247"/>
    <tableColumn id="8248" xr3:uid="{8A7C22FC-D0CF-CD44-B27A-A517EA97E2A7}" name="Column8248"/>
    <tableColumn id="8249" xr3:uid="{8E44B603-9D2A-7549-9B12-7297947A58D2}" name="Column8249"/>
    <tableColumn id="8250" xr3:uid="{FEE53169-0D8B-A548-A8FC-2F8B421C6FF6}" name="Column8250"/>
    <tableColumn id="8251" xr3:uid="{0D70B620-5835-B244-958C-6B39F91F6B99}" name="Column8251"/>
    <tableColumn id="8252" xr3:uid="{22F4679C-5C4D-1942-B110-2BD92DF96A8A}" name="Column8252"/>
    <tableColumn id="8253" xr3:uid="{A4ACF55B-8444-BF41-8763-44A1B49D27F8}" name="Column8253"/>
    <tableColumn id="8254" xr3:uid="{DDD6EE01-F1E7-C149-8FEC-2B1A344E1A8E}" name="Column8254"/>
    <tableColumn id="8255" xr3:uid="{B3E776A4-4CEB-5943-9E15-0715CA2D80AD}" name="Column8255"/>
    <tableColumn id="8256" xr3:uid="{1F4D8D25-354B-664C-A8D3-9468B210EF3C}" name="Column8256"/>
    <tableColumn id="8257" xr3:uid="{D01D3343-64FB-2941-8EB1-29E4F054E58D}" name="Column8257"/>
    <tableColumn id="8258" xr3:uid="{21224B6F-0DC2-0E4D-8F6D-B919C505E63E}" name="Column8258"/>
    <tableColumn id="8259" xr3:uid="{6BB0446C-E58D-684F-8DF9-8C1DA6757828}" name="Column8259"/>
    <tableColumn id="8260" xr3:uid="{00B24561-6B75-4B42-AFE4-DE75B9C723C1}" name="Column8260"/>
    <tableColumn id="8261" xr3:uid="{5051177D-4208-8C45-A350-A7B8D0AC54DA}" name="Column8261"/>
    <tableColumn id="8262" xr3:uid="{14D4EE29-2FF0-6949-8080-A3808FD9F585}" name="Column8262"/>
    <tableColumn id="8263" xr3:uid="{CAF151DB-949D-4240-842D-3B04E3345693}" name="Column8263"/>
    <tableColumn id="8264" xr3:uid="{9C267F31-157A-AD43-A112-A3B66F093CD5}" name="Column8264"/>
    <tableColumn id="8265" xr3:uid="{0CFBD0A0-1078-9B42-A2F3-D6242DF5782E}" name="Column8265"/>
    <tableColumn id="8266" xr3:uid="{6449ABFB-DF3D-6647-A42D-D387764D8939}" name="Column8266"/>
    <tableColumn id="8267" xr3:uid="{258E035B-601A-4B47-96B8-4EF5F689B770}" name="Column8267"/>
    <tableColumn id="8268" xr3:uid="{35298A1E-7784-8E42-90DF-85CDBC40F8CC}" name="Column8268"/>
    <tableColumn id="8269" xr3:uid="{261D0880-CD12-3541-A137-327AEA59E3E6}" name="Column8269"/>
    <tableColumn id="8270" xr3:uid="{63CC9CAF-3D6C-B74C-9922-6E55AA967081}" name="Column8270"/>
    <tableColumn id="8271" xr3:uid="{961E69BE-86CF-E349-9BF7-4C3576E352C6}" name="Column8271"/>
    <tableColumn id="8272" xr3:uid="{ACD022B4-7AF2-8340-ACFA-91419E7BE00C}" name="Column8272"/>
    <tableColumn id="8273" xr3:uid="{9AEE933D-F00C-F348-AE46-7B6662301A96}" name="Column8273"/>
    <tableColumn id="8274" xr3:uid="{F5A5EA8E-650B-414B-AB51-787F4E2E8F0F}" name="Column8274"/>
    <tableColumn id="8275" xr3:uid="{6102FA20-3FFD-974D-B16E-716718232D60}" name="Column8275"/>
    <tableColumn id="8276" xr3:uid="{147B5E15-15B4-614C-AA10-256C42BA2416}" name="Column8276"/>
    <tableColumn id="8277" xr3:uid="{C5F16D2F-1F41-C946-92CC-757A8DFF8CF8}" name="Column8277"/>
    <tableColumn id="8278" xr3:uid="{DAD6CE1B-222A-C442-AC6A-BB32C64EF893}" name="Column8278"/>
    <tableColumn id="8279" xr3:uid="{DCD33D37-A579-ED45-9853-3909D4C36375}" name="Column8279"/>
    <tableColumn id="8280" xr3:uid="{F5581E2B-2254-9B4F-BFF5-B8DE2B5EE9DC}" name="Column8280"/>
    <tableColumn id="8281" xr3:uid="{B2DD2960-3AC1-3040-AAB4-13759165F625}" name="Column8281"/>
    <tableColumn id="8282" xr3:uid="{B67C0718-0947-EE44-982E-16CF31DE5FEC}" name="Column8282"/>
    <tableColumn id="8283" xr3:uid="{5ACE5E55-69DF-E748-94F5-C7A9AAE309DC}" name="Column8283"/>
    <tableColumn id="8284" xr3:uid="{B5D1A6E1-9854-F24D-AA26-77169784436E}" name="Column8284"/>
    <tableColumn id="8285" xr3:uid="{42337219-BAA8-F640-85C4-B28CCF28364C}" name="Column8285"/>
    <tableColumn id="8286" xr3:uid="{6555F3C4-2A3C-1D41-8D0C-5F40A30874BB}" name="Column8286"/>
    <tableColumn id="8287" xr3:uid="{EFC87EE3-FE2A-1E4F-9120-BF2CB85177FF}" name="Column8287"/>
    <tableColumn id="8288" xr3:uid="{8E4A3A34-7436-9646-A564-9DD0DD880194}" name="Column8288"/>
    <tableColumn id="8289" xr3:uid="{7C397BA2-5EEE-2442-8E56-6787E50C490F}" name="Column8289"/>
    <tableColumn id="8290" xr3:uid="{7BAEF7EE-750E-1148-ADF3-CDA92DA58274}" name="Column8290"/>
    <tableColumn id="8291" xr3:uid="{889F4242-7D4A-9944-B726-4E4C5C707805}" name="Column8291"/>
    <tableColumn id="8292" xr3:uid="{ECCDC0E9-D1B1-7749-B0B3-4F4327D842B2}" name="Column8292"/>
    <tableColumn id="8293" xr3:uid="{FF28D3E7-22B0-5240-8809-0586E40381C6}" name="Column8293"/>
    <tableColumn id="8294" xr3:uid="{4EBF78E6-A95C-404C-A76F-B7A1296F26DB}" name="Column8294"/>
    <tableColumn id="8295" xr3:uid="{19535EC3-4FA9-194E-B4B7-215521260865}" name="Column8295"/>
    <tableColumn id="8296" xr3:uid="{585FADE9-49EE-F641-A4AE-4F44E21BBBCA}" name="Column8296"/>
    <tableColumn id="8297" xr3:uid="{564FEFFA-C067-C745-94B4-D636387CA4C6}" name="Column8297"/>
    <tableColumn id="8298" xr3:uid="{6D029344-EEC3-7B49-8DD2-A5D4BD3396E9}" name="Column8298"/>
    <tableColumn id="8299" xr3:uid="{DDAD1D5A-D607-4C49-A2DB-F66D1DEEF39C}" name="Column8299"/>
    <tableColumn id="8300" xr3:uid="{993722E6-6AD0-614D-A801-2E8B914AB5EC}" name="Column8300"/>
    <tableColumn id="8301" xr3:uid="{3B3BD4C6-DD90-B541-ABEF-E347A8B82A8D}" name="Column8301"/>
    <tableColumn id="8302" xr3:uid="{23B4AC24-2275-7549-A84C-844F9AFF974B}" name="Column8302"/>
    <tableColumn id="8303" xr3:uid="{6EE8B77F-CC34-3041-85E3-F92DBDBFD275}" name="Column8303"/>
    <tableColumn id="8304" xr3:uid="{624B59E7-06E1-AB4A-92F8-500DAF26BA1D}" name="Column8304"/>
    <tableColumn id="8305" xr3:uid="{518EA0EF-4C64-E943-BF53-B32F06FEC7FA}" name="Column8305"/>
    <tableColumn id="8306" xr3:uid="{9B94742B-D1BB-BE42-BC6D-0BE849EE6073}" name="Column8306"/>
    <tableColumn id="8307" xr3:uid="{EB3C3609-141A-7744-AD30-7592E1B0A70F}" name="Column8307"/>
    <tableColumn id="8308" xr3:uid="{6B027680-61DB-D44C-B4E1-7C01B254BDE9}" name="Column8308"/>
    <tableColumn id="8309" xr3:uid="{900342AA-A90E-DB41-A633-0BC47B5734E9}" name="Column8309"/>
    <tableColumn id="8310" xr3:uid="{464866E4-3008-E445-9F24-4AF5414D7852}" name="Column8310"/>
    <tableColumn id="8311" xr3:uid="{FC5C3CB0-93B8-F940-B2C3-9AC368DF094F}" name="Column8311"/>
    <tableColumn id="8312" xr3:uid="{301BCC40-281D-0841-8B2B-96C160DACA13}" name="Column8312"/>
    <tableColumn id="8313" xr3:uid="{778A404C-F92F-8140-BC37-636A51C96B7D}" name="Column8313"/>
    <tableColumn id="8314" xr3:uid="{1037C758-29C8-AB4F-9BFF-9E19AE77916D}" name="Column8314"/>
    <tableColumn id="8315" xr3:uid="{9E1A2499-53DA-4E4D-92B4-E30C112EF5C4}" name="Column8315"/>
    <tableColumn id="8316" xr3:uid="{F844FC34-5719-2441-82B2-5885E6B8628B}" name="Column8316"/>
    <tableColumn id="8317" xr3:uid="{0E81288C-6AAB-2441-ACDF-5A55706A392F}" name="Column8317"/>
    <tableColumn id="8318" xr3:uid="{AC3ED8D1-C968-5F41-A044-5E0CAE5A4027}" name="Column8318"/>
    <tableColumn id="8319" xr3:uid="{78EB3111-C871-A840-9040-7B04219D8C25}" name="Column8319"/>
    <tableColumn id="8320" xr3:uid="{3D2A736D-ABFF-5B46-9568-5029AC6E5F36}" name="Column8320"/>
    <tableColumn id="8321" xr3:uid="{029897DC-CBF2-D54E-B967-86B985A4C9D4}" name="Column8321"/>
    <tableColumn id="8322" xr3:uid="{502EF9E4-BF21-3D4C-A6AA-9289AEA5A981}" name="Column8322"/>
    <tableColumn id="8323" xr3:uid="{4D0B8F75-8F44-314F-AB0F-014E149BA090}" name="Column8323"/>
    <tableColumn id="8324" xr3:uid="{5D124F3D-3D3A-704C-AA3E-F5169AEB6651}" name="Column8324"/>
    <tableColumn id="8325" xr3:uid="{323A8FCF-B0C1-8C4C-840E-39D2F3CE5E16}" name="Column8325"/>
    <tableColumn id="8326" xr3:uid="{E829E540-7154-904C-AFB8-69B059495BD2}" name="Column8326"/>
    <tableColumn id="8327" xr3:uid="{C4025D46-4893-E944-966F-6A5DCF29EFF4}" name="Column8327"/>
    <tableColumn id="8328" xr3:uid="{D71D0287-FF1A-0F47-B6E3-FDB5A31F9245}" name="Column8328"/>
    <tableColumn id="8329" xr3:uid="{9BA9C2A2-DF73-474E-AFD8-903048121790}" name="Column8329"/>
    <tableColumn id="8330" xr3:uid="{83EA7799-4C43-3048-AC37-55E6E4A7544B}" name="Column8330"/>
    <tableColumn id="8331" xr3:uid="{C0B0D0E4-F8B3-A140-BC70-99D2F82BDBA1}" name="Column8331"/>
    <tableColumn id="8332" xr3:uid="{6F5D61B9-E2E8-A048-B566-B94C92D4D880}" name="Column8332"/>
    <tableColumn id="8333" xr3:uid="{EBD77ACD-A1B3-164D-A9F3-3644F799CEAA}" name="Column8333"/>
    <tableColumn id="8334" xr3:uid="{93C50486-0D3E-D848-9DC2-9A37D4655D16}" name="Column8334"/>
    <tableColumn id="8335" xr3:uid="{A0FDAD09-BBCC-DA42-8776-BF89EFD40FFA}" name="Column8335"/>
    <tableColumn id="8336" xr3:uid="{7C8FF508-2D6F-4244-9BFE-CD959BDF60FB}" name="Column8336"/>
    <tableColumn id="8337" xr3:uid="{6174EAB7-7302-3844-BABA-E0EDBCC10425}" name="Column8337"/>
    <tableColumn id="8338" xr3:uid="{264EA8AA-A5A6-AD49-A194-0983ACF05F6F}" name="Column8338"/>
    <tableColumn id="8339" xr3:uid="{7EB8B4B8-838C-2A4C-A72B-658304238239}" name="Column8339"/>
    <tableColumn id="8340" xr3:uid="{01F8262A-ACE4-E047-BBCB-9B002746DB93}" name="Column8340"/>
    <tableColumn id="8341" xr3:uid="{02E16FF9-43BD-654C-9DF3-236D7B1BEFA8}" name="Column8341"/>
    <tableColumn id="8342" xr3:uid="{A7D6B90B-F1A1-114F-B64C-482712C24510}" name="Column8342"/>
    <tableColumn id="8343" xr3:uid="{544423CE-F332-7C4C-B191-469EF0DA65C0}" name="Column8343"/>
    <tableColumn id="8344" xr3:uid="{EDCF77C9-F59B-254F-AB1C-57E860493585}" name="Column8344"/>
    <tableColumn id="8345" xr3:uid="{7E64C81A-18AD-1E40-A3C1-60E65E65BFFD}" name="Column8345"/>
    <tableColumn id="8346" xr3:uid="{89E836CA-4314-1449-B854-F38EC7F32581}" name="Column8346"/>
    <tableColumn id="8347" xr3:uid="{5FEBCC8B-BACA-4549-965D-36CD53E15D85}" name="Column8347"/>
    <tableColumn id="8348" xr3:uid="{5A6C5361-4201-6445-8DA7-03B878D675CB}" name="Column8348"/>
    <tableColumn id="8349" xr3:uid="{B63D8FDF-5CF0-E449-B77A-5E3EC02C4A58}" name="Column8349"/>
    <tableColumn id="8350" xr3:uid="{B53BEBA3-3F6D-F645-A214-384623AD41C6}" name="Column8350"/>
    <tableColumn id="8351" xr3:uid="{F91F8925-FAA6-4447-9941-8E4BD5C09475}" name="Column8351"/>
    <tableColumn id="8352" xr3:uid="{856DFD89-7D5D-EB46-929E-6B6C6C99124A}" name="Column8352"/>
    <tableColumn id="8353" xr3:uid="{CCF9DD3F-3250-3E4F-8A91-821E0E79403D}" name="Column8353"/>
    <tableColumn id="8354" xr3:uid="{33522E18-12C5-C14A-9BEB-C389AF618AC0}" name="Column8354"/>
    <tableColumn id="8355" xr3:uid="{2350D572-49AE-DA42-8214-674EE3594472}" name="Column8355"/>
    <tableColumn id="8356" xr3:uid="{D03A4E1B-B946-2441-8A4B-901FF8DC90B5}" name="Column8356"/>
    <tableColumn id="8357" xr3:uid="{777B04F9-469A-5E4F-9D00-C84DBBC2C136}" name="Column8357"/>
    <tableColumn id="8358" xr3:uid="{48B432BF-8149-B146-B49B-1FBA5E2F9B84}" name="Column8358"/>
    <tableColumn id="8359" xr3:uid="{0FF05B44-CC17-C744-A7DA-C55CC4B25B87}" name="Column8359"/>
    <tableColumn id="8360" xr3:uid="{9F0EDAC3-D9A1-3741-A976-57541070CED3}" name="Column8360"/>
    <tableColumn id="8361" xr3:uid="{6E4D5D27-7BC5-DE40-AB1B-73EBC5B2A3B0}" name="Column8361"/>
    <tableColumn id="8362" xr3:uid="{A82903C8-995F-B642-B3D8-73B781388A2F}" name="Column8362"/>
    <tableColumn id="8363" xr3:uid="{EAB0DF67-705B-034F-B2CF-EB9978097A3C}" name="Column8363"/>
    <tableColumn id="8364" xr3:uid="{9DAA1219-3F81-994D-B822-B3A907E8D183}" name="Column8364"/>
    <tableColumn id="8365" xr3:uid="{FE840E3E-E6FA-5E41-97CE-DC4492E27E27}" name="Column8365"/>
    <tableColumn id="8366" xr3:uid="{7FA8D2A5-016B-CC41-BF7A-F4C51046A6B7}" name="Column8366"/>
    <tableColumn id="8367" xr3:uid="{67F5955C-7718-F440-BEC7-6D55610253E2}" name="Column8367"/>
    <tableColumn id="8368" xr3:uid="{7F3C6199-F238-BC42-AA2B-8CB9181930AE}" name="Column8368"/>
    <tableColumn id="8369" xr3:uid="{AA00EB31-F63A-414C-9CDE-99ED61291B32}" name="Column8369"/>
    <tableColumn id="8370" xr3:uid="{8519E89E-5804-F549-B7C3-DD9B7422E387}" name="Column8370"/>
    <tableColumn id="8371" xr3:uid="{E146C9B1-359D-3344-B044-D68D75724FD4}" name="Column8371"/>
    <tableColumn id="8372" xr3:uid="{9B3D1EDD-B972-BB47-B7E1-2BD374EA13F6}" name="Column8372"/>
    <tableColumn id="8373" xr3:uid="{4BF63053-3880-6B47-883C-776A0284F43A}" name="Column8373"/>
    <tableColumn id="8374" xr3:uid="{89DB8A13-C327-7C4B-976B-02A2632C9598}" name="Column8374"/>
    <tableColumn id="8375" xr3:uid="{17FAE27E-1F4E-D740-B938-8B6A03676A1C}" name="Column8375"/>
    <tableColumn id="8376" xr3:uid="{E4DD8AB1-DE45-F045-8026-4C9C98DCA33E}" name="Column8376"/>
    <tableColumn id="8377" xr3:uid="{9EBD4EF0-EB27-2C4A-AB26-D2CBBCB7982A}" name="Column8377"/>
    <tableColumn id="8378" xr3:uid="{AB86CC2F-FDBB-7D47-82ED-005D4B39B80E}" name="Column8378"/>
    <tableColumn id="8379" xr3:uid="{A05A2A88-8C06-904A-B711-7D2C285E4D30}" name="Column8379"/>
    <tableColumn id="8380" xr3:uid="{A662111A-366A-D147-B206-27E94AB73170}" name="Column8380"/>
    <tableColumn id="8381" xr3:uid="{E83DC0A3-48A9-074E-82ED-68FE448D5758}" name="Column8381"/>
    <tableColumn id="8382" xr3:uid="{80019B17-8879-EB42-8FFE-BCA6CEA13DC9}" name="Column8382"/>
    <tableColumn id="8383" xr3:uid="{BE2FC5A8-8862-674F-BF2A-5E374828FC9D}" name="Column8383"/>
    <tableColumn id="8384" xr3:uid="{D5FA3776-E46B-524A-A08A-0B75C4283E07}" name="Column8384"/>
    <tableColumn id="8385" xr3:uid="{AAEF2421-9585-F145-85F6-221019819D0C}" name="Column8385"/>
    <tableColumn id="8386" xr3:uid="{89D4A9B8-7875-0249-8543-CCAB4A7D5DBA}" name="Column8386"/>
    <tableColumn id="8387" xr3:uid="{150924E8-99A1-EE4D-A337-40FC35924BAD}" name="Column8387"/>
    <tableColumn id="8388" xr3:uid="{87C4C480-D854-E845-A7FE-227B1FA33BA1}" name="Column8388"/>
    <tableColumn id="8389" xr3:uid="{F23C1C19-32C6-884C-990A-2E78FDA9F7E8}" name="Column8389"/>
    <tableColumn id="8390" xr3:uid="{719C6DD5-5AE1-DA49-9EAD-169E6368E92F}" name="Column8390"/>
    <tableColumn id="8391" xr3:uid="{6497A18F-0083-2C48-BE36-3C84136DFEEE}" name="Column8391"/>
    <tableColumn id="8392" xr3:uid="{8D1ADCEF-8DA6-E341-8584-0B8A6CA8BDD8}" name="Column8392"/>
    <tableColumn id="8393" xr3:uid="{3B73A25C-A6EA-0743-897B-70BEE6F04A2E}" name="Column8393"/>
    <tableColumn id="8394" xr3:uid="{D1E21850-1E07-0849-94D8-2F3565F3EB98}" name="Column8394"/>
    <tableColumn id="8395" xr3:uid="{E27E6B85-54E6-0F45-9BE5-88AE79F648DB}" name="Column8395"/>
    <tableColumn id="8396" xr3:uid="{4274CFFF-3050-7C44-AB28-E067ED147AD8}" name="Column8396"/>
    <tableColumn id="8397" xr3:uid="{E17AB65D-F30F-F64E-A22E-3C00AA64B753}" name="Column8397"/>
    <tableColumn id="8398" xr3:uid="{CBE95748-1F75-7944-9608-21052493373B}" name="Column8398"/>
    <tableColumn id="8399" xr3:uid="{167D5955-7CBE-4844-8819-8FDA5DA86E02}" name="Column8399"/>
    <tableColumn id="8400" xr3:uid="{94A1237F-3B07-4C44-B9AA-317FB4089DE6}" name="Column8400"/>
    <tableColumn id="8401" xr3:uid="{4FF7B3BB-B4F8-6C49-BEF0-A6EBD0C2BA58}" name="Column8401"/>
    <tableColumn id="8402" xr3:uid="{2E70C20C-442A-CE4A-8E07-58FD1170B2D4}" name="Column8402"/>
    <tableColumn id="8403" xr3:uid="{843EEBC0-2A82-D84E-A60D-1587A58B8575}" name="Column8403"/>
    <tableColumn id="8404" xr3:uid="{AEB009C1-FB99-B242-BBBA-87164A21671F}" name="Column8404"/>
    <tableColumn id="8405" xr3:uid="{C26E0F35-E7A4-5C47-89E0-F06180A7DAA5}" name="Column8405"/>
    <tableColumn id="8406" xr3:uid="{9C3143F6-5012-AD43-9985-A4C2BC93EC01}" name="Column8406"/>
    <tableColumn id="8407" xr3:uid="{BF2BD13E-6A31-8A41-9BDD-F9ED7B62BF65}" name="Column8407"/>
    <tableColumn id="8408" xr3:uid="{019BEBF5-3A49-684A-8565-7BBC0E5D85D4}" name="Column8408"/>
    <tableColumn id="8409" xr3:uid="{1A97012B-B13D-5745-8306-DA231ADF0885}" name="Column8409"/>
    <tableColumn id="8410" xr3:uid="{A9D8DA82-C44A-5445-8F3D-AE3300DBD8B9}" name="Column8410"/>
    <tableColumn id="8411" xr3:uid="{B525AEDB-5844-7F47-858C-E900E9B21C7F}" name="Column8411"/>
    <tableColumn id="8412" xr3:uid="{13207C2C-3098-254D-AC0E-8DACE4107C21}" name="Column8412"/>
    <tableColumn id="8413" xr3:uid="{D520EC9A-E290-8E4B-A7DA-71ED0A0AC043}" name="Column8413"/>
    <tableColumn id="8414" xr3:uid="{5782AD1C-BCD4-9341-B627-340448605589}" name="Column8414"/>
    <tableColumn id="8415" xr3:uid="{15C6E3C2-C2CF-FD42-93F4-FEA66CF16E10}" name="Column8415"/>
    <tableColumn id="8416" xr3:uid="{9C543665-F210-9949-9724-F3EC11506137}" name="Column8416"/>
    <tableColumn id="8417" xr3:uid="{667D230C-EF2B-7C42-8295-82D0E52FAEBD}" name="Column8417"/>
    <tableColumn id="8418" xr3:uid="{8EC4D784-C742-294A-ABAD-ACC2F9FE377C}" name="Column8418"/>
    <tableColumn id="8419" xr3:uid="{DE254CFA-47F7-E94C-9BC8-F6334BDFD516}" name="Column8419"/>
    <tableColumn id="8420" xr3:uid="{95E43F6B-C2C9-7946-99A4-9D5B13B811E4}" name="Column8420"/>
    <tableColumn id="8421" xr3:uid="{F6973E85-8274-A440-B0BA-0CC30CE073E0}" name="Column8421"/>
    <tableColumn id="8422" xr3:uid="{C1C8A876-37CC-FF48-901C-920C5C630928}" name="Column8422"/>
    <tableColumn id="8423" xr3:uid="{A3AD6440-1A3B-0C47-B864-5D52FD5395A8}" name="Column8423"/>
    <tableColumn id="8424" xr3:uid="{91BC9A8C-8321-354C-AE04-540B6CBCCB44}" name="Column8424"/>
    <tableColumn id="8425" xr3:uid="{57429D11-E2B6-3C47-960D-0DB3DA293BCC}" name="Column8425"/>
    <tableColumn id="8426" xr3:uid="{B02F8769-84A1-1847-ABD1-65EFA5A21ABE}" name="Column8426"/>
    <tableColumn id="8427" xr3:uid="{6E44A412-9701-6C45-B939-95579CA2E981}" name="Column8427"/>
    <tableColumn id="8428" xr3:uid="{F08F97FF-C50C-1C48-9AD9-0D87814AA401}" name="Column8428"/>
    <tableColumn id="8429" xr3:uid="{DA04227E-9F11-3145-A641-95B17FFDFE29}" name="Column8429"/>
    <tableColumn id="8430" xr3:uid="{62778067-CEE0-3C40-873B-DFCC173ADADA}" name="Column8430"/>
    <tableColumn id="8431" xr3:uid="{A648359C-13A5-2E4C-800D-933FCC1285F3}" name="Column8431"/>
    <tableColumn id="8432" xr3:uid="{A4EC3417-511A-5145-84CF-A7C76EA4BE79}" name="Column8432"/>
    <tableColumn id="8433" xr3:uid="{C3F0C4FF-4860-EE40-A69E-3F570CF52823}" name="Column8433"/>
    <tableColumn id="8434" xr3:uid="{8645E7C3-06AD-0F49-8DD4-8B7FF90270E1}" name="Column8434"/>
    <tableColumn id="8435" xr3:uid="{96BDE174-2619-8D49-BC33-0C9E13653AE1}" name="Column8435"/>
    <tableColumn id="8436" xr3:uid="{9D4250F9-5A47-EB4F-A1C6-4A3FC9CEB596}" name="Column8436"/>
    <tableColumn id="8437" xr3:uid="{5DED7E22-5D11-FF4F-908C-13B2F0DF6596}" name="Column8437"/>
    <tableColumn id="8438" xr3:uid="{89AE5DBD-C081-1A45-9319-21006F436538}" name="Column8438"/>
    <tableColumn id="8439" xr3:uid="{2DB7758C-93EC-2548-A0B7-3B3632134847}" name="Column8439"/>
    <tableColumn id="8440" xr3:uid="{5F658738-6AEA-7842-8668-E64286233A45}" name="Column8440"/>
    <tableColumn id="8441" xr3:uid="{E9616894-693D-9143-BB34-086E1FA162D7}" name="Column8441"/>
    <tableColumn id="8442" xr3:uid="{09DD81DE-6CC0-BC4C-89D5-26250BBE7C94}" name="Column8442"/>
    <tableColumn id="8443" xr3:uid="{04812F0A-9056-6149-B7A9-DF9B35EBB3F0}" name="Column8443"/>
    <tableColumn id="8444" xr3:uid="{06017313-4A05-AF4A-ACDB-C6A99FA59158}" name="Column8444"/>
    <tableColumn id="8445" xr3:uid="{3E25AC08-7598-654A-8D1B-8F57722831EC}" name="Column8445"/>
    <tableColumn id="8446" xr3:uid="{88247B35-D044-7B4D-86F6-0A4A4125D823}" name="Column8446"/>
    <tableColumn id="8447" xr3:uid="{71E00246-45FD-8741-946A-0858CAA21EFC}" name="Column8447"/>
    <tableColumn id="8448" xr3:uid="{36580CC6-81BF-1447-B57D-DA8F731ED74F}" name="Column8448"/>
    <tableColumn id="8449" xr3:uid="{388ACD88-CB5C-8041-8A60-FBD5BFE58B1C}" name="Column8449"/>
    <tableColumn id="8450" xr3:uid="{E014D52A-8C46-D440-B111-312015E1A06F}" name="Column8450"/>
    <tableColumn id="8451" xr3:uid="{CC3E55AD-E977-0E44-ADFC-3FE29F44E022}" name="Column8451"/>
    <tableColumn id="8452" xr3:uid="{53B83120-2E84-104C-9D96-1F6CD48DC2C7}" name="Column8452"/>
    <tableColumn id="8453" xr3:uid="{D7B15287-EA2F-7648-A9AB-3B54D2C978DB}" name="Column8453"/>
    <tableColumn id="8454" xr3:uid="{7CAFB144-CFF7-314C-A227-9F85045F95B2}" name="Column8454"/>
    <tableColumn id="8455" xr3:uid="{A640E994-1F9D-504A-BB80-0579348F1FAF}" name="Column8455"/>
    <tableColumn id="8456" xr3:uid="{C2042835-253F-834F-9B7F-18654675B487}" name="Column8456"/>
    <tableColumn id="8457" xr3:uid="{EFEF2445-4DDE-6941-B27F-C961DB1D127E}" name="Column8457"/>
    <tableColumn id="8458" xr3:uid="{ADAB7932-C830-8C48-8650-A91C5D0FDFFD}" name="Column8458"/>
    <tableColumn id="8459" xr3:uid="{76D19BA9-6598-8943-B61E-5E615E4A23A0}" name="Column8459"/>
    <tableColumn id="8460" xr3:uid="{92124BD9-E6F5-304D-98BA-68AEB2BD34F6}" name="Column8460"/>
    <tableColumn id="8461" xr3:uid="{AAF2594E-2A61-CF4A-A889-D483CF32D2CF}" name="Column8461"/>
    <tableColumn id="8462" xr3:uid="{71DC1A2D-F615-C44D-BF72-03CDD0A35CE1}" name="Column8462"/>
    <tableColumn id="8463" xr3:uid="{87633377-3805-C04C-8710-63BFDACB2A9E}" name="Column8463"/>
    <tableColumn id="8464" xr3:uid="{33D47C27-251F-8B46-98A3-19F5A3165AE1}" name="Column8464"/>
    <tableColumn id="8465" xr3:uid="{8BFFBE4A-4414-A845-9544-4D438DF64BE7}" name="Column8465"/>
    <tableColumn id="8466" xr3:uid="{75865208-2B55-1D48-A5E3-2A0C7F048764}" name="Column8466"/>
    <tableColumn id="8467" xr3:uid="{65059EFA-695E-1940-8169-7FF809E31C6D}" name="Column8467"/>
    <tableColumn id="8468" xr3:uid="{A6DC1481-C7F9-3A48-8449-FDC4CF5B4A9D}" name="Column8468"/>
    <tableColumn id="8469" xr3:uid="{6C98B5DE-0EDD-2A49-A8B4-EDE11A3EA47D}" name="Column8469"/>
    <tableColumn id="8470" xr3:uid="{7434A9D2-AD2C-F04B-8F9C-E865AF570259}" name="Column8470"/>
    <tableColumn id="8471" xr3:uid="{43BD32E4-43D2-4B43-B720-510980DBB692}" name="Column8471"/>
    <tableColumn id="8472" xr3:uid="{32039976-B597-8145-A6C0-770D340F829E}" name="Column8472"/>
    <tableColumn id="8473" xr3:uid="{0A807BC6-B7C2-A146-87A0-03FE8D5C49E6}" name="Column8473"/>
    <tableColumn id="8474" xr3:uid="{870347EC-6183-804C-9685-7E2FF853BE3A}" name="Column8474"/>
    <tableColumn id="8475" xr3:uid="{51678C52-9434-624C-9C33-6BE8CC9956EA}" name="Column8475"/>
    <tableColumn id="8476" xr3:uid="{F0D352DF-A454-0840-AEBD-5A7A89B29411}" name="Column8476"/>
    <tableColumn id="8477" xr3:uid="{636A6F6B-61FC-7747-8B5E-692409A4AB13}" name="Column8477"/>
    <tableColumn id="8478" xr3:uid="{C57B3560-74DA-1840-BE78-308562142A37}" name="Column8478"/>
    <tableColumn id="8479" xr3:uid="{3BFC60FE-E0F3-8642-A2AB-9DD8116272EC}" name="Column8479"/>
    <tableColumn id="8480" xr3:uid="{075B26A5-BF9A-304C-8BCD-99F588E2E3C4}" name="Column8480"/>
    <tableColumn id="8481" xr3:uid="{A25FBDE8-2781-8147-A523-675D9E23E1A8}" name="Column8481"/>
    <tableColumn id="8482" xr3:uid="{20A7D7ED-E044-7549-9077-A099E9532A5A}" name="Column8482"/>
    <tableColumn id="8483" xr3:uid="{ECEA89BA-4A8F-5F48-98A3-F4913E809417}" name="Column8483"/>
    <tableColumn id="8484" xr3:uid="{B901BCEA-767D-8642-9137-3B8096F5837C}" name="Column8484"/>
    <tableColumn id="8485" xr3:uid="{D645D640-E98B-634A-A557-5116CB8EB97B}" name="Column8485"/>
    <tableColumn id="8486" xr3:uid="{C1D2C29B-4AF3-9747-BEE3-E6A97F8B9A92}" name="Column8486"/>
    <tableColumn id="8487" xr3:uid="{B570EA80-D437-A449-983C-6448FAB47EE2}" name="Column8487"/>
    <tableColumn id="8488" xr3:uid="{7DCE481C-1F59-254F-9763-52958126145D}" name="Column8488"/>
    <tableColumn id="8489" xr3:uid="{F58A1E4E-7C62-4E4B-85DF-940D46679814}" name="Column8489"/>
    <tableColumn id="8490" xr3:uid="{525EBF18-E566-CF4A-95B4-2BC15BD124DB}" name="Column8490"/>
    <tableColumn id="8491" xr3:uid="{C6105778-ED5A-8A4C-9436-530FADF826B4}" name="Column8491"/>
    <tableColumn id="8492" xr3:uid="{704F47C1-DA23-BD45-801D-70495491F1F1}" name="Column8492"/>
    <tableColumn id="8493" xr3:uid="{B0EE5F8E-8C2B-FF4F-8ACA-8ED675C344E4}" name="Column8493"/>
    <tableColumn id="8494" xr3:uid="{EA0FDE87-9286-5948-AAB6-F44A51D4ECE0}" name="Column8494"/>
    <tableColumn id="8495" xr3:uid="{D8DF5B44-C2AF-014E-98B4-395D3657C077}" name="Column8495"/>
    <tableColumn id="8496" xr3:uid="{A4131E1F-D816-DE49-B3A5-4DD07675C7F0}" name="Column8496"/>
    <tableColumn id="8497" xr3:uid="{F80A0837-7C6F-544A-9C38-C44E09779070}" name="Column8497"/>
    <tableColumn id="8498" xr3:uid="{4AED52D9-A11A-5149-9CD1-89BDCBE0DCB6}" name="Column8498"/>
    <tableColumn id="8499" xr3:uid="{B4DE38BD-5D81-A34C-AD4B-0EFCC3E4550B}" name="Column8499"/>
    <tableColumn id="8500" xr3:uid="{3E41DC87-8A22-6D4D-9B8B-7AA37D84E6AC}" name="Column8500"/>
    <tableColumn id="8501" xr3:uid="{45B32685-8EC1-C948-8622-6E9FFDC0399B}" name="Column8501"/>
    <tableColumn id="8502" xr3:uid="{6258D852-94DB-BB4B-9747-D6AD6C660AAA}" name="Column8502"/>
    <tableColumn id="8503" xr3:uid="{C0B2391F-D85D-3A4F-B9C8-093BE5312F75}" name="Column8503"/>
    <tableColumn id="8504" xr3:uid="{578FB4C3-1858-9B42-8BB7-5157ADA809A0}" name="Column8504"/>
    <tableColumn id="8505" xr3:uid="{BFBB019A-B70F-6347-8F53-04A43BC89980}" name="Column8505"/>
    <tableColumn id="8506" xr3:uid="{4AC46618-2213-A543-B677-CABF21264C10}" name="Column8506"/>
    <tableColumn id="8507" xr3:uid="{D6B66A25-BEC0-BD44-AF76-8C9F2077EB37}" name="Column8507"/>
    <tableColumn id="8508" xr3:uid="{8C72BD52-101B-A94B-BE5A-C1E06F504DA2}" name="Column8508"/>
    <tableColumn id="8509" xr3:uid="{A5491CF0-72BD-0A4B-AE61-165DF27A9111}" name="Column8509"/>
    <tableColumn id="8510" xr3:uid="{CAF49EE5-8148-A74F-8578-0BECE1C8C4FA}" name="Column8510"/>
    <tableColumn id="8511" xr3:uid="{D2DF677F-FA2C-BE4C-9B21-D7F37C78C5AD}" name="Column8511"/>
    <tableColumn id="8512" xr3:uid="{487BEE72-E402-B64A-9783-37F92AF3411E}" name="Column8512"/>
    <tableColumn id="8513" xr3:uid="{8739FDA3-2E27-3B4B-A107-E3B79ED62545}" name="Column8513"/>
    <tableColumn id="8514" xr3:uid="{2815B9CD-F664-E44F-9CD9-1C9D2EEC1A74}" name="Column8514"/>
    <tableColumn id="8515" xr3:uid="{00DA71E4-2CA7-3648-A59C-A9CD01C5D5EA}" name="Column8515"/>
    <tableColumn id="8516" xr3:uid="{AAD3FC60-60D0-D541-A975-556A4E470D5E}" name="Column8516"/>
    <tableColumn id="8517" xr3:uid="{B7F7E0C2-C49F-BD43-ACEE-339F2CC33AF1}" name="Column8517"/>
    <tableColumn id="8518" xr3:uid="{3323EA73-5286-2F4B-AD64-D8F84E5071BB}" name="Column8518"/>
    <tableColumn id="8519" xr3:uid="{37A51B7E-2B70-A545-BD81-6FDCB2C2EDCD}" name="Column8519"/>
    <tableColumn id="8520" xr3:uid="{34F94F07-DC81-0049-BF65-BC3B866CAA33}" name="Column8520"/>
    <tableColumn id="8521" xr3:uid="{1FB656AA-2594-B143-A6D4-A67A030C5440}" name="Column8521"/>
    <tableColumn id="8522" xr3:uid="{D79788E4-CC70-A94C-B236-970D3027591D}" name="Column8522"/>
    <tableColumn id="8523" xr3:uid="{FF403E8F-A0FA-7C4C-8315-677020210B6C}" name="Column8523"/>
    <tableColumn id="8524" xr3:uid="{FFF8954A-ED71-B647-BD89-35BB7C15AC53}" name="Column8524"/>
    <tableColumn id="8525" xr3:uid="{FC0BAB0A-5C67-464E-AFC3-6073AABAEEF1}" name="Column8525"/>
    <tableColumn id="8526" xr3:uid="{F8387F8C-E25C-D740-97F2-7109272FF479}" name="Column8526"/>
    <tableColumn id="8527" xr3:uid="{CE2E3DAB-F538-1F4C-AF69-86D6106AA142}" name="Column8527"/>
    <tableColumn id="8528" xr3:uid="{F3D43CD3-BCC6-3A4C-BEB2-26F973EE1657}" name="Column8528"/>
    <tableColumn id="8529" xr3:uid="{F08FA799-608C-9342-A78E-3E8F7229D309}" name="Column8529"/>
    <tableColumn id="8530" xr3:uid="{F66E30F7-51DA-7A4B-BD23-A28238258CD3}" name="Column8530"/>
    <tableColumn id="8531" xr3:uid="{C4708EDB-419A-0843-8AE9-5A0078EDEC38}" name="Column8531"/>
    <tableColumn id="8532" xr3:uid="{9691A65F-BC55-7347-8098-A837E161BDA7}" name="Column8532"/>
    <tableColumn id="8533" xr3:uid="{7FD4BBBD-4FC8-4044-A418-44324F23EADB}" name="Column8533"/>
    <tableColumn id="8534" xr3:uid="{0393E989-1B94-7D4F-8C5B-1D28FA5456E0}" name="Column8534"/>
    <tableColumn id="8535" xr3:uid="{43F9905D-BE4C-6346-B9BF-08F95E4E5129}" name="Column8535"/>
    <tableColumn id="8536" xr3:uid="{C76B86D8-D040-3E42-992C-2CA7D9A0AB47}" name="Column8536"/>
    <tableColumn id="8537" xr3:uid="{CD8680D5-91DB-A14B-8349-C30BAEDD863D}" name="Column8537"/>
    <tableColumn id="8538" xr3:uid="{24460BFB-D64C-7E46-B0D3-8CA13477B224}" name="Column8538"/>
    <tableColumn id="8539" xr3:uid="{13C9F5B3-9938-A245-B197-2CF8160A4376}" name="Column8539"/>
    <tableColumn id="8540" xr3:uid="{9EE92968-DEBE-F040-90DB-78F0E6C90314}" name="Column8540"/>
    <tableColumn id="8541" xr3:uid="{0AB189AC-E291-244A-BCDE-BAFA9EA7F6D9}" name="Column8541"/>
    <tableColumn id="8542" xr3:uid="{12FE8EA9-EBE5-8343-9AB1-86DCD7190267}" name="Column8542"/>
    <tableColumn id="8543" xr3:uid="{293265CB-1126-AB45-BCCB-FEBFBAAB1888}" name="Column8543"/>
    <tableColumn id="8544" xr3:uid="{402663A9-D4CD-C64B-97DA-E65FE8BA48B2}" name="Column8544"/>
    <tableColumn id="8545" xr3:uid="{90FFC463-AF6D-6E49-AF6B-8ED41FBCE4CC}" name="Column8545"/>
    <tableColumn id="8546" xr3:uid="{5F6B98D7-F938-9747-8D3A-B8232C547382}" name="Column8546"/>
    <tableColumn id="8547" xr3:uid="{52EA2E7D-677C-194E-A64B-B29C344FD7B8}" name="Column8547"/>
    <tableColumn id="8548" xr3:uid="{0DB22775-B5D7-B142-9BD5-9373AF4E0AFB}" name="Column8548"/>
    <tableColumn id="8549" xr3:uid="{9D2C4213-6656-514C-816A-CB0F7F7915C6}" name="Column8549"/>
    <tableColumn id="8550" xr3:uid="{30849AA6-E52E-F041-8E39-2EF9591475D3}" name="Column8550"/>
    <tableColumn id="8551" xr3:uid="{8AE96193-7550-CA42-B2E2-5D0DB134CBAE}" name="Column8551"/>
    <tableColumn id="8552" xr3:uid="{C3E67534-F24E-6F4D-B719-D4BE0AF98D7D}" name="Column8552"/>
    <tableColumn id="8553" xr3:uid="{46BE2802-DFFC-5642-879A-50D720A735BB}" name="Column8553"/>
    <tableColumn id="8554" xr3:uid="{E91ABA08-CE36-A44D-937B-0A2BCF2D93EE}" name="Column8554"/>
    <tableColumn id="8555" xr3:uid="{5BAD4090-3BBA-8E46-8D9E-585A562C3CA5}" name="Column8555"/>
    <tableColumn id="8556" xr3:uid="{DB21D747-891C-7342-95BD-ADF7041E7982}" name="Column8556"/>
    <tableColumn id="8557" xr3:uid="{6BE5DCA4-868D-6D4D-ABFF-3BA5BDADE0CE}" name="Column8557"/>
    <tableColumn id="8558" xr3:uid="{FD2EAF52-C574-FB48-8E1C-CFC31ABE8A38}" name="Column8558"/>
    <tableColumn id="8559" xr3:uid="{3D23898E-1C71-A441-80E4-7553C0BEE76F}" name="Column8559"/>
    <tableColumn id="8560" xr3:uid="{C89434D8-DF2E-474B-B30C-BF82D7E0EA28}" name="Column8560"/>
    <tableColumn id="8561" xr3:uid="{63A3A3CF-B337-F040-8319-F35BCC77207E}" name="Column8561"/>
    <tableColumn id="8562" xr3:uid="{B6CF249A-4C35-AF42-8D03-1E4851A418FB}" name="Column8562"/>
    <tableColumn id="8563" xr3:uid="{35D7BDBE-90CE-DE45-B2AB-5D6BF2089EEE}" name="Column8563"/>
    <tableColumn id="8564" xr3:uid="{9623813F-DF29-4F41-99B7-4CCDA22A670A}" name="Column8564"/>
    <tableColumn id="8565" xr3:uid="{D14BAED2-66A9-3A46-BE5D-155763B89143}" name="Column8565"/>
    <tableColumn id="8566" xr3:uid="{83EDC248-CE84-C846-B949-54FBAD0E8D31}" name="Column8566"/>
    <tableColumn id="8567" xr3:uid="{80FF98C3-0A33-EA49-B15A-FBEEB59AAD55}" name="Column8567"/>
    <tableColumn id="8568" xr3:uid="{15E17E96-E498-AD4D-9E36-3077FE3A0BE7}" name="Column8568"/>
    <tableColumn id="8569" xr3:uid="{46F9CC4C-5027-5146-9227-DB431EBDD907}" name="Column8569"/>
    <tableColumn id="8570" xr3:uid="{74809F03-F5C3-3B43-AF6D-FF1C96884389}" name="Column8570"/>
    <tableColumn id="8571" xr3:uid="{5BD03BEE-BFAA-744F-A8EB-36A6C6C310B2}" name="Column8571"/>
    <tableColumn id="8572" xr3:uid="{7ECEC170-CAB3-8A44-94A6-A51FAEDCD797}" name="Column8572"/>
    <tableColumn id="8573" xr3:uid="{0635AF19-FE9F-BD4E-9871-148636FDADAC}" name="Column8573"/>
    <tableColumn id="8574" xr3:uid="{4BD6585A-2F59-E345-9195-0B57B3A25B28}" name="Column8574"/>
    <tableColumn id="8575" xr3:uid="{76C4C3DF-5AD8-ED4F-A348-1CE3A86BA361}" name="Column8575"/>
    <tableColumn id="8576" xr3:uid="{DD7486C3-7786-0B42-B53D-8AAE4369FFB0}" name="Column8576"/>
    <tableColumn id="8577" xr3:uid="{79D78D88-35F1-A54D-A9B8-5BE7694B25D9}" name="Column8577"/>
    <tableColumn id="8578" xr3:uid="{071CDB85-8216-C549-9714-FF731F7351BB}" name="Column8578"/>
    <tableColumn id="8579" xr3:uid="{0A5059E3-57DF-4B40-BBA7-26B3549818FB}" name="Column8579"/>
    <tableColumn id="8580" xr3:uid="{188043C9-FE4D-5B45-AF72-7BEFAEEF5A2C}" name="Column8580"/>
    <tableColumn id="8581" xr3:uid="{088B0063-1BDC-1744-85A9-4E8329CC31D3}" name="Column8581"/>
    <tableColumn id="8582" xr3:uid="{8654D010-0255-8F4C-B640-C81229DAEA93}" name="Column8582"/>
    <tableColumn id="8583" xr3:uid="{2BF88A20-3787-4949-883B-41861F642E95}" name="Column8583"/>
    <tableColumn id="8584" xr3:uid="{34A324A2-6C57-8E43-9020-90D48FC3E16E}" name="Column8584"/>
    <tableColumn id="8585" xr3:uid="{8EE958F9-008B-8447-997C-EDB1609CC52A}" name="Column8585"/>
    <tableColumn id="8586" xr3:uid="{0D4C5277-7816-8F48-86D5-3E06532F3BFB}" name="Column8586"/>
    <tableColumn id="8587" xr3:uid="{0064AE3C-A1A6-E649-9C5B-200DCE5339B9}" name="Column8587"/>
    <tableColumn id="8588" xr3:uid="{81076A14-6C22-6549-93D3-EBC5A7C1C5B2}" name="Column8588"/>
    <tableColumn id="8589" xr3:uid="{98F9D8C0-A98E-1144-B111-7BFEF944D386}" name="Column8589"/>
    <tableColumn id="8590" xr3:uid="{243A2272-682A-7142-92A7-7765EA14066A}" name="Column8590"/>
    <tableColumn id="8591" xr3:uid="{0C57EB49-3F94-8E4D-BDC9-C9A113BFEC18}" name="Column8591"/>
    <tableColumn id="8592" xr3:uid="{8922E90F-6720-5B4D-BB3C-E034E5D36E41}" name="Column8592"/>
    <tableColumn id="8593" xr3:uid="{767A1E18-E0D5-7E4D-AD0A-6C2F5178824F}" name="Column8593"/>
    <tableColumn id="8594" xr3:uid="{C51170A5-872B-C04C-93F5-9651EA852495}" name="Column8594"/>
    <tableColumn id="8595" xr3:uid="{39AC0622-6315-6444-A4CF-95CE156BEC97}" name="Column8595"/>
    <tableColumn id="8596" xr3:uid="{1A510AC9-0296-C549-B306-DB8300DDC851}" name="Column8596"/>
    <tableColumn id="8597" xr3:uid="{AE86835A-FFA6-484B-8CCA-82E09410E4FE}" name="Column8597"/>
    <tableColumn id="8598" xr3:uid="{F04AD00E-7E9E-8644-AA96-51C45A05399C}" name="Column8598"/>
    <tableColumn id="8599" xr3:uid="{BA02EEC0-D495-5444-B5FF-18328AFDA3F1}" name="Column8599"/>
    <tableColumn id="8600" xr3:uid="{D3E21E71-7DB1-7C47-94DD-EF04FA0200C2}" name="Column8600"/>
    <tableColumn id="8601" xr3:uid="{73FAD52C-1D44-F349-8297-D4D00C0D0873}" name="Column8601"/>
    <tableColumn id="8602" xr3:uid="{32D089EC-D688-A548-B851-FEDB4C098302}" name="Column8602"/>
    <tableColumn id="8603" xr3:uid="{BD1F310B-B799-9649-B1D2-ADFB10DBC30C}" name="Column8603"/>
    <tableColumn id="8604" xr3:uid="{33CF3ED8-E33D-344A-94C7-B3A9E99B866E}" name="Column8604"/>
    <tableColumn id="8605" xr3:uid="{A557C413-93A2-7847-95C4-413081F7A38E}" name="Column8605"/>
    <tableColumn id="8606" xr3:uid="{9222FB5B-BE06-784A-9E99-5381F0CCE0C5}" name="Column8606"/>
    <tableColumn id="8607" xr3:uid="{28401BA9-BDEF-D344-944B-BF2D93B4EAFD}" name="Column8607"/>
    <tableColumn id="8608" xr3:uid="{71273FA5-F7AD-E141-B901-9724E7A92F4A}" name="Column8608"/>
    <tableColumn id="8609" xr3:uid="{4B601D84-AF70-7244-88FC-E9B163711501}" name="Column8609"/>
    <tableColumn id="8610" xr3:uid="{9420A403-0677-A942-93ED-FAE2BFB90684}" name="Column8610"/>
    <tableColumn id="8611" xr3:uid="{6E36045C-CD23-9247-A451-38327DB52664}" name="Column8611"/>
    <tableColumn id="8612" xr3:uid="{ED8C1533-1CAD-7446-969F-9A18205816F8}" name="Column8612"/>
    <tableColumn id="8613" xr3:uid="{579F01B5-FE86-8645-AF8E-9B759E64C10A}" name="Column8613"/>
    <tableColumn id="8614" xr3:uid="{878B87B6-8869-544C-96DB-642FBCE28916}" name="Column8614"/>
    <tableColumn id="8615" xr3:uid="{5F56DCBA-8AFC-D341-802D-75776BF14B60}" name="Column8615"/>
    <tableColumn id="8616" xr3:uid="{628A9F7C-965C-2942-BCF3-059853B31A3F}" name="Column8616"/>
    <tableColumn id="8617" xr3:uid="{87110679-7A24-894A-9725-31107CBE7149}" name="Column8617"/>
    <tableColumn id="8618" xr3:uid="{530FEE52-5EB8-0843-970B-18CA945180C9}" name="Column8618"/>
    <tableColumn id="8619" xr3:uid="{CCCC5D45-C954-1E43-8C08-62CB8F080E03}" name="Column8619"/>
    <tableColumn id="8620" xr3:uid="{4759C05D-2B13-6A48-80DB-3B8375361488}" name="Column8620"/>
    <tableColumn id="8621" xr3:uid="{07D8C861-7B4A-664F-B4B7-4F334755DCB4}" name="Column8621"/>
    <tableColumn id="8622" xr3:uid="{6B39FB00-4E27-9847-820D-91E768730CFE}" name="Column8622"/>
    <tableColumn id="8623" xr3:uid="{5F94F903-1859-2B45-A2D7-A1BED7D0D051}" name="Column8623"/>
    <tableColumn id="8624" xr3:uid="{E5E35252-5C37-A24D-9DDA-6806AD124164}" name="Column8624"/>
    <tableColumn id="8625" xr3:uid="{BE7BAE9C-BA8D-0D46-9228-AA971B64AAC7}" name="Column8625"/>
    <tableColumn id="8626" xr3:uid="{D3965B35-7985-214E-B2CE-30FFE8A4EEDD}" name="Column8626"/>
    <tableColumn id="8627" xr3:uid="{6BB92272-8DD2-5B45-8B81-532E221DCE6B}" name="Column8627"/>
    <tableColumn id="8628" xr3:uid="{D52DCA6D-3C57-7340-BA3F-6E75F7A660C2}" name="Column8628"/>
    <tableColumn id="8629" xr3:uid="{8E4CF5A7-8AA7-CB41-B7B1-40D8ECCDC513}" name="Column8629"/>
    <tableColumn id="8630" xr3:uid="{1480076B-3E52-8342-9F6D-E07F891F3EC0}" name="Column8630"/>
    <tableColumn id="8631" xr3:uid="{86CA81A8-1BB7-5B4B-A3E1-33C5506C3447}" name="Column8631"/>
    <tableColumn id="8632" xr3:uid="{8ABCDC78-546A-EE4A-94A3-F5B6DA7795DE}" name="Column8632"/>
    <tableColumn id="8633" xr3:uid="{E4AE442D-1ECD-7848-8714-FB2726E6F548}" name="Column8633"/>
    <tableColumn id="8634" xr3:uid="{76EE8470-1A58-9A40-8AD1-D38FF976770F}" name="Column8634"/>
    <tableColumn id="8635" xr3:uid="{DD52D646-9A15-A848-8330-DDE549F93469}" name="Column8635"/>
    <tableColumn id="8636" xr3:uid="{C277EA00-1AA4-2543-BBCB-931908B6C587}" name="Column8636"/>
    <tableColumn id="8637" xr3:uid="{373E4E94-A2B1-5649-8A7C-D64D68AAF073}" name="Column8637"/>
    <tableColumn id="8638" xr3:uid="{38C7D403-36C7-274C-B069-D1092F05F797}" name="Column8638"/>
    <tableColumn id="8639" xr3:uid="{D5EF382D-953D-3944-B9DB-76A89F71346B}" name="Column8639"/>
    <tableColumn id="8640" xr3:uid="{58F29E01-65A7-C049-8E95-7C6B1F3A3E20}" name="Column8640"/>
    <tableColumn id="8641" xr3:uid="{D9BDFB1E-E424-0341-85C1-E6DA78990D4D}" name="Column8641"/>
    <tableColumn id="8642" xr3:uid="{4B3AEAA3-84F2-6241-9C91-B12ACA64940C}" name="Column8642"/>
    <tableColumn id="8643" xr3:uid="{11C4D81D-AA86-894A-B347-C5A837FDA282}" name="Column8643"/>
    <tableColumn id="8644" xr3:uid="{7FFB84B7-68BC-A646-85B7-5587973EFEB2}" name="Column8644"/>
    <tableColumn id="8645" xr3:uid="{5542BE69-6733-3B46-ACCF-2D9EA001E65C}" name="Column8645"/>
    <tableColumn id="8646" xr3:uid="{AA0EE2E1-9F77-4F4C-94D1-D78017B510C1}" name="Column8646"/>
    <tableColumn id="8647" xr3:uid="{843422D6-FB2E-C94C-AAF8-42D256C3F79A}" name="Column8647"/>
    <tableColumn id="8648" xr3:uid="{155A08AE-7796-4345-8C0A-0346A066BA50}" name="Column8648"/>
    <tableColumn id="8649" xr3:uid="{D20E385A-90A0-FD4D-858D-2D5794E9CC6D}" name="Column8649"/>
    <tableColumn id="8650" xr3:uid="{308F8316-3884-514F-8241-23096E3554D3}" name="Column8650"/>
    <tableColumn id="8651" xr3:uid="{7764BF2B-2157-7141-ADFA-A9DEFC9B0B39}" name="Column8651"/>
    <tableColumn id="8652" xr3:uid="{727A986E-7CB4-8048-B5F6-88D33E173C9B}" name="Column8652"/>
    <tableColumn id="8653" xr3:uid="{03871F1A-7C56-7042-9680-C991EEAC4BBA}" name="Column8653"/>
    <tableColumn id="8654" xr3:uid="{A08394DE-47AC-2747-9FC0-69CE5D68D3ED}" name="Column8654"/>
    <tableColumn id="8655" xr3:uid="{40E757AB-DFFA-C84C-B871-7C6C533E5B38}" name="Column8655"/>
    <tableColumn id="8656" xr3:uid="{4BCB5DCF-CF52-BE4C-8A7D-2CF592BB7CE1}" name="Column8656"/>
    <tableColumn id="8657" xr3:uid="{8C5567DD-B524-D545-817D-B59CB5A7FFED}" name="Column8657"/>
    <tableColumn id="8658" xr3:uid="{1880411C-7D26-ED44-9314-4E6160CC302E}" name="Column8658"/>
    <tableColumn id="8659" xr3:uid="{43A93BA9-96CF-8049-927F-EE6233FEA880}" name="Column8659"/>
    <tableColumn id="8660" xr3:uid="{57DB7AEB-C1D8-E841-AB88-E625D527B7B5}" name="Column8660"/>
    <tableColumn id="8661" xr3:uid="{945F9675-BB40-7A4A-B2C6-F698D99054A6}" name="Column8661"/>
    <tableColumn id="8662" xr3:uid="{142948D8-4955-C74C-B7E8-C6FE44A8A5A5}" name="Column8662"/>
    <tableColumn id="8663" xr3:uid="{2D008BB7-B5C7-C14A-B279-1C5F04251DD7}" name="Column8663"/>
    <tableColumn id="8664" xr3:uid="{2FE26D2F-0802-6740-9B54-8F8C00E52AF2}" name="Column8664"/>
    <tableColumn id="8665" xr3:uid="{43CDB5AB-585B-CD44-A108-5764488EDC4E}" name="Column8665"/>
    <tableColumn id="8666" xr3:uid="{B6F07419-579E-6643-8858-19E717434A02}" name="Column8666"/>
    <tableColumn id="8667" xr3:uid="{92B8FE10-39EE-8B4F-82AC-A58DD8DA3AA6}" name="Column8667"/>
    <tableColumn id="8668" xr3:uid="{4582DD24-17E0-614F-A1EF-4F37FE6E01EE}" name="Column8668"/>
    <tableColumn id="8669" xr3:uid="{AD07DB59-EB13-244C-9B16-34C6B141565A}" name="Column8669"/>
    <tableColumn id="8670" xr3:uid="{1B232DDA-B144-FD42-9DC3-61657C3F9D19}" name="Column8670"/>
    <tableColumn id="8671" xr3:uid="{A7AEC31E-4D4A-9C47-89B9-C1A1D3DC2BBF}" name="Column8671"/>
    <tableColumn id="8672" xr3:uid="{045CC5C0-C509-1147-92BB-34DE3458627E}" name="Column8672"/>
    <tableColumn id="8673" xr3:uid="{02496F16-B08B-4B48-91D8-E25A28854E52}" name="Column8673"/>
    <tableColumn id="8674" xr3:uid="{7EB3B3DE-A51E-E74B-98FE-F954D9FBD7BC}" name="Column8674"/>
    <tableColumn id="8675" xr3:uid="{DBCBEDAC-CC4F-A74E-8547-6A9FA8128A81}" name="Column8675"/>
    <tableColumn id="8676" xr3:uid="{0D2FD829-989E-554D-9FA0-EC65A8E23441}" name="Column8676"/>
    <tableColumn id="8677" xr3:uid="{B2421B2A-6705-D34E-8661-F29D9CFFD466}" name="Column8677"/>
    <tableColumn id="8678" xr3:uid="{E0DB4E4F-79AE-3F41-85AE-583D6A3F0CDF}" name="Column8678"/>
    <tableColumn id="8679" xr3:uid="{D06A02CD-4DF2-AA40-85D8-CC710CCE86D8}" name="Column8679"/>
    <tableColumn id="8680" xr3:uid="{A4CC7C14-E4D0-6E4F-956C-4A80E5163926}" name="Column8680"/>
    <tableColumn id="8681" xr3:uid="{CBD320D3-39C1-4646-9648-C7A9482EBC1D}" name="Column8681"/>
    <tableColumn id="8682" xr3:uid="{7CBB81AF-0B1A-0640-A4F1-340EA4E120E9}" name="Column8682"/>
    <tableColumn id="8683" xr3:uid="{F92042AE-E47D-B944-8574-88CB4242BD43}" name="Column8683"/>
    <tableColumn id="8684" xr3:uid="{2D3B1699-9D02-6E4F-B556-A6126A73D761}" name="Column8684"/>
    <tableColumn id="8685" xr3:uid="{68F227C4-DCB6-F342-8A8A-8657E802A3D3}" name="Column8685"/>
    <tableColumn id="8686" xr3:uid="{35353CF0-FFD5-A249-ACE5-9B07F6DF2B93}" name="Column8686"/>
    <tableColumn id="8687" xr3:uid="{FD580084-8308-9F46-B9B1-FA182FA19931}" name="Column8687"/>
    <tableColumn id="8688" xr3:uid="{E4924FA6-BAF7-0A4F-9B90-E0B6FF5FCA96}" name="Column8688"/>
    <tableColumn id="8689" xr3:uid="{5364EA32-93EA-CE4E-ADD5-C9DED87EED3B}" name="Column8689"/>
    <tableColumn id="8690" xr3:uid="{4C4F8CD6-D647-8541-A024-8AFA9A8EACC2}" name="Column8690"/>
    <tableColumn id="8691" xr3:uid="{C8300471-D85B-024E-BDA2-7F5E2719AF4E}" name="Column8691"/>
    <tableColumn id="8692" xr3:uid="{A51D3E2B-2B78-6545-9A9D-B903056B74FC}" name="Column8692"/>
    <tableColumn id="8693" xr3:uid="{008DE73E-9CEB-2044-9AB6-98DE25F87E2B}" name="Column8693"/>
    <tableColumn id="8694" xr3:uid="{B521DEC7-DD6B-2C44-8310-AD572B222834}" name="Column8694"/>
    <tableColumn id="8695" xr3:uid="{31214F8C-1475-724A-B1E9-70EF436B25F1}" name="Column8695"/>
    <tableColumn id="8696" xr3:uid="{36A374F0-7EC7-6C49-BCE0-34EA86A34C5B}" name="Column8696"/>
    <tableColumn id="8697" xr3:uid="{A619A878-CD6D-3E41-A6AE-EEFFF61618D0}" name="Column8697"/>
    <tableColumn id="8698" xr3:uid="{1A64E117-E448-5E45-A4EA-40785BE7BAE3}" name="Column8698"/>
    <tableColumn id="8699" xr3:uid="{32254B9E-CC63-2D49-BB5A-FF5BCCD783EB}" name="Column8699"/>
    <tableColumn id="8700" xr3:uid="{9A35624D-74E2-064A-B258-F8B72B50A8FD}" name="Column8700"/>
    <tableColumn id="8701" xr3:uid="{067CAD50-69BB-7F44-ADE6-6FC8518D130D}" name="Column8701"/>
    <tableColumn id="8702" xr3:uid="{CCB68974-7013-1746-AAE6-F1EDE95014B4}" name="Column8702"/>
    <tableColumn id="8703" xr3:uid="{FDE2DE41-834F-B244-89AA-166176921AB3}" name="Column8703"/>
    <tableColumn id="8704" xr3:uid="{3664BD9E-5275-704D-8072-DA805CA66D34}" name="Column8704"/>
    <tableColumn id="8705" xr3:uid="{1733E640-BE0A-EA48-B06C-4C28701E51F0}" name="Column8705"/>
    <tableColumn id="8706" xr3:uid="{68E0E87F-2421-164B-8199-AF45888E0F17}" name="Column8706"/>
    <tableColumn id="8707" xr3:uid="{7B26FCEF-5FFF-7548-A2E3-B77B815C7624}" name="Column8707"/>
    <tableColumn id="8708" xr3:uid="{753A36C8-0655-7244-AB2F-E0BBE70CAD1F}" name="Column8708"/>
    <tableColumn id="8709" xr3:uid="{B3DA84F5-94D8-064A-8869-1C2349BE6034}" name="Column8709"/>
    <tableColumn id="8710" xr3:uid="{664E52AB-F708-034D-8876-F117817F335D}" name="Column8710"/>
    <tableColumn id="8711" xr3:uid="{B25E20E2-2CDF-A64E-9C93-CA707C2D9758}" name="Column8711"/>
    <tableColumn id="8712" xr3:uid="{42B52DD8-1AFA-A44B-88B8-51C9ACCCC6B9}" name="Column8712"/>
    <tableColumn id="8713" xr3:uid="{4E32E1E8-1B95-0044-B170-1941BDA80BDF}" name="Column8713"/>
    <tableColumn id="8714" xr3:uid="{24702EC2-6D56-3D4C-8CC6-B809030EECB0}" name="Column8714"/>
    <tableColumn id="8715" xr3:uid="{92394C4F-6B53-334C-8E13-88AA25934A6C}" name="Column8715"/>
    <tableColumn id="8716" xr3:uid="{72E67CC3-275E-6B4F-8BDF-A2346524FAF1}" name="Column8716"/>
    <tableColumn id="8717" xr3:uid="{E6E0688E-3138-DE40-AF71-20407FD82354}" name="Column8717"/>
    <tableColumn id="8718" xr3:uid="{7DDA0297-6E88-A24A-A62B-DA38E4E88D9F}" name="Column8718"/>
    <tableColumn id="8719" xr3:uid="{6D6B0B01-3A8A-E344-B746-7C7D83D7D085}" name="Column8719"/>
    <tableColumn id="8720" xr3:uid="{31528F6A-6E61-D541-8BB4-ABE0826E36B9}" name="Column8720"/>
    <tableColumn id="8721" xr3:uid="{41642A01-532C-324A-A656-B52DFAF20D84}" name="Column8721"/>
    <tableColumn id="8722" xr3:uid="{0E714F79-4D44-4D4C-BF01-B637988446A9}" name="Column8722"/>
    <tableColumn id="8723" xr3:uid="{D6051858-FEE1-9F47-AD09-69F274B49FBC}" name="Column8723"/>
    <tableColumn id="8724" xr3:uid="{A3E66A35-5E80-8140-9EC2-AE8C6C5BD963}" name="Column8724"/>
    <tableColumn id="8725" xr3:uid="{72D93349-4BD8-E747-BAB4-8FC9BFE02C3B}" name="Column8725"/>
    <tableColumn id="8726" xr3:uid="{1CC2E6EE-2398-354A-BEA2-CE6A47A1BBD4}" name="Column8726"/>
    <tableColumn id="8727" xr3:uid="{99240946-2FAE-2445-94AE-9B81FD13C772}" name="Column8727"/>
    <tableColumn id="8728" xr3:uid="{D998EB2E-9F07-A94A-9078-6EDCC58144AA}" name="Column8728"/>
    <tableColumn id="8729" xr3:uid="{F6DB47B5-BBE5-4049-8783-07C9754C6FCE}" name="Column8729"/>
    <tableColumn id="8730" xr3:uid="{AE901FF5-595B-7F4C-B935-167BCE35CAA4}" name="Column8730"/>
    <tableColumn id="8731" xr3:uid="{B4679D9A-8AA2-D44E-A952-8EFFA0EF2B1A}" name="Column8731"/>
    <tableColumn id="8732" xr3:uid="{174A4C67-067B-E942-8985-2288254C54B2}" name="Column8732"/>
    <tableColumn id="8733" xr3:uid="{26424CB0-EC3F-9248-B2A6-FFC6018F394B}" name="Column8733"/>
    <tableColumn id="8734" xr3:uid="{B8B93B52-4FC9-EC42-AC8F-B1A39738F03E}" name="Column8734"/>
    <tableColumn id="8735" xr3:uid="{E25D13B7-3420-2442-8A03-39ACEFB11F4B}" name="Column8735"/>
    <tableColumn id="8736" xr3:uid="{A320606C-206B-074C-8330-4682735DE996}" name="Column8736"/>
    <tableColumn id="8737" xr3:uid="{B46EA167-26F5-674D-A643-7F8572102FF8}" name="Column8737"/>
    <tableColumn id="8738" xr3:uid="{33FDF1A1-AAF2-874D-A9A5-EDC4173BEBB5}" name="Column8738"/>
    <tableColumn id="8739" xr3:uid="{55A43307-A2B8-BA4B-8F28-12201DB47211}" name="Column8739"/>
    <tableColumn id="8740" xr3:uid="{8495C40E-878D-FA40-9364-2EC397834619}" name="Column8740"/>
    <tableColumn id="8741" xr3:uid="{1B856B52-00FE-2343-BC93-27E7C609089A}" name="Column8741"/>
    <tableColumn id="8742" xr3:uid="{F0470ACC-1682-DC47-9088-51E3FB107D83}" name="Column8742"/>
    <tableColumn id="8743" xr3:uid="{F0F4EF81-5DDF-CF4F-94A2-06D57B732682}" name="Column8743"/>
    <tableColumn id="8744" xr3:uid="{285A1F6C-3A95-2444-8228-E2E37812159F}" name="Column8744"/>
    <tableColumn id="8745" xr3:uid="{3B8E4A17-8328-304A-A975-319D7F9F114D}" name="Column8745"/>
    <tableColumn id="8746" xr3:uid="{97D99398-90C4-F142-8FBD-C942EE4C2808}" name="Column8746"/>
    <tableColumn id="8747" xr3:uid="{E5FD5123-200F-6D42-9440-FE4CF7A89A09}" name="Column8747"/>
    <tableColumn id="8748" xr3:uid="{6D972121-1167-3149-A047-52708DAC815B}" name="Column8748"/>
    <tableColumn id="8749" xr3:uid="{E1A70CF7-D009-D745-9C55-34F681554099}" name="Column8749"/>
    <tableColumn id="8750" xr3:uid="{C8427E97-441C-B741-8A1C-BC6C6D20ED1B}" name="Column8750"/>
    <tableColumn id="8751" xr3:uid="{D7547F4A-D731-E34F-AED6-8DFECBC5529C}" name="Column8751"/>
    <tableColumn id="8752" xr3:uid="{2D84D4FA-ACC8-854E-BBA7-497E4C8FB98E}" name="Column8752"/>
    <tableColumn id="8753" xr3:uid="{11F10D9F-0BD0-E945-AC3F-1047627DDF49}" name="Column8753"/>
    <tableColumn id="8754" xr3:uid="{B3284272-FA83-D046-984C-67E7F1CCCF7C}" name="Column8754"/>
    <tableColumn id="8755" xr3:uid="{7235AFFD-EABC-2F44-83D9-2C460457C55C}" name="Column8755"/>
    <tableColumn id="8756" xr3:uid="{D1F11A68-46B3-5A40-97E9-5C191CBE57A9}" name="Column8756"/>
    <tableColumn id="8757" xr3:uid="{B114671C-BF07-8441-A33D-1A071152A01D}" name="Column8757"/>
    <tableColumn id="8758" xr3:uid="{3F6C79CC-A85B-3441-8288-D090A4815B1B}" name="Column8758"/>
    <tableColumn id="8759" xr3:uid="{BC6DF05A-1305-474A-9D4A-83AB95E389F8}" name="Column8759"/>
    <tableColumn id="8760" xr3:uid="{97149D75-9C4F-224E-961F-A8534E3E2516}" name="Column8760"/>
    <tableColumn id="8761" xr3:uid="{45357FB8-6FEB-1B43-94FC-6721D58BEFE2}" name="Column8761"/>
    <tableColumn id="8762" xr3:uid="{54C7566F-83F1-3942-A492-52BC8DBC74C0}" name="Column8762"/>
    <tableColumn id="8763" xr3:uid="{58E39269-B7F1-4A47-89EA-03C293C30015}" name="Column8763"/>
    <tableColumn id="8764" xr3:uid="{CA90CF14-1A9D-F84C-AA19-75FE067CB4B5}" name="Column8764"/>
    <tableColumn id="8765" xr3:uid="{E63C8395-6B11-D147-A852-067C3D06BD47}" name="Column8765"/>
    <tableColumn id="8766" xr3:uid="{C0802D70-246B-5441-A29D-2BAB930277A8}" name="Column8766"/>
    <tableColumn id="8767" xr3:uid="{4009A8E7-0C87-2745-9684-DEDF1769114D}" name="Column8767"/>
    <tableColumn id="8768" xr3:uid="{AFAC7E33-5418-9043-B33E-7BB0112B8296}" name="Column8768"/>
    <tableColumn id="8769" xr3:uid="{5FA368B0-22EC-884B-BF80-467827024D28}" name="Column8769"/>
    <tableColumn id="8770" xr3:uid="{CBD148E5-0D88-FB4D-B499-0738E41A34AD}" name="Column8770"/>
    <tableColumn id="8771" xr3:uid="{D59A78EF-BE66-8246-AFF1-AA1714ECB9D1}" name="Column8771"/>
    <tableColumn id="8772" xr3:uid="{00A9C5F1-CB6C-E145-8A9A-594E51E1A4C2}" name="Column8772"/>
    <tableColumn id="8773" xr3:uid="{9AA86F6F-2105-BB45-9D2A-EDC509EC1A04}" name="Column8773"/>
    <tableColumn id="8774" xr3:uid="{ACA2DC43-52BA-9449-94CD-9F33F14EC829}" name="Column8774"/>
    <tableColumn id="8775" xr3:uid="{56B00220-348D-6049-BE9E-6F4450204F57}" name="Column8775"/>
    <tableColumn id="8776" xr3:uid="{E4441AE6-2858-564B-8E01-CB6C5ADE7D80}" name="Column8776"/>
    <tableColumn id="8777" xr3:uid="{9F9D64F3-F340-9642-BE02-0036C296A604}" name="Column8777"/>
    <tableColumn id="8778" xr3:uid="{13EC3AAB-DB73-7147-BE3D-83CFD73DE69E}" name="Column8778"/>
    <tableColumn id="8779" xr3:uid="{CC53250F-32C7-1F47-93CC-F4CEA0DBCE27}" name="Column8779"/>
    <tableColumn id="8780" xr3:uid="{68AD66A2-65CC-5546-957F-717061FDE5B4}" name="Column8780"/>
    <tableColumn id="8781" xr3:uid="{8E9D3A8F-CA52-1146-B398-3E4CDCC19A1C}" name="Column8781"/>
    <tableColumn id="8782" xr3:uid="{674DE36B-7886-A54A-BEE6-E33B6F8E13B9}" name="Column8782"/>
    <tableColumn id="8783" xr3:uid="{48158F9F-FD9C-F148-A0EC-F6F1D56A5702}" name="Column8783"/>
    <tableColumn id="8784" xr3:uid="{023A9D51-D0BA-014D-8F80-132660E65FA2}" name="Column8784"/>
    <tableColumn id="8785" xr3:uid="{055A10FE-6728-2D4D-983F-46B2C5C073F3}" name="Column8785"/>
    <tableColumn id="8786" xr3:uid="{36A0B823-331D-624B-BA18-7C9031543611}" name="Column8786"/>
    <tableColumn id="8787" xr3:uid="{A0303298-A1CE-2948-85E5-F391D0F029C9}" name="Column8787"/>
    <tableColumn id="8788" xr3:uid="{58EDB721-3ABB-5F47-B6E2-EB87AC24512C}" name="Column8788"/>
    <tableColumn id="8789" xr3:uid="{A637C68D-B5EC-DB45-8536-940AAAAF18C4}" name="Column8789"/>
    <tableColumn id="8790" xr3:uid="{534FF2A8-F069-494E-8C90-EA5BF9DEE62D}" name="Column8790"/>
    <tableColumn id="8791" xr3:uid="{A389C377-B7F9-8448-9D97-92BF27AAA4A0}" name="Column8791"/>
    <tableColumn id="8792" xr3:uid="{DBE81B86-DF96-1B45-89CC-15F21848286B}" name="Column8792"/>
    <tableColumn id="8793" xr3:uid="{BA31CFFB-CB86-6341-B08B-BDF4DD72CE01}" name="Column8793"/>
    <tableColumn id="8794" xr3:uid="{0F9B36C4-910B-904E-A9AD-A5AD6B9C6425}" name="Column8794"/>
    <tableColumn id="8795" xr3:uid="{B1A524EE-2663-4943-BFC2-351ED6D8C6B6}" name="Column8795"/>
    <tableColumn id="8796" xr3:uid="{490F0E28-1595-6245-B9D4-3589697EAC99}" name="Column8796"/>
    <tableColumn id="8797" xr3:uid="{0C29336D-AE98-FC4C-980B-2C23328EF2CB}" name="Column8797"/>
    <tableColumn id="8798" xr3:uid="{F685B22B-757F-9348-A893-EFA853211685}" name="Column8798"/>
    <tableColumn id="8799" xr3:uid="{7B44C7D7-4325-024B-AA6A-AEC439102EB5}" name="Column8799"/>
    <tableColumn id="8800" xr3:uid="{37A9989C-78AD-7C46-ADE4-7E866D587379}" name="Column8800"/>
    <tableColumn id="8801" xr3:uid="{406EC230-E30B-AC45-ABD3-786F800B3F1A}" name="Column8801"/>
    <tableColumn id="8802" xr3:uid="{8CE6AAED-5C91-9043-AC9D-ECC79F1849D5}" name="Column8802"/>
    <tableColumn id="8803" xr3:uid="{5C81773B-193D-9A42-9200-C5307808754D}" name="Column8803"/>
    <tableColumn id="8804" xr3:uid="{FDDE9303-B41C-6241-80B5-E65310FDE74C}" name="Column8804"/>
    <tableColumn id="8805" xr3:uid="{EB7B9B17-98DA-314F-BBB8-D1B3DF4123AC}" name="Column8805"/>
    <tableColumn id="8806" xr3:uid="{7EEE0746-40DE-FD42-ACF2-85F3F49EC04A}" name="Column8806"/>
    <tableColumn id="8807" xr3:uid="{4CB397E6-D716-4944-B247-0B6E2CA29F82}" name="Column8807"/>
    <tableColumn id="8808" xr3:uid="{B6716E9F-A350-944E-8B28-56949096277A}" name="Column8808"/>
    <tableColumn id="8809" xr3:uid="{CC5CC156-346F-4B4D-9FFF-764CF457D995}" name="Column8809"/>
    <tableColumn id="8810" xr3:uid="{4BDF496E-8D65-5345-86A6-F1CFAEA962B9}" name="Column8810"/>
    <tableColumn id="8811" xr3:uid="{CD835F36-46CA-2C40-BA0A-873840386C34}" name="Column8811"/>
    <tableColumn id="8812" xr3:uid="{5DF0F6AF-1B25-9E49-A9BC-1928179B9706}" name="Column8812"/>
    <tableColumn id="8813" xr3:uid="{F57AED84-73D8-BD49-AB66-B09E22748A59}" name="Column8813"/>
    <tableColumn id="8814" xr3:uid="{9CC2FAF6-12DD-FE41-B1D2-9F374E527FA1}" name="Column8814"/>
    <tableColumn id="8815" xr3:uid="{77DE9F28-DCE2-D349-9525-01B442C28C0E}" name="Column8815"/>
    <tableColumn id="8816" xr3:uid="{BC854988-B331-0746-B44F-1EB76322A5BC}" name="Column8816"/>
    <tableColumn id="8817" xr3:uid="{733FD5D9-A892-BF48-BD8B-81CC20E5276F}" name="Column8817"/>
    <tableColumn id="8818" xr3:uid="{740D7D75-B2AE-F446-BAF7-1D69C1C296E5}" name="Column8818"/>
    <tableColumn id="8819" xr3:uid="{84DE8DD5-44C5-354E-9D5D-2AC7104C903C}" name="Column8819"/>
    <tableColumn id="8820" xr3:uid="{B6D20DE1-F691-8040-AD13-998492A18648}" name="Column8820"/>
    <tableColumn id="8821" xr3:uid="{A39B9029-6C67-A741-B7E4-E82C060B4A5C}" name="Column8821"/>
    <tableColumn id="8822" xr3:uid="{C5BC60CE-8332-ED4C-87A6-938903FA200E}" name="Column8822"/>
    <tableColumn id="8823" xr3:uid="{9B54761D-CE35-BB41-9133-3B457DFDA6E9}" name="Column8823"/>
    <tableColumn id="8824" xr3:uid="{61A65ED3-7480-B542-B1D0-7AD9462FB4B0}" name="Column8824"/>
    <tableColumn id="8825" xr3:uid="{7F95EB26-BAF4-5D44-B598-46C2EA7DD722}" name="Column8825"/>
    <tableColumn id="8826" xr3:uid="{758DF77D-E5C4-A943-82AB-2CF1400C9815}" name="Column8826"/>
    <tableColumn id="8827" xr3:uid="{C506103B-9752-904D-AC5C-D5845523DB15}" name="Column8827"/>
    <tableColumn id="8828" xr3:uid="{F0B3FCF3-F138-6C4D-8855-A8833CE9DFCC}" name="Column8828"/>
    <tableColumn id="8829" xr3:uid="{05D87333-5A16-BE43-B149-8C5551EB3D5B}" name="Column8829"/>
    <tableColumn id="8830" xr3:uid="{19138892-8B24-0B40-AF29-B635B939B885}" name="Column8830"/>
    <tableColumn id="8831" xr3:uid="{A61A046D-D6E4-424F-945F-0D9ADC8AB43B}" name="Column8831"/>
    <tableColumn id="8832" xr3:uid="{29438535-D444-3440-B58B-FE9542F018F5}" name="Column8832"/>
    <tableColumn id="8833" xr3:uid="{5E790499-227F-4848-B76C-674413093D26}" name="Column8833"/>
    <tableColumn id="8834" xr3:uid="{636215E3-3F68-EA4D-9D68-EF484A8067F8}" name="Column8834"/>
    <tableColumn id="8835" xr3:uid="{E72E6040-4230-754D-8207-C59E6D4217AF}" name="Column8835"/>
    <tableColumn id="8836" xr3:uid="{08E11C0D-D73D-0B44-9C52-3A649F99D2B0}" name="Column8836"/>
    <tableColumn id="8837" xr3:uid="{8C5CC472-91EF-9048-9280-3DBD24F97F62}" name="Column8837"/>
    <tableColumn id="8838" xr3:uid="{9E0CD111-1CCB-3849-84BC-1D36E7CA874F}" name="Column8838"/>
    <tableColumn id="8839" xr3:uid="{5CDF7741-2A5F-D64C-8F0B-CBE3D981920A}" name="Column8839"/>
    <tableColumn id="8840" xr3:uid="{2D90C61B-5D3D-9A4C-B821-D9EC20462179}" name="Column8840"/>
    <tableColumn id="8841" xr3:uid="{7DFBC1EC-B772-0847-8ECB-D7ED08DBAB61}" name="Column8841"/>
    <tableColumn id="8842" xr3:uid="{043E75FF-0627-4C4F-814E-07F6B6103BB1}" name="Column8842"/>
    <tableColumn id="8843" xr3:uid="{9B0FE6C7-6734-8748-9804-3E0F7DDF599E}" name="Column8843"/>
    <tableColumn id="8844" xr3:uid="{C9941FE8-8B47-4B4B-BB11-230BB624F812}" name="Column8844"/>
    <tableColumn id="8845" xr3:uid="{CCBE1CF5-3C66-1E4C-979C-568B0DEC8E66}" name="Column8845"/>
    <tableColumn id="8846" xr3:uid="{F91127B9-9F9F-5446-A525-85D82D35905A}" name="Column8846"/>
    <tableColumn id="8847" xr3:uid="{E7B12D29-4D37-0A4D-B0D1-22B0287F929C}" name="Column8847"/>
    <tableColumn id="8848" xr3:uid="{9DD0FC5C-F703-014B-A121-9A8269FA396B}" name="Column8848"/>
    <tableColumn id="8849" xr3:uid="{C2EC8FAB-E762-064A-8E0B-86CF2440315B}" name="Column8849"/>
    <tableColumn id="8850" xr3:uid="{2259F415-E67C-364B-ADA2-C2807E0B1D2C}" name="Column8850"/>
    <tableColumn id="8851" xr3:uid="{16F3A3B1-B840-8A4A-8317-DB28FBE5EB88}" name="Column8851"/>
    <tableColumn id="8852" xr3:uid="{2F387C43-B65E-D64E-9D19-6FA3EAE658E3}" name="Column8852"/>
    <tableColumn id="8853" xr3:uid="{5EBFED18-C619-7147-9A6D-CB0712939319}" name="Column8853"/>
    <tableColumn id="8854" xr3:uid="{463E39EF-E9B6-174B-8082-849E363EB23E}" name="Column8854"/>
    <tableColumn id="8855" xr3:uid="{EB962164-CCC6-924B-8324-6EB985E7AC5A}" name="Column8855"/>
    <tableColumn id="8856" xr3:uid="{52A9B91B-7A41-C442-9E58-44C39663BB0B}" name="Column8856"/>
    <tableColumn id="8857" xr3:uid="{EE70C3EC-D699-434D-8109-366D5D3EF922}" name="Column8857"/>
    <tableColumn id="8858" xr3:uid="{4D4FC77E-8C76-BE49-9B6D-135F2697139D}" name="Column8858"/>
    <tableColumn id="8859" xr3:uid="{EEB3126B-4D0F-7248-B906-5FDF11151394}" name="Column8859"/>
    <tableColumn id="8860" xr3:uid="{7318EFC9-311B-8B4D-B72F-F0955F5B3B03}" name="Column8860"/>
    <tableColumn id="8861" xr3:uid="{459CC5BF-EF37-B946-AC41-964608254189}" name="Column8861"/>
    <tableColumn id="8862" xr3:uid="{DE01D9DC-EFC9-8C4C-BCCF-16A068922F76}" name="Column8862"/>
    <tableColumn id="8863" xr3:uid="{9FA4DEA9-01F4-0A48-8B28-283D656CE646}" name="Column8863"/>
    <tableColumn id="8864" xr3:uid="{2F151B74-3A68-F445-B955-6D907B8C903F}" name="Column8864"/>
    <tableColumn id="8865" xr3:uid="{06E9EA4F-8E06-BD41-BC3A-BA49386BD6C4}" name="Column8865"/>
    <tableColumn id="8866" xr3:uid="{44711527-90A8-FF45-856D-3E641B8C60E5}" name="Column8866"/>
    <tableColumn id="8867" xr3:uid="{0178CF64-6D77-BF46-A612-936D7696E88D}" name="Column8867"/>
    <tableColumn id="8868" xr3:uid="{2FA1C00F-394F-904A-A59B-69D084A69042}" name="Column8868"/>
    <tableColumn id="8869" xr3:uid="{DD131A2B-0A3A-AC4F-B32A-CF4B03CFF62F}" name="Column8869"/>
    <tableColumn id="8870" xr3:uid="{0ABEA569-B40E-4640-A6D3-A519AC3820EC}" name="Column8870"/>
    <tableColumn id="8871" xr3:uid="{C8B07854-3B11-314E-A97D-902B85F2CBB4}" name="Column8871"/>
    <tableColumn id="8872" xr3:uid="{42EA8C3C-2B52-0B41-AB8D-3F74DF777626}" name="Column8872"/>
    <tableColumn id="8873" xr3:uid="{939A79CC-E521-0641-B526-6AC892EAA9C8}" name="Column8873"/>
    <tableColumn id="8874" xr3:uid="{1E837A75-4084-4E48-8552-16EFC4A53FEC}" name="Column8874"/>
    <tableColumn id="8875" xr3:uid="{635328EC-AC53-384B-863D-FD7883B43559}" name="Column8875"/>
    <tableColumn id="8876" xr3:uid="{2CF76529-D5C7-634E-A118-E604189C34BD}" name="Column8876"/>
    <tableColumn id="8877" xr3:uid="{7901954B-0C65-0749-B473-C5A6138FC011}" name="Column8877"/>
    <tableColumn id="8878" xr3:uid="{BDF390FC-6C95-984D-9BAF-1AD126D14CF9}" name="Column8878"/>
    <tableColumn id="8879" xr3:uid="{BB127FFF-948C-A84A-8742-DC7E6B043095}" name="Column8879"/>
    <tableColumn id="8880" xr3:uid="{2E6A5375-0387-B047-83AD-4083E874BF91}" name="Column8880"/>
    <tableColumn id="8881" xr3:uid="{29B5FCFC-8A8B-7543-B0CA-093532635AD5}" name="Column8881"/>
    <tableColumn id="8882" xr3:uid="{22441130-D148-3548-B724-3425BD70E048}" name="Column8882"/>
    <tableColumn id="8883" xr3:uid="{354CAAF9-49B0-144B-AA1D-013E46DDF6DB}" name="Column8883"/>
    <tableColumn id="8884" xr3:uid="{FE2560C6-CDE4-A64B-B5BC-E15C4D00618A}" name="Column8884"/>
    <tableColumn id="8885" xr3:uid="{19D399F3-8542-F643-AEDB-6FF6DFA54F48}" name="Column8885"/>
    <tableColumn id="8886" xr3:uid="{1C7C80DE-7A3A-6042-BF8B-5AF603C53C2F}" name="Column8886"/>
    <tableColumn id="8887" xr3:uid="{62344B9F-D869-0A4E-A231-6A4CFCB55F00}" name="Column8887"/>
    <tableColumn id="8888" xr3:uid="{7DDBF734-818A-C249-8363-B4FC71094696}" name="Column8888"/>
    <tableColumn id="8889" xr3:uid="{0490672D-04CC-EB45-AB22-1759AC801425}" name="Column8889"/>
    <tableColumn id="8890" xr3:uid="{914EC727-215F-9A45-AC06-92C27E7FAC8C}" name="Column8890"/>
    <tableColumn id="8891" xr3:uid="{591288B3-DE3A-0E4D-8FBA-F758CD3C60B5}" name="Column8891"/>
    <tableColumn id="8892" xr3:uid="{3A0ADD96-4AA0-394A-8CBE-1F34E58B9A4E}" name="Column8892"/>
    <tableColumn id="8893" xr3:uid="{F78A02D6-4091-D245-8ED7-7E5849E22A9E}" name="Column8893"/>
    <tableColumn id="8894" xr3:uid="{E748C82D-DF01-664B-97BE-FD1A7E71036A}" name="Column8894"/>
    <tableColumn id="8895" xr3:uid="{F59E9E85-6DD1-1443-86F0-16C4E73F8769}" name="Column8895"/>
    <tableColumn id="8896" xr3:uid="{8190AC7D-A36F-BF44-B803-01FE55433B45}" name="Column8896"/>
    <tableColumn id="8897" xr3:uid="{D9E6C52E-E4E4-7D49-BF65-FE7146FC289A}" name="Column8897"/>
    <tableColumn id="8898" xr3:uid="{021E0AA2-8FE8-9941-8269-907BB0A7CE54}" name="Column8898"/>
    <tableColumn id="8899" xr3:uid="{F913D315-9D17-AC4A-A32A-35F61239A608}" name="Column8899"/>
    <tableColumn id="8900" xr3:uid="{C019A298-B042-174F-A355-ACE10C897BE2}" name="Column8900"/>
    <tableColumn id="8901" xr3:uid="{6BA8CBFD-0037-F14F-89A8-1C33A20EBD4C}" name="Column8901"/>
    <tableColumn id="8902" xr3:uid="{BD732DA1-2770-8646-8DC9-127779E293D0}" name="Column8902"/>
    <tableColumn id="8903" xr3:uid="{BD3A3295-65EF-B34D-9D03-EA7F969EB2F6}" name="Column8903"/>
    <tableColumn id="8904" xr3:uid="{AFDF5DD3-1778-8144-AA71-2D84BD4C87E9}" name="Column8904"/>
    <tableColumn id="8905" xr3:uid="{1CE9F83C-A338-0F4D-848C-95F5FD4AB718}" name="Column8905"/>
    <tableColumn id="8906" xr3:uid="{171362D7-FD7A-354D-BCD4-FE67FFA4EE83}" name="Column8906"/>
    <tableColumn id="8907" xr3:uid="{963675DB-38C6-6849-9744-51338807AE13}" name="Column8907"/>
    <tableColumn id="8908" xr3:uid="{549EA865-0144-124B-A150-37812AA16DA2}" name="Column8908"/>
    <tableColumn id="8909" xr3:uid="{3A13BFB2-1473-CF42-B2CE-AC06940889D6}" name="Column8909"/>
    <tableColumn id="8910" xr3:uid="{E5B1A4F3-C643-3C45-9C0B-3A93CE3D253C}" name="Column8910"/>
    <tableColumn id="8911" xr3:uid="{30E8496C-6127-3545-8ABE-567465B09CC8}" name="Column8911"/>
    <tableColumn id="8912" xr3:uid="{79512540-0FE5-3B49-99A5-9CB4F77D0FCF}" name="Column8912"/>
    <tableColumn id="8913" xr3:uid="{6F6F3768-58D0-1F45-9E90-35023FDDD394}" name="Column8913"/>
    <tableColumn id="8914" xr3:uid="{58AE2C6F-4E8D-F040-8939-07168C87F2CC}" name="Column8914"/>
    <tableColumn id="8915" xr3:uid="{AEAD53D3-722B-7A41-8870-5D3F312B2356}" name="Column8915"/>
    <tableColumn id="8916" xr3:uid="{20E45E29-5460-434C-8695-34ADB9C046CE}" name="Column8916"/>
    <tableColumn id="8917" xr3:uid="{5A3BEC66-45EA-354D-B01E-1D7D05E69A6F}" name="Column8917"/>
    <tableColumn id="8918" xr3:uid="{7C37B5EA-F7E8-9D40-9E36-6EF20CAD550F}" name="Column8918"/>
    <tableColumn id="8919" xr3:uid="{908D0AFA-03BA-3B45-8BB4-1B2CBDB212FE}" name="Column8919"/>
    <tableColumn id="8920" xr3:uid="{90743F7D-E396-1944-8338-A3412CA5008D}" name="Column8920"/>
    <tableColumn id="8921" xr3:uid="{09401DDA-5131-4C46-9C46-90F382623AD6}" name="Column8921"/>
    <tableColumn id="8922" xr3:uid="{390AB2D8-402C-7F4E-AF86-588C5E93AB7C}" name="Column8922"/>
    <tableColumn id="8923" xr3:uid="{44966AB6-6CF5-254D-9734-B7700405B656}" name="Column8923"/>
    <tableColumn id="8924" xr3:uid="{D4F31DFB-E75B-DE46-BBAB-D771E0D7D2E5}" name="Column8924"/>
    <tableColumn id="8925" xr3:uid="{718243EF-99C5-E04E-9FCE-9F3BA44576EA}" name="Column8925"/>
    <tableColumn id="8926" xr3:uid="{0C05667D-784A-0D40-B997-FF5C140F8547}" name="Column8926"/>
    <tableColumn id="8927" xr3:uid="{941E2F2F-CFFB-DD42-A536-E40453105206}" name="Column8927"/>
    <tableColumn id="8928" xr3:uid="{CDFD58C5-A2B5-EF47-B263-4DC7C8E11B93}" name="Column8928"/>
    <tableColumn id="8929" xr3:uid="{86B09CB6-4C8E-354A-A87E-EAE8C38C296A}" name="Column8929"/>
    <tableColumn id="8930" xr3:uid="{311C6A3D-F7D9-F448-BDC1-98C1F2B09256}" name="Column8930"/>
    <tableColumn id="8931" xr3:uid="{E17C0444-BE7C-6040-9B98-50294E25B27E}" name="Column8931"/>
    <tableColumn id="8932" xr3:uid="{0E7693AC-53C7-7349-893C-014376A982D7}" name="Column8932"/>
    <tableColumn id="8933" xr3:uid="{6EF822DE-F57B-E54F-A3B7-7D06305DCC46}" name="Column8933"/>
    <tableColumn id="8934" xr3:uid="{52BBEBAB-C9BD-9E40-A43D-41AE40BC08A9}" name="Column8934"/>
    <tableColumn id="8935" xr3:uid="{E5E7D70A-F00E-6F4A-976E-7228940551A8}" name="Column8935"/>
    <tableColumn id="8936" xr3:uid="{64EC6416-04D6-6349-97A7-440DBF24FAEB}" name="Column8936"/>
    <tableColumn id="8937" xr3:uid="{6B41D1AD-4D87-1240-AD53-9AE77DF79D08}" name="Column8937"/>
    <tableColumn id="8938" xr3:uid="{F023350D-FB25-074B-84CF-AE50E2F59E56}" name="Column8938"/>
    <tableColumn id="8939" xr3:uid="{EA27C6F4-B87C-3841-AF5A-093958777217}" name="Column8939"/>
    <tableColumn id="8940" xr3:uid="{E601E4F2-2D7A-9B42-9813-0FE4086AF293}" name="Column8940"/>
    <tableColumn id="8941" xr3:uid="{2A1BB984-A126-6640-B926-DAA9306946EF}" name="Column8941"/>
    <tableColumn id="8942" xr3:uid="{306FA70C-F5D6-5440-9C36-0CB0BE30F728}" name="Column8942"/>
    <tableColumn id="8943" xr3:uid="{9EE7CF9C-88CD-204F-B730-FFEDDF26256F}" name="Column8943"/>
    <tableColumn id="8944" xr3:uid="{6E4A1F4D-07D1-5A4B-8899-031CD06F9E48}" name="Column8944"/>
    <tableColumn id="8945" xr3:uid="{A7CE6322-55D3-D143-B83D-A449A389CAC2}" name="Column8945"/>
    <tableColumn id="8946" xr3:uid="{B1598293-CB6D-B648-8FBB-A7B646508585}" name="Column8946"/>
    <tableColumn id="8947" xr3:uid="{7C7F689C-D00A-B440-8C24-027E34420954}" name="Column8947"/>
    <tableColumn id="8948" xr3:uid="{F717ED83-846F-CE4E-9503-04CA6447A969}" name="Column8948"/>
    <tableColumn id="8949" xr3:uid="{98DAC96C-29AC-0A4B-BE53-6FB4E24D86AD}" name="Column8949"/>
    <tableColumn id="8950" xr3:uid="{FDF98DBC-24A4-CF4A-8F40-0CE84B71D289}" name="Column8950"/>
    <tableColumn id="8951" xr3:uid="{3C6C7AB5-9EB2-5348-8720-0F32D373936A}" name="Column8951"/>
    <tableColumn id="8952" xr3:uid="{310FA0C8-7476-DE48-9C26-1BD8DEB1657B}" name="Column8952"/>
    <tableColumn id="8953" xr3:uid="{1C46C859-023D-C34D-B6BE-120B0F32EB8D}" name="Column8953"/>
    <tableColumn id="8954" xr3:uid="{79D79C5E-54E1-1344-82FB-AEAA3FA29513}" name="Column8954"/>
    <tableColumn id="8955" xr3:uid="{0B6C8F6C-91BE-2242-B56D-B98345331240}" name="Column8955"/>
    <tableColumn id="8956" xr3:uid="{3240E1E5-CEE9-7843-BAB0-03471D41A429}" name="Column8956"/>
    <tableColumn id="8957" xr3:uid="{7792C2F5-0A44-A045-BC8A-0E49AB1D940B}" name="Column8957"/>
    <tableColumn id="8958" xr3:uid="{E282A4C2-9455-8145-BEDC-F33326EA1C0C}" name="Column8958"/>
    <tableColumn id="8959" xr3:uid="{058D8D2A-C85B-5841-8DD6-9B499FD199EA}" name="Column8959"/>
    <tableColumn id="8960" xr3:uid="{83024DB8-491E-1649-A207-98D415484CBC}" name="Column8960"/>
    <tableColumn id="8961" xr3:uid="{E8BE731B-4103-084E-949A-2F9D89D8DB13}" name="Column8961"/>
    <tableColumn id="8962" xr3:uid="{92EC8AE4-85E6-2E41-A723-6C9D2FE48998}" name="Column8962"/>
    <tableColumn id="8963" xr3:uid="{26287683-0795-D346-9722-5AFCAF62F09A}" name="Column8963"/>
    <tableColumn id="8964" xr3:uid="{C2C9977B-20A3-BD44-B67C-3A98A5449A82}" name="Column8964"/>
    <tableColumn id="8965" xr3:uid="{B7CD5B29-FC62-F745-954C-239BED60EB7B}" name="Column8965"/>
    <tableColumn id="8966" xr3:uid="{4813EAC1-1467-BD4B-B32C-8E692EC679BB}" name="Column8966"/>
    <tableColumn id="8967" xr3:uid="{F1EE9FC1-2ADC-654B-AB38-793915EE22B1}" name="Column8967"/>
    <tableColumn id="8968" xr3:uid="{40FAE37B-85F5-F74C-AF3D-47D30EC6CE51}" name="Column8968"/>
    <tableColumn id="8969" xr3:uid="{1E0D0F52-2224-6C4E-A205-1B797898BCDE}" name="Column8969"/>
    <tableColumn id="8970" xr3:uid="{279868CA-AA36-E447-8668-2C1EDC7F4578}" name="Column8970"/>
    <tableColumn id="8971" xr3:uid="{DC310FE7-56FD-6244-BABA-E39EAB6A1F29}" name="Column8971"/>
    <tableColumn id="8972" xr3:uid="{6672FFAE-FAE0-7A4F-807A-AD3E6086619B}" name="Column8972"/>
    <tableColumn id="8973" xr3:uid="{834C9ED9-64C9-1248-B100-95775CF067EA}" name="Column8973"/>
    <tableColumn id="8974" xr3:uid="{89EA3DF8-37F1-C442-9465-057AFE951295}" name="Column8974"/>
    <tableColumn id="8975" xr3:uid="{6834B037-41C5-CD4E-BC5A-DE8974A5CCAF}" name="Column8975"/>
    <tableColumn id="8976" xr3:uid="{34A1888C-2D26-CA4D-8DAD-1C1615144D1C}" name="Column8976"/>
    <tableColumn id="8977" xr3:uid="{F0E3BD84-6A20-0243-A0DE-2964D1F8DEF7}" name="Column8977"/>
    <tableColumn id="8978" xr3:uid="{A5F967AC-1933-2F4D-8F6F-C490C802FBA2}" name="Column8978"/>
    <tableColumn id="8979" xr3:uid="{A92430D5-D874-7E4E-891F-5598B8BF673C}" name="Column8979"/>
    <tableColumn id="8980" xr3:uid="{97D49047-7587-2A40-93E2-97E9ED154182}" name="Column8980"/>
    <tableColumn id="8981" xr3:uid="{4F48EFB9-B040-CB41-930F-4365B7732F2B}" name="Column8981"/>
    <tableColumn id="8982" xr3:uid="{2CB468A4-F092-6640-BAC4-F1866504BFD0}" name="Column8982"/>
    <tableColumn id="8983" xr3:uid="{03B6DBA3-EFC7-EC4A-9E53-9697C7CEB6BE}" name="Column8983"/>
    <tableColumn id="8984" xr3:uid="{B7231771-5456-A741-9779-72BAFE78D9E7}" name="Column8984"/>
    <tableColumn id="8985" xr3:uid="{8B285291-EFB7-3B43-997E-BC6F7BE078A9}" name="Column8985"/>
    <tableColumn id="8986" xr3:uid="{F8D75C15-1713-E647-AF23-D0BD573FE261}" name="Column8986"/>
    <tableColumn id="8987" xr3:uid="{1D09E214-4D0A-F841-92A3-109CA1936D9E}" name="Column8987"/>
    <tableColumn id="8988" xr3:uid="{E92B4836-668D-3346-8938-F5FEDB17839F}" name="Column8988"/>
    <tableColumn id="8989" xr3:uid="{6E2EEB47-CC9A-BC48-A92F-CD6546FDB5FC}" name="Column8989"/>
    <tableColumn id="8990" xr3:uid="{0252E38A-87C6-1D4D-86D1-D4D4C29AFA63}" name="Column8990"/>
    <tableColumn id="8991" xr3:uid="{595315EA-8AC5-4449-B42A-C8EC269C5BF9}" name="Column8991"/>
    <tableColumn id="8992" xr3:uid="{8802F09A-9044-E54C-BC34-5A55215C343F}" name="Column8992"/>
    <tableColumn id="8993" xr3:uid="{C069664C-9666-CA4C-8379-2146A303AAF4}" name="Column8993"/>
    <tableColumn id="8994" xr3:uid="{3F1201E4-DB45-A748-843B-28C3DC0CEF04}" name="Column8994"/>
    <tableColumn id="8995" xr3:uid="{E341A096-80DF-5348-9EBB-32CE8CA2BB33}" name="Column8995"/>
    <tableColumn id="8996" xr3:uid="{5BC08CE4-D560-1D4E-A6ED-89AC2CC61CB3}" name="Column8996"/>
    <tableColumn id="8997" xr3:uid="{83F05B03-2373-584F-838D-E1CB1DCC5202}" name="Column8997"/>
    <tableColumn id="8998" xr3:uid="{8EF8E909-4B3A-2247-98B6-6D0635DC57E5}" name="Column8998"/>
    <tableColumn id="8999" xr3:uid="{0C883A8B-96DF-E146-B11D-95EB93C6F549}" name="Column8999"/>
    <tableColumn id="9000" xr3:uid="{6251F5BC-FB48-2049-9B94-59DA920C455D}" name="Column9000"/>
    <tableColumn id="9001" xr3:uid="{B007A499-13C0-944E-89D7-EBFBB4A0B3F4}" name="Column9001"/>
    <tableColumn id="9002" xr3:uid="{BE479DBD-9075-0B45-8D9D-BE3ECE5286FB}" name="Column9002"/>
    <tableColumn id="9003" xr3:uid="{8F3079C6-CA1A-1742-B6EB-66C740A898A3}" name="Column9003"/>
    <tableColumn id="9004" xr3:uid="{4ED3B77B-DDE6-A548-A53B-4C7CA3910F0A}" name="Column9004"/>
    <tableColumn id="9005" xr3:uid="{A1F80E65-FD4F-C14D-990C-189CF90657CE}" name="Column9005"/>
    <tableColumn id="9006" xr3:uid="{7839541F-4627-3141-A7F7-DF7B694FA7FA}" name="Column9006"/>
    <tableColumn id="9007" xr3:uid="{810058E2-7E57-464E-913F-1B0332421BEB}" name="Column9007"/>
    <tableColumn id="9008" xr3:uid="{A8F1FE71-5DAA-4946-A3E7-F4CA584E13A8}" name="Column9008"/>
    <tableColumn id="9009" xr3:uid="{7606F2EE-E1DD-0841-B2F6-A7B4538D1000}" name="Column9009"/>
    <tableColumn id="9010" xr3:uid="{BF914C0E-B0EC-124B-92E7-BD20FDA5F6B6}" name="Column9010"/>
    <tableColumn id="9011" xr3:uid="{98935675-30CD-3843-91CD-8871CC1BA095}" name="Column9011"/>
    <tableColumn id="9012" xr3:uid="{F7CB841D-3CE2-2442-81ED-31D4F3F477CE}" name="Column9012"/>
    <tableColumn id="9013" xr3:uid="{880BD05C-279E-3A4B-8BD7-0DA51B39E47B}" name="Column9013"/>
    <tableColumn id="9014" xr3:uid="{A5F5FBC2-878D-184C-BF87-66F72D904F4C}" name="Column9014"/>
    <tableColumn id="9015" xr3:uid="{FAA21A16-AC1E-DA48-8C12-3B72AF539F04}" name="Column9015"/>
    <tableColumn id="9016" xr3:uid="{04548B67-A369-6641-ACCA-C7DE8157829E}" name="Column9016"/>
    <tableColumn id="9017" xr3:uid="{5A1B86AC-791B-B240-8466-B5B162521234}" name="Column9017"/>
    <tableColumn id="9018" xr3:uid="{1F5B257E-D26A-5C43-8833-B2F94538A065}" name="Column9018"/>
    <tableColumn id="9019" xr3:uid="{7A57C384-A182-A945-A2EE-5478B7A51357}" name="Column9019"/>
    <tableColumn id="9020" xr3:uid="{A802424A-EF80-C14F-8966-24ED1BD83C34}" name="Column9020"/>
    <tableColumn id="9021" xr3:uid="{770047BF-302C-A947-839A-8BA8780196B5}" name="Column9021"/>
    <tableColumn id="9022" xr3:uid="{B17C20F3-64CB-1546-80D1-14FCB089B1B0}" name="Column9022"/>
    <tableColumn id="9023" xr3:uid="{5F3B2DF2-D2DE-FF48-85FD-7C06A86973E7}" name="Column9023"/>
    <tableColumn id="9024" xr3:uid="{0C79FFA0-3AFB-E94C-90C1-72502A8F2051}" name="Column9024"/>
    <tableColumn id="9025" xr3:uid="{7E7BEE21-74D0-564E-BC8E-DAAB57C052F5}" name="Column9025"/>
    <tableColumn id="9026" xr3:uid="{339BFB38-C5A4-9E4E-BAF0-A57FB870D3E6}" name="Column9026"/>
    <tableColumn id="9027" xr3:uid="{81275260-C039-DF4B-BAED-189D84CF57DB}" name="Column9027"/>
    <tableColumn id="9028" xr3:uid="{185B54F4-BEF8-5342-8312-97650219206E}" name="Column9028"/>
    <tableColumn id="9029" xr3:uid="{FB4AD6B1-3387-DF4A-97FB-0029A232FB0C}" name="Column9029"/>
    <tableColumn id="9030" xr3:uid="{321FE7A2-9757-454D-ACBD-3781FE1494C1}" name="Column9030"/>
    <tableColumn id="9031" xr3:uid="{0BA88B47-6F79-7A45-A316-944C5C20B370}" name="Column9031"/>
    <tableColumn id="9032" xr3:uid="{D9152F42-8B11-D443-990F-7C5D69933BFF}" name="Column9032"/>
    <tableColumn id="9033" xr3:uid="{EF66EE99-3C44-314C-AF6C-033AF8D39DE2}" name="Column9033"/>
    <tableColumn id="9034" xr3:uid="{5DDCC651-C2A3-B341-B084-2296C93E3C14}" name="Column9034"/>
    <tableColumn id="9035" xr3:uid="{D6A4FE55-E483-484E-8240-3FBED8681AEC}" name="Column9035"/>
    <tableColumn id="9036" xr3:uid="{1DFC6D36-6190-9F43-B9C4-332350348713}" name="Column9036"/>
    <tableColumn id="9037" xr3:uid="{2A251804-F525-7740-B35F-A5454AD10AB1}" name="Column9037"/>
    <tableColumn id="9038" xr3:uid="{E70F30C6-49CC-AC4B-B186-7A79EC16D159}" name="Column9038"/>
    <tableColumn id="9039" xr3:uid="{2DDA2883-20B1-4548-B546-ECD570E7307B}" name="Column9039"/>
    <tableColumn id="9040" xr3:uid="{6598EFC2-6965-9742-AC5E-66280761B86A}" name="Column9040"/>
    <tableColumn id="9041" xr3:uid="{CB2A5578-4A85-E341-912D-A485804DF8E2}" name="Column9041"/>
    <tableColumn id="9042" xr3:uid="{A4C0A5BD-04A2-6546-A89F-D3994A374F52}" name="Column9042"/>
    <tableColumn id="9043" xr3:uid="{91B3E931-FA0D-E64D-B1A6-6C1C49D8D54B}" name="Column9043"/>
    <tableColumn id="9044" xr3:uid="{7F8B73E2-90CD-DA49-B124-372FE79DFB5D}" name="Column9044"/>
    <tableColumn id="9045" xr3:uid="{ED14EF74-23E7-CE44-84C6-53A7B8683830}" name="Column9045"/>
    <tableColumn id="9046" xr3:uid="{FA57FEFB-1400-F644-8A50-22C898408FB4}" name="Column9046"/>
    <tableColumn id="9047" xr3:uid="{27ABD9B3-906F-B342-8244-0F22310A0ECA}" name="Column9047"/>
    <tableColumn id="9048" xr3:uid="{EC3E9EBE-10AC-0A41-A613-265E45A5F05E}" name="Column9048"/>
    <tableColumn id="9049" xr3:uid="{100BB2F8-2C97-344D-A53F-809D1FA04945}" name="Column9049"/>
    <tableColumn id="9050" xr3:uid="{FE674270-9C15-8741-B85A-26A7B5D6E9F1}" name="Column9050"/>
    <tableColumn id="9051" xr3:uid="{3C626EB5-AB4F-BF45-A1D6-31523FA2EB4B}" name="Column9051"/>
    <tableColumn id="9052" xr3:uid="{954B4CD8-BB5F-744C-901B-9F8162262CB1}" name="Column9052"/>
    <tableColumn id="9053" xr3:uid="{78298089-199F-A140-B9B9-FCE6B930E4FE}" name="Column9053"/>
    <tableColumn id="9054" xr3:uid="{9BC18464-1174-454C-BD56-E4359B28E6BC}" name="Column9054"/>
    <tableColumn id="9055" xr3:uid="{A095455A-7F6C-1F46-8698-19B98AE9C7AB}" name="Column9055"/>
    <tableColumn id="9056" xr3:uid="{6E68B1D9-FE66-0A4B-AA7F-F5F63DF1D10E}" name="Column9056"/>
    <tableColumn id="9057" xr3:uid="{E1C5D86A-1479-074F-8355-F57FFA386D6E}" name="Column9057"/>
    <tableColumn id="9058" xr3:uid="{38984108-EFA2-AF49-B2CB-18B7C28B1AAD}" name="Column9058"/>
    <tableColumn id="9059" xr3:uid="{5C275598-7BF6-5E4E-8A08-EAA334849769}" name="Column9059"/>
    <tableColumn id="9060" xr3:uid="{AA175CD1-D8CA-1C4B-89BD-000C7D53E6EE}" name="Column9060"/>
    <tableColumn id="9061" xr3:uid="{C20F0A62-85A8-EE42-B1D6-27AAE9DE64F3}" name="Column9061"/>
    <tableColumn id="9062" xr3:uid="{B26C9EC8-7A9D-F44D-8CD9-9D900D1CBBA8}" name="Column9062"/>
    <tableColumn id="9063" xr3:uid="{CD1CA921-D810-F64A-B13D-0669584766FC}" name="Column9063"/>
    <tableColumn id="9064" xr3:uid="{8D51BC9F-F7FF-2243-8F30-43E439CC131A}" name="Column9064"/>
    <tableColumn id="9065" xr3:uid="{7D6F74A0-1D6E-D34C-8B04-63E68D4F71C4}" name="Column9065"/>
    <tableColumn id="9066" xr3:uid="{2476DE94-0B49-7841-A18A-D9248C171B22}" name="Column9066"/>
    <tableColumn id="9067" xr3:uid="{C2F58271-B68C-3845-9EA4-B017AD315B51}" name="Column9067"/>
    <tableColumn id="9068" xr3:uid="{172CB005-D943-F244-BE23-FE8413AAF5ED}" name="Column9068"/>
    <tableColumn id="9069" xr3:uid="{F800F3F5-5A08-5F4C-A780-C6CA8BB238B2}" name="Column9069"/>
    <tableColumn id="9070" xr3:uid="{1B243DFA-07F4-D04E-9F93-20E081C9EF43}" name="Column9070"/>
    <tableColumn id="9071" xr3:uid="{9EA83C14-F5BB-6A42-9090-B68FEC999EC5}" name="Column9071"/>
    <tableColumn id="9072" xr3:uid="{27F1689A-BE59-854B-80C0-7DC96F14B8ED}" name="Column9072"/>
    <tableColumn id="9073" xr3:uid="{2BA57FDA-6D32-CF4A-B76D-3907CD529CB5}" name="Column9073"/>
    <tableColumn id="9074" xr3:uid="{E9B32546-0601-5D40-8211-1E1F5DD56736}" name="Column9074"/>
    <tableColumn id="9075" xr3:uid="{BFF7D4E1-70BA-9F4B-A1D9-CC67C0A1C5BA}" name="Column9075"/>
    <tableColumn id="9076" xr3:uid="{D63C8989-A258-1A43-AD98-B01398313AD3}" name="Column9076"/>
    <tableColumn id="9077" xr3:uid="{F1627CD8-E163-784C-88E1-10691B2A2753}" name="Column9077"/>
    <tableColumn id="9078" xr3:uid="{61EFA0DB-27E4-A741-9814-7BCD9540AA7D}" name="Column9078"/>
    <tableColumn id="9079" xr3:uid="{FF0A7D5E-B5D2-B94D-A04E-4A8735F311B7}" name="Column9079"/>
    <tableColumn id="9080" xr3:uid="{44C90500-2CC2-EF42-B891-90A842F813C7}" name="Column9080"/>
    <tableColumn id="9081" xr3:uid="{6D6428D0-DD32-064A-963B-51F7F6B484C0}" name="Column9081"/>
    <tableColumn id="9082" xr3:uid="{692114A1-17AF-C748-A9A6-C4C3A0F67D54}" name="Column9082"/>
    <tableColumn id="9083" xr3:uid="{DCFEAD80-54CD-E345-857B-5060B093BD2B}" name="Column9083"/>
    <tableColumn id="9084" xr3:uid="{CD84AEB7-4EAB-7242-829E-2874AA390208}" name="Column9084"/>
    <tableColumn id="9085" xr3:uid="{D0E73EDC-FEF7-9C48-9668-2F16F08BE10C}" name="Column9085"/>
    <tableColumn id="9086" xr3:uid="{809F564C-9298-A845-99E0-A0DDC300BDB5}" name="Column9086"/>
    <tableColumn id="9087" xr3:uid="{2BA843AB-3D4C-AF49-8B1E-8C2661C7E6C0}" name="Column9087"/>
    <tableColumn id="9088" xr3:uid="{0A12E6D0-CD14-C24A-9948-9FA5A870D374}" name="Column9088"/>
    <tableColumn id="9089" xr3:uid="{11ABF2D8-56A3-A940-BD99-8A9B6D62D431}" name="Column9089"/>
    <tableColumn id="9090" xr3:uid="{54C652ED-C463-2244-BB13-8F76312CC41F}" name="Column9090"/>
    <tableColumn id="9091" xr3:uid="{DC8FDC23-C5FD-8C4F-8882-69B9777E8619}" name="Column9091"/>
    <tableColumn id="9092" xr3:uid="{CDE31719-FB99-DA43-963D-A1FEE7AE5327}" name="Column9092"/>
    <tableColumn id="9093" xr3:uid="{23646E13-0BC9-9447-BF0F-51617E68C712}" name="Column9093"/>
    <tableColumn id="9094" xr3:uid="{12B0244F-24BF-F24C-AC67-F2960CBC5DED}" name="Column9094"/>
    <tableColumn id="9095" xr3:uid="{670F56B3-19DE-F947-A643-637116E8BFF1}" name="Column9095"/>
    <tableColumn id="9096" xr3:uid="{68F6C467-4756-264E-8968-068FB0D7C558}" name="Column9096"/>
    <tableColumn id="9097" xr3:uid="{2E50F4A5-21AD-2043-8F0D-8BE5C2CC0A9B}" name="Column9097"/>
    <tableColumn id="9098" xr3:uid="{C786C3E4-895C-8145-968E-039AE3D486C3}" name="Column9098"/>
    <tableColumn id="9099" xr3:uid="{EA1315B8-0AD9-AA4D-9444-4E57893A3C3F}" name="Column9099"/>
    <tableColumn id="9100" xr3:uid="{6DFA5A58-1A56-2649-9A82-E90523343BB2}" name="Column9100"/>
    <tableColumn id="9101" xr3:uid="{94630F73-55FF-6D40-809E-16C78D1BD19C}" name="Column9101"/>
    <tableColumn id="9102" xr3:uid="{92B24633-F615-6646-BB3A-3359F5673ABE}" name="Column9102"/>
    <tableColumn id="9103" xr3:uid="{64E04ECD-CF5C-D04B-A3F3-0E7D88B87F29}" name="Column9103"/>
    <tableColumn id="9104" xr3:uid="{BC5B26CF-1DF1-674E-87BF-AF5AEC747222}" name="Column9104"/>
    <tableColumn id="9105" xr3:uid="{F3D86CBA-7968-DB4D-A189-6199E628A2B5}" name="Column9105"/>
    <tableColumn id="9106" xr3:uid="{36678300-DC7A-2A43-B889-F63778250DFC}" name="Column9106"/>
    <tableColumn id="9107" xr3:uid="{27A91DAB-A8EE-2F4B-91E7-CCC4D96407D3}" name="Column9107"/>
    <tableColumn id="9108" xr3:uid="{704DF8A0-51CC-C948-B2F7-5BB908BFE45B}" name="Column9108"/>
    <tableColumn id="9109" xr3:uid="{F76A88D1-DFF5-6845-B187-A7CF3710E801}" name="Column9109"/>
    <tableColumn id="9110" xr3:uid="{97B13E06-DAC7-FB47-BA55-1D19A1ED29C1}" name="Column9110"/>
    <tableColumn id="9111" xr3:uid="{345146BF-ADDD-404F-9A8B-69515899DAAD}" name="Column9111"/>
    <tableColumn id="9112" xr3:uid="{5CB8E1D2-F1FE-5041-862D-5D4211392E73}" name="Column9112"/>
    <tableColumn id="9113" xr3:uid="{3B15D7A4-177E-2B44-BF8D-61B7FED5ABDE}" name="Column9113"/>
    <tableColumn id="9114" xr3:uid="{A6539FEA-5308-DC4C-A179-B63569561B0B}" name="Column9114"/>
    <tableColumn id="9115" xr3:uid="{906BB078-2057-1345-85FC-33F00C14CB39}" name="Column9115"/>
    <tableColumn id="9116" xr3:uid="{EA171442-9513-E541-B75F-D83CD243A5D5}" name="Column9116"/>
    <tableColumn id="9117" xr3:uid="{A177166E-4115-3A4E-887B-13BB830E9829}" name="Column9117"/>
    <tableColumn id="9118" xr3:uid="{2169DD88-DEAA-D341-AFB1-510C5952E484}" name="Column9118"/>
    <tableColumn id="9119" xr3:uid="{C29CDE8B-A0FC-D548-8A7F-DAC7B48D67A6}" name="Column9119"/>
    <tableColumn id="9120" xr3:uid="{76BE51AB-DE32-5A40-96C8-B5E84626C120}" name="Column9120"/>
    <tableColumn id="9121" xr3:uid="{2A90B552-B797-B44A-B441-BBE1476F96CC}" name="Column9121"/>
    <tableColumn id="9122" xr3:uid="{F8FAC8F3-8565-BE44-9FD0-43BD8528A1EB}" name="Column9122"/>
    <tableColumn id="9123" xr3:uid="{33716426-7E91-7E4E-AC60-6A0F3BBCE706}" name="Column9123"/>
    <tableColumn id="9124" xr3:uid="{E56E59E9-DFD1-AC4E-9061-798A7D07DEDE}" name="Column9124"/>
    <tableColumn id="9125" xr3:uid="{EC227E99-95C1-C748-A5B2-B633C3D7762A}" name="Column9125"/>
    <tableColumn id="9126" xr3:uid="{2B205011-7463-4349-A70D-D2DEBD3506CD}" name="Column9126"/>
    <tableColumn id="9127" xr3:uid="{8D0B62FE-4F25-2A4F-9B45-AE2A2B37399D}" name="Column9127"/>
    <tableColumn id="9128" xr3:uid="{B16F0FA8-D7D2-3843-A394-C0204444E633}" name="Column9128"/>
    <tableColumn id="9129" xr3:uid="{B71EDB01-F0F0-6A4B-853B-79CC984BBD1E}" name="Column9129"/>
    <tableColumn id="9130" xr3:uid="{554AA6DD-4279-C848-BBF1-03C9AE5E6D3F}" name="Column9130"/>
    <tableColumn id="9131" xr3:uid="{385498BB-86D4-1E43-B317-C24C51E6E723}" name="Column9131"/>
    <tableColumn id="9132" xr3:uid="{77285F98-F1AE-164B-A023-4FE30D475E92}" name="Column9132"/>
    <tableColumn id="9133" xr3:uid="{2D4DF7F1-72F2-894F-B0C1-0874F6BF73E7}" name="Column9133"/>
    <tableColumn id="9134" xr3:uid="{969698FA-9434-D24D-9D9E-1F65AEF670B2}" name="Column9134"/>
    <tableColumn id="9135" xr3:uid="{A24A4FEC-2934-E04C-ACE2-0F3DE7CCD38D}" name="Column9135"/>
    <tableColumn id="9136" xr3:uid="{6CACF024-2B47-9C4B-B43E-C083C7C2AFF7}" name="Column9136"/>
    <tableColumn id="9137" xr3:uid="{89D1AF4F-9ACD-B848-A29A-F7CF170271D8}" name="Column9137"/>
    <tableColumn id="9138" xr3:uid="{61FD1449-5BBC-3B4A-B115-1C37C82F7143}" name="Column9138"/>
    <tableColumn id="9139" xr3:uid="{C309DBFD-EF05-3945-8D56-C4414B39746B}" name="Column9139"/>
    <tableColumn id="9140" xr3:uid="{ADBD9C02-99A1-AA43-8704-81E0A374FD23}" name="Column9140"/>
    <tableColumn id="9141" xr3:uid="{6683EFA6-0230-FD4E-A025-2EC97B03B8B6}" name="Column9141"/>
    <tableColumn id="9142" xr3:uid="{39AD070C-B24B-DA45-820C-331AA2751DC8}" name="Column9142"/>
    <tableColumn id="9143" xr3:uid="{583024BE-7FF1-9846-AA0D-B1D29531B5F4}" name="Column9143"/>
    <tableColumn id="9144" xr3:uid="{F0AC5AF9-D161-A44C-99D2-E5C3DAEBFAFD}" name="Column9144"/>
    <tableColumn id="9145" xr3:uid="{56E1FA13-AAC9-CE48-A5EC-B9A936594081}" name="Column9145"/>
    <tableColumn id="9146" xr3:uid="{0621A932-6AA4-A74D-9910-8E961F3C10B8}" name="Column9146"/>
    <tableColumn id="9147" xr3:uid="{85FA4F83-4917-1541-B0EB-1E1F29E7DD1F}" name="Column9147"/>
    <tableColumn id="9148" xr3:uid="{BCAE4555-1B05-AE40-ABFF-4F4A79EE3D24}" name="Column9148"/>
    <tableColumn id="9149" xr3:uid="{78C0A0DB-93C9-8847-8A5C-078CD5846297}" name="Column9149"/>
    <tableColumn id="9150" xr3:uid="{C9BA5732-9709-5A43-A9F8-9F22188959D1}" name="Column9150"/>
    <tableColumn id="9151" xr3:uid="{EEB6562C-B526-2248-B440-94BC37737123}" name="Column9151"/>
    <tableColumn id="9152" xr3:uid="{17ACA90A-3347-834F-AA95-1AF258D60A6F}" name="Column9152"/>
    <tableColumn id="9153" xr3:uid="{FD0460E9-67E6-D144-98C2-C6AC3160D39D}" name="Column9153"/>
    <tableColumn id="9154" xr3:uid="{A08F37FD-B15B-724C-80B1-D9E478A5C796}" name="Column9154"/>
    <tableColumn id="9155" xr3:uid="{AA997B6A-52DA-874C-98E8-FAFF6D166936}" name="Column9155"/>
    <tableColumn id="9156" xr3:uid="{AF732581-4BBF-1448-915E-2B4B82A3965B}" name="Column9156"/>
    <tableColumn id="9157" xr3:uid="{2E8EE712-6FAC-E04C-95B5-3BC44F40636C}" name="Column9157"/>
    <tableColumn id="9158" xr3:uid="{CAE3869F-37EC-0543-9D1C-CA0DDB23B19B}" name="Column9158"/>
    <tableColumn id="9159" xr3:uid="{A04B5066-84D5-FC42-B0E5-90B14DC2ED08}" name="Column9159"/>
    <tableColumn id="9160" xr3:uid="{39444E42-1287-0743-9B9A-A14D6F483490}" name="Column9160"/>
    <tableColumn id="9161" xr3:uid="{9F52BAF4-722C-0045-98E8-4F85256525EA}" name="Column9161"/>
    <tableColumn id="9162" xr3:uid="{6044410E-37DF-8A48-B3AD-6D01EAA7025C}" name="Column9162"/>
    <tableColumn id="9163" xr3:uid="{383B5606-5A01-1647-B7CD-D0DD4BBC219C}" name="Column9163"/>
    <tableColumn id="9164" xr3:uid="{BA669428-328E-394F-B17F-816CB8C8CC4D}" name="Column9164"/>
    <tableColumn id="9165" xr3:uid="{375D1083-4BAF-074D-BD2F-E70ECD2BF4E3}" name="Column9165"/>
    <tableColumn id="9166" xr3:uid="{63B6FA42-5FFC-1049-A245-4A13D166AC35}" name="Column9166"/>
    <tableColumn id="9167" xr3:uid="{ADB1A7EB-411F-8B43-8F6B-E436D7309F99}" name="Column9167"/>
    <tableColumn id="9168" xr3:uid="{E3123617-21DB-7144-B9D5-A53B271DE8E4}" name="Column9168"/>
    <tableColumn id="9169" xr3:uid="{F14C938D-5C11-314C-A5BC-26433D6607D2}" name="Column9169"/>
    <tableColumn id="9170" xr3:uid="{D73EC716-EB87-284A-93C3-F9CD5F608C7C}" name="Column9170"/>
    <tableColumn id="9171" xr3:uid="{4DE99DBE-CAB6-E74D-84C6-785D34477889}" name="Column9171"/>
    <tableColumn id="9172" xr3:uid="{65FADEAC-8778-CD48-806A-E25D2A6D100E}" name="Column9172"/>
    <tableColumn id="9173" xr3:uid="{66AFAA0C-9A9A-B642-A418-2B197692CEB6}" name="Column9173"/>
    <tableColumn id="9174" xr3:uid="{DA315E87-CF55-4F4C-8D1B-02A5E562CBD9}" name="Column9174"/>
    <tableColumn id="9175" xr3:uid="{FB6B6BFC-62EB-3649-A6E2-8558CEF747E9}" name="Column9175"/>
    <tableColumn id="9176" xr3:uid="{F7682AD4-CE10-984D-B368-B1FDF6E0CE5B}" name="Column9176"/>
    <tableColumn id="9177" xr3:uid="{2DEE5F5D-4352-014D-AB00-7A7AAE2305DB}" name="Column9177"/>
    <tableColumn id="9178" xr3:uid="{83232659-9ADE-4F42-82DA-8E04B32BC1BD}" name="Column9178"/>
    <tableColumn id="9179" xr3:uid="{6D06495A-8107-FC41-A93B-52D0E19DCC21}" name="Column9179"/>
    <tableColumn id="9180" xr3:uid="{8FCDB653-9166-3549-A009-4039F3FB49FF}" name="Column9180"/>
    <tableColumn id="9181" xr3:uid="{FDE3083F-00EB-2A4D-8B0C-0E583B50DF0C}" name="Column9181"/>
    <tableColumn id="9182" xr3:uid="{E3525154-5816-1E4D-A2A7-3E20840C9BAE}" name="Column9182"/>
    <tableColumn id="9183" xr3:uid="{029F7518-404D-F441-A645-E385E25B7518}" name="Column9183"/>
    <tableColumn id="9184" xr3:uid="{EC41EB96-1901-944B-A79A-CBCD3D29D252}" name="Column9184"/>
    <tableColumn id="9185" xr3:uid="{A6B5C5F7-77AF-684C-B59D-803F2644FF3E}" name="Column9185"/>
    <tableColumn id="9186" xr3:uid="{740BFC36-E08B-0B4D-B3E1-8015D90656C6}" name="Column9186"/>
    <tableColumn id="9187" xr3:uid="{165C75D4-499B-9A44-B32F-52CF738FC218}" name="Column9187"/>
    <tableColumn id="9188" xr3:uid="{F2770259-0FF2-9348-8B16-840A269E9FED}" name="Column9188"/>
    <tableColumn id="9189" xr3:uid="{ABBBA3F9-EC95-FE4E-BB4D-7253661501B9}" name="Column9189"/>
    <tableColumn id="9190" xr3:uid="{E692BA87-0818-0D4B-B5E7-897D3D55FE02}" name="Column9190"/>
    <tableColumn id="9191" xr3:uid="{8CA0C72D-5822-E74A-84E0-3AE53AD0CA53}" name="Column9191"/>
    <tableColumn id="9192" xr3:uid="{7AC9060B-BF0C-1D46-9AE2-4D5CC0717883}" name="Column9192"/>
    <tableColumn id="9193" xr3:uid="{7F136D8E-713F-C04B-BA8C-BE97D372E057}" name="Column9193"/>
    <tableColumn id="9194" xr3:uid="{8FE3F557-879F-1342-9F1C-005F71888FCE}" name="Column9194"/>
    <tableColumn id="9195" xr3:uid="{C19F0A29-B9B5-4C48-AC7A-61578D87718B}" name="Column9195"/>
    <tableColumn id="9196" xr3:uid="{7B389D85-1D94-B64A-9E66-0A26B75DAC93}" name="Column9196"/>
    <tableColumn id="9197" xr3:uid="{5C84EFC4-4415-ED41-96FD-41C70F5F849B}" name="Column9197"/>
    <tableColumn id="9198" xr3:uid="{2070C18D-368A-454E-881D-D23FBB411384}" name="Column9198"/>
    <tableColumn id="9199" xr3:uid="{D39CFC8C-9131-DA4E-9150-0F3EAD4DAD0F}" name="Column9199"/>
    <tableColumn id="9200" xr3:uid="{1557DD72-A3A5-3B42-A17B-B9B6FC3BA21A}" name="Column9200"/>
    <tableColumn id="9201" xr3:uid="{271249E7-127F-8844-9DC5-1343713190CD}" name="Column9201"/>
    <tableColumn id="9202" xr3:uid="{60789337-D152-1441-A4EB-6A362C188F91}" name="Column9202"/>
    <tableColumn id="9203" xr3:uid="{FDE31E47-5402-E744-AB30-35137E5EFEDA}" name="Column9203"/>
    <tableColumn id="9204" xr3:uid="{148DA1A3-12F1-6F45-9AD5-EE892C918036}" name="Column9204"/>
    <tableColumn id="9205" xr3:uid="{DB9AE1E1-1E2A-8F44-B181-58A3C02B3654}" name="Column9205"/>
    <tableColumn id="9206" xr3:uid="{2D317F22-6D04-6F41-9495-9B91C3C81E31}" name="Column9206"/>
    <tableColumn id="9207" xr3:uid="{94A8092B-1005-3B4B-913E-515404B28F38}" name="Column9207"/>
    <tableColumn id="9208" xr3:uid="{F753BEC6-1234-5242-9BD3-234FAC59C7FA}" name="Column9208"/>
    <tableColumn id="9209" xr3:uid="{A4520C4B-10E8-E04F-9E4C-A7A2276A3A34}" name="Column9209"/>
    <tableColumn id="9210" xr3:uid="{BDDDCFC5-CE5D-0941-9D97-1CAFFBF37B42}" name="Column9210"/>
    <tableColumn id="9211" xr3:uid="{193A3530-D2CB-394B-A20B-D0E04F93B947}" name="Column9211"/>
    <tableColumn id="9212" xr3:uid="{D2876F30-BB5F-B84E-9316-AF15B299D377}" name="Column9212"/>
    <tableColumn id="9213" xr3:uid="{59347A26-13A4-E34A-B428-C81A0B301B35}" name="Column9213"/>
    <tableColumn id="9214" xr3:uid="{47718B10-7C06-444A-B57F-EEEC3188A1A8}" name="Column9214"/>
    <tableColumn id="9215" xr3:uid="{860C9A59-BFD0-4448-AAEE-8BFA333C0FB6}" name="Column9215"/>
    <tableColumn id="9216" xr3:uid="{868A5B62-91F7-E647-98B3-3BD068F31AC9}" name="Column9216"/>
    <tableColumn id="9217" xr3:uid="{93264143-7AC8-3446-8E99-BEC41750EBB9}" name="Column9217"/>
    <tableColumn id="9218" xr3:uid="{B3F4E201-B881-DD45-BE41-7E475E1A53B1}" name="Column9218"/>
    <tableColumn id="9219" xr3:uid="{2283B8FC-23AA-2B43-930F-31AE10C1CDCC}" name="Column9219"/>
    <tableColumn id="9220" xr3:uid="{8CD743F1-81CC-F742-A91B-34CF2D14A9A5}" name="Column9220"/>
    <tableColumn id="9221" xr3:uid="{DCAF5F93-666C-E847-AEF7-899010DC011F}" name="Column9221"/>
    <tableColumn id="9222" xr3:uid="{EAB92F70-8C72-6C47-8508-EA799F806791}" name="Column9222"/>
    <tableColumn id="9223" xr3:uid="{618D17B4-23C5-F245-8C96-3C83462703EA}" name="Column9223"/>
    <tableColumn id="9224" xr3:uid="{65920386-F788-834C-BB95-DF33B15B7497}" name="Column9224"/>
    <tableColumn id="9225" xr3:uid="{739C4660-7444-784A-BF08-F46F9D1EF6FC}" name="Column9225"/>
    <tableColumn id="9226" xr3:uid="{BDBA9CD8-5D74-E74E-9664-83C12C158C06}" name="Column9226"/>
    <tableColumn id="9227" xr3:uid="{5B560CA1-DEC0-FA44-AD33-B25612A9C68D}" name="Column9227"/>
    <tableColumn id="9228" xr3:uid="{9BE01276-8AE4-EE48-9FA7-A027F21AF9C2}" name="Column9228"/>
    <tableColumn id="9229" xr3:uid="{9BBA93FC-8969-594C-9D1E-387C0E3BF221}" name="Column9229"/>
    <tableColumn id="9230" xr3:uid="{5B953C8F-26E4-214F-AEEB-DF7E5DD9F6A3}" name="Column9230"/>
    <tableColumn id="9231" xr3:uid="{821DFE8B-3550-1647-A770-37129A16619A}" name="Column9231"/>
    <tableColumn id="9232" xr3:uid="{1CA708D6-E8D4-4342-94EB-17F1DBB8D59B}" name="Column9232"/>
    <tableColumn id="9233" xr3:uid="{67B9DF1B-0366-6F47-AB12-6BD62E61CC0A}" name="Column9233"/>
    <tableColumn id="9234" xr3:uid="{C56E27D4-F441-2547-8841-688FCF783CDF}" name="Column9234"/>
    <tableColumn id="9235" xr3:uid="{B67186C9-EC86-EC45-9FBA-89AE77D5DD63}" name="Column9235"/>
    <tableColumn id="9236" xr3:uid="{BFB0519B-D6D9-5A43-8176-BB1AD2A7270B}" name="Column9236"/>
    <tableColumn id="9237" xr3:uid="{817F715C-E0E1-FE4B-AE10-4D314D53A0B8}" name="Column9237"/>
    <tableColumn id="9238" xr3:uid="{BB399BF5-01D1-324B-9545-6E36ABA06DB2}" name="Column9238"/>
    <tableColumn id="9239" xr3:uid="{FC17C64C-9AA6-D744-8CE8-976C32E80AF5}" name="Column9239"/>
    <tableColumn id="9240" xr3:uid="{A0F42CE4-0736-4C4B-ADF4-6007909DA6A1}" name="Column9240"/>
    <tableColumn id="9241" xr3:uid="{2866CD0F-03A8-3046-B3A4-772EB414151F}" name="Column9241"/>
    <tableColumn id="9242" xr3:uid="{21418157-29CD-5E42-B918-8FC735B52630}" name="Column9242"/>
    <tableColumn id="9243" xr3:uid="{CE6A3C7A-225E-0A44-A467-4F5C1DCFFB57}" name="Column9243"/>
    <tableColumn id="9244" xr3:uid="{37230E20-32ED-B942-83E7-63C811D181AD}" name="Column9244"/>
    <tableColumn id="9245" xr3:uid="{C1E82BD5-9163-AA44-A940-D1DC4977F8C4}" name="Column9245"/>
    <tableColumn id="9246" xr3:uid="{60960243-A349-3F44-81D4-E054F111F773}" name="Column9246"/>
    <tableColumn id="9247" xr3:uid="{3FE75724-CC32-6546-A06C-DB0C97892C54}" name="Column9247"/>
    <tableColumn id="9248" xr3:uid="{FA3B2FE9-7C9F-CD4D-993C-DE357D938365}" name="Column9248"/>
    <tableColumn id="9249" xr3:uid="{E87E2907-B461-144F-9DFA-B988484CADB8}" name="Column9249"/>
    <tableColumn id="9250" xr3:uid="{5AC33052-B5C1-7A4E-AF73-2C178BDEAA12}" name="Column9250"/>
    <tableColumn id="9251" xr3:uid="{5CE49D01-8085-F342-A40D-881942C792B5}" name="Column9251"/>
    <tableColumn id="9252" xr3:uid="{3BDB3FCA-FE8E-7F45-98A6-9D70CB800064}" name="Column9252"/>
    <tableColumn id="9253" xr3:uid="{45AFB16B-274E-4D4C-90D7-B95F90E127FF}" name="Column9253"/>
    <tableColumn id="9254" xr3:uid="{82D4419D-99BD-F34B-A046-FD1774CD6B0C}" name="Column9254"/>
    <tableColumn id="9255" xr3:uid="{145CB037-2335-6F43-AE14-164AC6F3C9D9}" name="Column9255"/>
    <tableColumn id="9256" xr3:uid="{DACA5DEE-021A-A944-BF60-14E526CC0B77}" name="Column9256"/>
    <tableColumn id="9257" xr3:uid="{DC405824-9ECC-1147-82D5-E8866BA4E4D8}" name="Column9257"/>
    <tableColumn id="9258" xr3:uid="{113325B7-1628-3546-A818-1B86876297A4}" name="Column9258"/>
    <tableColumn id="9259" xr3:uid="{6EC59B44-4FA6-F644-9596-7158B445A0BD}" name="Column9259"/>
    <tableColumn id="9260" xr3:uid="{93E73AAD-6F71-3245-89C7-A63B0F959274}" name="Column9260"/>
    <tableColumn id="9261" xr3:uid="{B2FFFC13-106F-3D46-B8E0-1772268E4401}" name="Column9261"/>
    <tableColumn id="9262" xr3:uid="{DF2E9A47-A1A2-9F4B-9141-2E4EC6592AC6}" name="Column9262"/>
    <tableColumn id="9263" xr3:uid="{D09E0A85-54CD-7244-ADD1-B3CDA66B81D4}" name="Column9263"/>
    <tableColumn id="9264" xr3:uid="{F62D69AE-3BCD-6649-A00B-CBE4CD8CC24A}" name="Column9264"/>
    <tableColumn id="9265" xr3:uid="{4CF22344-B6E0-E747-B624-C91258D52ABF}" name="Column9265"/>
    <tableColumn id="9266" xr3:uid="{32C95A79-3F3B-8D4B-8261-CC7BC353240A}" name="Column9266"/>
    <tableColumn id="9267" xr3:uid="{1FB521FF-846D-A74F-9D4D-32852AD1F319}" name="Column9267"/>
    <tableColumn id="9268" xr3:uid="{63256CE9-05DC-214F-A52B-D45EAD9E9248}" name="Column9268"/>
    <tableColumn id="9269" xr3:uid="{85B1D4AF-0A5B-ED4D-BA24-16A10CA64556}" name="Column9269"/>
    <tableColumn id="9270" xr3:uid="{F8E2D395-6721-AF40-83BC-5FC6A43F951B}" name="Column9270"/>
    <tableColumn id="9271" xr3:uid="{B48E1F3F-9698-D042-A218-84C663450FB0}" name="Column9271"/>
    <tableColumn id="9272" xr3:uid="{CB873D7B-1FA0-A142-9F91-E3373AEFC4D7}" name="Column9272"/>
    <tableColumn id="9273" xr3:uid="{9B443AC8-AAC8-2C4B-A6C5-1807D82A89D9}" name="Column9273"/>
    <tableColumn id="9274" xr3:uid="{279B4E04-0A27-8948-9B93-1EBB9B967AE8}" name="Column9274"/>
    <tableColumn id="9275" xr3:uid="{FD7E4E60-CE71-7846-9284-A794B3ADC2CD}" name="Column9275"/>
    <tableColumn id="9276" xr3:uid="{A1C92752-C90F-0C44-8AAB-A111AFC7B36A}" name="Column9276"/>
    <tableColumn id="9277" xr3:uid="{11D3F0C5-C7F0-8E43-8BB6-964CEF8BCC32}" name="Column9277"/>
    <tableColumn id="9278" xr3:uid="{E51D17BA-BC7D-1D4F-A376-3BFB2A195366}" name="Column9278"/>
    <tableColumn id="9279" xr3:uid="{5C8064D4-0668-064E-A659-A47FE87EBF4B}" name="Column9279"/>
    <tableColumn id="9280" xr3:uid="{CBF08499-936E-6F49-9777-1BC3DE09A8F5}" name="Column9280"/>
    <tableColumn id="9281" xr3:uid="{CB4861B7-4178-8A4B-BD32-4241384202E2}" name="Column9281"/>
    <tableColumn id="9282" xr3:uid="{42EB82E0-CB14-8B4D-AAE5-F73551CBF68A}" name="Column9282"/>
    <tableColumn id="9283" xr3:uid="{A7C740C8-39CB-0E45-83F1-505E273BA021}" name="Column9283"/>
    <tableColumn id="9284" xr3:uid="{E9559C8D-5FAA-1640-8AEB-A2B630C4D144}" name="Column9284"/>
    <tableColumn id="9285" xr3:uid="{0CF186D6-E5FF-6E47-A4AB-1EDB1D721D7A}" name="Column9285"/>
    <tableColumn id="9286" xr3:uid="{F5464CE5-D2B0-1243-890A-9AB8C1960EED}" name="Column9286"/>
    <tableColumn id="9287" xr3:uid="{18868766-A77A-384E-8FAA-D7A91882C070}" name="Column9287"/>
    <tableColumn id="9288" xr3:uid="{8CA7A337-808D-1D4E-8120-083CD947E1EF}" name="Column9288"/>
    <tableColumn id="9289" xr3:uid="{66A89F08-BF65-B546-9E26-09BF36061CD1}" name="Column9289"/>
    <tableColumn id="9290" xr3:uid="{BE12173E-C4C0-244B-B6D8-9486460ECD6C}" name="Column9290"/>
    <tableColumn id="9291" xr3:uid="{0B1A76E1-17EE-DF40-AADF-BFAF03685C18}" name="Column9291"/>
    <tableColumn id="9292" xr3:uid="{B0ECE040-435D-3643-B773-C34B761F09B7}" name="Column9292"/>
    <tableColumn id="9293" xr3:uid="{07A56E6B-70A2-554B-8C82-264607DED0EA}" name="Column9293"/>
    <tableColumn id="9294" xr3:uid="{C658B24D-BFE0-C04A-A25F-0B7067D35AA8}" name="Column9294"/>
    <tableColumn id="9295" xr3:uid="{48EFB23B-1E1B-B149-9BE6-85884D36C7FF}" name="Column9295"/>
    <tableColumn id="9296" xr3:uid="{79EEE2D5-4A15-8B48-81C5-2152D5AD9D50}" name="Column9296"/>
    <tableColumn id="9297" xr3:uid="{DCF13A84-DD62-A440-B3F9-E6A90351AA6F}" name="Column9297"/>
    <tableColumn id="9298" xr3:uid="{FDFEA8EE-373B-E641-A161-6FE43DA1D451}" name="Column9298"/>
    <tableColumn id="9299" xr3:uid="{9B8C18ED-DFFF-D642-9381-3BF7DC8CEA73}" name="Column9299"/>
    <tableColumn id="9300" xr3:uid="{F86BB721-A5E9-B942-9701-4FC95DD2FD02}" name="Column9300"/>
    <tableColumn id="9301" xr3:uid="{25827F8D-9131-A843-9FD5-D5C8FD166212}" name="Column9301"/>
    <tableColumn id="9302" xr3:uid="{AF41FE47-47B7-7648-8E9C-AC2D6A8F145E}" name="Column9302"/>
    <tableColumn id="9303" xr3:uid="{837B76BC-DBF0-654F-A721-E8AA3FF6BF38}" name="Column9303"/>
    <tableColumn id="9304" xr3:uid="{7C3DEB33-4AAD-9F4A-BED6-F81C84DB6EC3}" name="Column9304"/>
    <tableColumn id="9305" xr3:uid="{6435A2A3-AB78-2140-AC90-A07C26FB0947}" name="Column9305"/>
    <tableColumn id="9306" xr3:uid="{F193D6C4-22BD-B94A-948A-FE176D6FACA0}" name="Column9306"/>
    <tableColumn id="9307" xr3:uid="{DF357D04-E566-934B-A049-25214884DF7E}" name="Column9307"/>
    <tableColumn id="9308" xr3:uid="{6E9DC801-14B3-7246-9FF6-8EBE29EE999A}" name="Column9308"/>
    <tableColumn id="9309" xr3:uid="{3397FC9E-ABAE-8A46-A6DB-0029B1281E72}" name="Column9309"/>
    <tableColumn id="9310" xr3:uid="{FCA16C6F-1B38-4F47-8664-0CAC1C2148CC}" name="Column9310"/>
    <tableColumn id="9311" xr3:uid="{0AB488D4-80EB-F74D-B26F-877AFDBB61FB}" name="Column9311"/>
    <tableColumn id="9312" xr3:uid="{EC051077-7134-FD40-84D9-C03C558A593E}" name="Column9312"/>
    <tableColumn id="9313" xr3:uid="{C75451FE-6267-CA45-B7DD-5ED334FF0B4E}" name="Column9313"/>
    <tableColumn id="9314" xr3:uid="{C7E3B06E-30F0-144D-A2CE-0D0A6E732FB0}" name="Column9314"/>
    <tableColumn id="9315" xr3:uid="{71324196-BDB2-164A-8FB6-509899D210E6}" name="Column9315"/>
    <tableColumn id="9316" xr3:uid="{59EE8A0D-60C8-A24D-894A-86FCE909402A}" name="Column9316"/>
    <tableColumn id="9317" xr3:uid="{1AA7F781-C0E9-FE49-AF2A-262F72B9333D}" name="Column9317"/>
    <tableColumn id="9318" xr3:uid="{0D25F337-24C4-1F42-ACB3-6F91C57DCEF6}" name="Column9318"/>
    <tableColumn id="9319" xr3:uid="{D634173E-ADA8-6B4E-AE97-2E54B41F9ED2}" name="Column9319"/>
    <tableColumn id="9320" xr3:uid="{4E7CBFDD-8CC3-454A-8874-0A0A939A7509}" name="Column9320"/>
    <tableColumn id="9321" xr3:uid="{6279A594-72DD-8844-9197-D2247C78AC98}" name="Column9321"/>
    <tableColumn id="9322" xr3:uid="{CC5282E5-C8F4-C04D-B8DA-7ECCD7078CFD}" name="Column9322"/>
    <tableColumn id="9323" xr3:uid="{E38D926B-59B4-B443-A8EE-426EC8A9346C}" name="Column9323"/>
    <tableColumn id="9324" xr3:uid="{B940BEAE-64B1-744C-90AF-AD09DB843C20}" name="Column9324"/>
    <tableColumn id="9325" xr3:uid="{F485CED1-8A9D-4047-9D24-627E7C33AFDA}" name="Column9325"/>
    <tableColumn id="9326" xr3:uid="{E4AE6DF7-20E0-9942-8E10-01599A4B149B}" name="Column9326"/>
    <tableColumn id="9327" xr3:uid="{C2D794AA-B91D-834F-97A1-E28E4BF6A697}" name="Column9327"/>
    <tableColumn id="9328" xr3:uid="{989F7E10-FE2E-9743-BB77-F690AE81F8D3}" name="Column9328"/>
    <tableColumn id="9329" xr3:uid="{774FD990-F548-8B42-8B49-B90B9A7C6A31}" name="Column9329"/>
    <tableColumn id="9330" xr3:uid="{71C12C60-1F76-B54E-A928-403CA18E7E37}" name="Column9330"/>
    <tableColumn id="9331" xr3:uid="{2E12ED5F-28DF-504A-A93D-D446DEB61802}" name="Column9331"/>
    <tableColumn id="9332" xr3:uid="{F74666E4-F815-1947-944D-D27015323E06}" name="Column9332"/>
    <tableColumn id="9333" xr3:uid="{EC596A99-C643-1646-BDF7-9B30FE5A4CDB}" name="Column9333"/>
    <tableColumn id="9334" xr3:uid="{FA80B768-0490-6E40-B5B1-AC015165619B}" name="Column9334"/>
    <tableColumn id="9335" xr3:uid="{030A5875-B04E-504A-A1F6-AE80800F5042}" name="Column9335"/>
    <tableColumn id="9336" xr3:uid="{957CB280-A973-E84F-B59E-CC6CC83F0F31}" name="Column9336"/>
    <tableColumn id="9337" xr3:uid="{EED09586-C0AC-AC4A-BDC9-A7D9FDD364BF}" name="Column9337"/>
    <tableColumn id="9338" xr3:uid="{DED9D9B5-3391-C549-9264-4A82976D9884}" name="Column9338"/>
    <tableColumn id="9339" xr3:uid="{D36104E8-DB1E-E044-B578-75F229D6F6F1}" name="Column9339"/>
    <tableColumn id="9340" xr3:uid="{2F2076FE-94FB-7241-897D-19900FCBF775}" name="Column9340"/>
    <tableColumn id="9341" xr3:uid="{60AA5E66-4128-3842-8749-BD824B3B218C}" name="Column9341"/>
    <tableColumn id="9342" xr3:uid="{7CF02CA4-D31A-3642-B721-FB145BE77813}" name="Column9342"/>
    <tableColumn id="9343" xr3:uid="{2766DD49-E0A5-0948-B5D4-75647A4E48B1}" name="Column9343"/>
    <tableColumn id="9344" xr3:uid="{163BEF8D-2D7B-C643-92E0-A7212EF38A1D}" name="Column9344"/>
    <tableColumn id="9345" xr3:uid="{F69EBFEB-264C-304F-9D70-16C89EC43095}" name="Column9345"/>
    <tableColumn id="9346" xr3:uid="{DF573FD8-9B5A-9245-A16F-28E12FFC928B}" name="Column9346"/>
    <tableColumn id="9347" xr3:uid="{563F67F3-0537-6248-BB83-51F3E88AB1FB}" name="Column9347"/>
    <tableColumn id="9348" xr3:uid="{E4794568-274F-4F4D-8D57-82BA7A313290}" name="Column9348"/>
    <tableColumn id="9349" xr3:uid="{D0BC5749-46CC-8A43-AB48-170B4AA9C059}" name="Column9349"/>
    <tableColumn id="9350" xr3:uid="{894CC407-1E96-D64A-AF92-D07511663E27}" name="Column9350"/>
    <tableColumn id="9351" xr3:uid="{C4E8CD51-9C87-F847-A69A-26E9A86EE147}" name="Column9351"/>
    <tableColumn id="9352" xr3:uid="{D436E46E-6634-AC40-A617-94D0E4619F66}" name="Column9352"/>
    <tableColumn id="9353" xr3:uid="{7F72F756-8D77-1742-AEC5-71BC78C29DC7}" name="Column9353"/>
    <tableColumn id="9354" xr3:uid="{1A962CC1-C7B8-6145-BCB3-F3F22AC8A3C6}" name="Column9354"/>
    <tableColumn id="9355" xr3:uid="{A4EB6133-D765-094A-AC8E-6DA42E31AECE}" name="Column9355"/>
    <tableColumn id="9356" xr3:uid="{7764AD3E-68A0-5443-ABA2-E6D11E1B536E}" name="Column9356"/>
    <tableColumn id="9357" xr3:uid="{77BA0450-ABC0-EE46-B6DE-E3327A7AF42C}" name="Column9357"/>
    <tableColumn id="9358" xr3:uid="{CFF96E36-D927-E84C-9FEC-3D43C7A9E824}" name="Column9358"/>
    <tableColumn id="9359" xr3:uid="{6379556A-D380-0748-9435-10DDAC0FED98}" name="Column9359"/>
    <tableColumn id="9360" xr3:uid="{367EA359-17E1-A349-BE1D-6EFB6E6AFF47}" name="Column9360"/>
    <tableColumn id="9361" xr3:uid="{E97F44D9-5840-F447-A79A-0814A5316CAF}" name="Column9361"/>
    <tableColumn id="9362" xr3:uid="{224E3F4F-3917-584C-97E5-12F45F33BA5A}" name="Column9362"/>
    <tableColumn id="9363" xr3:uid="{F142AD33-DEEE-B648-8EEB-D86CA93C91F4}" name="Column9363"/>
    <tableColumn id="9364" xr3:uid="{8F68F5BA-5543-A34A-8A1D-75FDF8942305}" name="Column9364"/>
    <tableColumn id="9365" xr3:uid="{96605034-E63D-7848-9552-1D60AB7BFA58}" name="Column9365"/>
    <tableColumn id="9366" xr3:uid="{A41B4BC7-6FED-8949-8F79-5A927F5C0607}" name="Column9366"/>
    <tableColumn id="9367" xr3:uid="{6BF0B7DD-F751-244E-BD72-57F144D55CDB}" name="Column9367"/>
    <tableColumn id="9368" xr3:uid="{6AC392AF-1EF0-144D-8F6F-EBD2EC1801E5}" name="Column9368"/>
    <tableColumn id="9369" xr3:uid="{129022B8-D4B5-3B42-938A-DBD92AEEE2F0}" name="Column9369"/>
    <tableColumn id="9370" xr3:uid="{EC363390-161C-1048-B47A-A0E8D61E6FE6}" name="Column9370"/>
    <tableColumn id="9371" xr3:uid="{2B72AD55-8092-0749-9A02-A3FB7E6F85C8}" name="Column9371"/>
    <tableColumn id="9372" xr3:uid="{C2378F11-9ACB-F745-95FB-7F24B19C446E}" name="Column9372"/>
    <tableColumn id="9373" xr3:uid="{B53B2713-781A-CF40-94C0-20148218D66E}" name="Column9373"/>
    <tableColumn id="9374" xr3:uid="{B63CD4E7-1558-854F-AC87-0E38A9F2D5DA}" name="Column9374"/>
    <tableColumn id="9375" xr3:uid="{CF1B4F76-C76E-8941-89C1-C5E48B483FD0}" name="Column9375"/>
    <tableColumn id="9376" xr3:uid="{52479023-2011-7140-945A-9494C5D17719}" name="Column9376"/>
    <tableColumn id="9377" xr3:uid="{070E9EC4-ECF7-F648-B9A6-D082C0200502}" name="Column9377"/>
    <tableColumn id="9378" xr3:uid="{CA59A3E0-0F9F-6C4A-8CB4-8E4E84BCB2B5}" name="Column9378"/>
    <tableColumn id="9379" xr3:uid="{5B3E68A1-8E46-754C-8061-4B1882494F52}" name="Column9379"/>
    <tableColumn id="9380" xr3:uid="{3A8C98C9-80A4-4547-955C-B68B22CACE6F}" name="Column9380"/>
    <tableColumn id="9381" xr3:uid="{AFF94E48-8CCA-AA4F-8154-13821591B600}" name="Column9381"/>
    <tableColumn id="9382" xr3:uid="{0325F810-BCF6-DD47-AE37-CC7F68925980}" name="Column9382"/>
    <tableColumn id="9383" xr3:uid="{EDB60C9F-6CCD-9846-A4BF-57C84ED1D79B}" name="Column9383"/>
    <tableColumn id="9384" xr3:uid="{F0A7378C-28FF-0843-BF35-3B6B1D757A02}" name="Column9384"/>
    <tableColumn id="9385" xr3:uid="{54F7B16B-0CD6-9E43-BD01-062FD30D653D}" name="Column9385"/>
    <tableColumn id="9386" xr3:uid="{D5C91042-9D4F-9642-A3BF-81A25A44FAF4}" name="Column9386"/>
    <tableColumn id="9387" xr3:uid="{144941A6-C075-3F45-ABB2-D116324C1530}" name="Column9387"/>
    <tableColumn id="9388" xr3:uid="{A5BE5FE5-68A1-4B4A-9048-62C7AEC1F8D9}" name="Column9388"/>
    <tableColumn id="9389" xr3:uid="{4EFC48CE-F82B-BA47-903E-FD15FFA4BD76}" name="Column9389"/>
    <tableColumn id="9390" xr3:uid="{3377C4D2-D2BA-9F46-89DA-CD087820CC12}" name="Column9390"/>
    <tableColumn id="9391" xr3:uid="{EB143B8F-9604-E74F-A889-2509756AD188}" name="Column9391"/>
    <tableColumn id="9392" xr3:uid="{8D92F690-57A9-314A-B341-0DA28B5D275F}" name="Column9392"/>
    <tableColumn id="9393" xr3:uid="{32176EB0-04DF-2C4B-94CB-7DCC09BD8AC3}" name="Column9393"/>
    <tableColumn id="9394" xr3:uid="{7D62E485-9430-614A-8A5F-108E3CE3CF9D}" name="Column9394"/>
    <tableColumn id="9395" xr3:uid="{E641ADDA-BB34-734A-9BA3-C59720594438}" name="Column9395"/>
    <tableColumn id="9396" xr3:uid="{B7D6F909-8CE5-3E47-970D-5FD948BEC827}" name="Column9396"/>
    <tableColumn id="9397" xr3:uid="{35700226-8966-B942-B62A-FB051C821F96}" name="Column9397"/>
    <tableColumn id="9398" xr3:uid="{FF1302E3-9A4C-E449-B8EC-21C6C545829E}" name="Column9398"/>
    <tableColumn id="9399" xr3:uid="{C91CDFA7-6644-2045-BC4D-DB1DB4FCEF9D}" name="Column9399"/>
    <tableColumn id="9400" xr3:uid="{A187F875-AC3E-1440-AFB0-1CE54B2850E9}" name="Column9400"/>
    <tableColumn id="9401" xr3:uid="{8CB136D7-465F-024D-9759-ABE37D273F9E}" name="Column9401"/>
    <tableColumn id="9402" xr3:uid="{74A823E7-DA2C-A445-BD77-8E3DB39FECAC}" name="Column9402"/>
    <tableColumn id="9403" xr3:uid="{16B85244-CE1C-0B47-8E9D-659B5C2FCFB5}" name="Column9403"/>
    <tableColumn id="9404" xr3:uid="{9D3EC612-08D6-A440-969D-CC6725D98316}" name="Column9404"/>
    <tableColumn id="9405" xr3:uid="{4B3830C2-B96F-5047-8B10-4771BBE0566C}" name="Column9405"/>
    <tableColumn id="9406" xr3:uid="{62619DA9-1C15-5E4B-A22B-EB27CCEF95CA}" name="Column9406"/>
    <tableColumn id="9407" xr3:uid="{68E42BA8-9CEF-2D45-8DB3-3E6D90D09BA1}" name="Column9407"/>
    <tableColumn id="9408" xr3:uid="{00A7EE91-A52E-B340-99B6-EA9DCCE880B0}" name="Column9408"/>
    <tableColumn id="9409" xr3:uid="{0BB01DDF-66F5-324C-BBCF-0EE58ED18ED7}" name="Column9409"/>
    <tableColumn id="9410" xr3:uid="{2533196A-F06B-A64D-A08F-9F37C2713553}" name="Column9410"/>
    <tableColumn id="9411" xr3:uid="{3061A535-91ED-C449-A091-0AC280C99B53}" name="Column9411"/>
    <tableColumn id="9412" xr3:uid="{AC9B6DAF-E135-1745-9F13-06187A7FAA28}" name="Column9412"/>
    <tableColumn id="9413" xr3:uid="{98FEB1D4-A938-ED40-93FC-6FCEADF2B8E8}" name="Column9413"/>
    <tableColumn id="9414" xr3:uid="{4BF406A9-9B18-AC43-95A5-EAB8E5656328}" name="Column9414"/>
    <tableColumn id="9415" xr3:uid="{68A994AA-5874-0F40-83A3-9458847E5BF4}" name="Column9415"/>
    <tableColumn id="9416" xr3:uid="{6C25DA93-4911-A941-A879-30094BD5D62F}" name="Column9416"/>
    <tableColumn id="9417" xr3:uid="{00451571-7028-EF49-A068-5019938BFCE5}" name="Column9417"/>
    <tableColumn id="9418" xr3:uid="{DDB9B992-8D7D-C34B-B455-926121B26B25}" name="Column9418"/>
    <tableColumn id="9419" xr3:uid="{D8BC38B5-DF3C-924E-A03D-974E537B49F6}" name="Column9419"/>
    <tableColumn id="9420" xr3:uid="{09FC4B21-83BF-2A4C-9F9A-21539995AEA4}" name="Column9420"/>
    <tableColumn id="9421" xr3:uid="{43FCBAD5-6A78-184F-9E02-486F1A448F9D}" name="Column9421"/>
    <tableColumn id="9422" xr3:uid="{62B1E562-BC77-F84F-BCD6-C553793B47BB}" name="Column9422"/>
    <tableColumn id="9423" xr3:uid="{E4455FD1-AF47-A140-92A0-EF49CA3785DD}" name="Column9423"/>
    <tableColumn id="9424" xr3:uid="{7009DF64-B789-7E41-9D65-88972E60A049}" name="Column9424"/>
    <tableColumn id="9425" xr3:uid="{6DE9B6AA-A6B9-EC44-BED5-ECBDE75C93A0}" name="Column9425"/>
    <tableColumn id="9426" xr3:uid="{7603060C-3D3E-F44F-913E-3E4A4EE26117}" name="Column9426"/>
    <tableColumn id="9427" xr3:uid="{AFEC0CF8-A6A8-B143-8488-BA8500075652}" name="Column9427"/>
    <tableColumn id="9428" xr3:uid="{D138510D-8A1E-234A-9ACC-145FA1D27925}" name="Column9428"/>
    <tableColumn id="9429" xr3:uid="{3780B864-68D5-2447-86C3-2ED86D6A2C11}" name="Column9429"/>
    <tableColumn id="9430" xr3:uid="{E38CF65E-984A-A443-8019-9797B5425298}" name="Column9430"/>
    <tableColumn id="9431" xr3:uid="{422EF458-D525-5D4A-A5CB-E4D2DC4D5F7D}" name="Column9431"/>
    <tableColumn id="9432" xr3:uid="{339489A6-9B83-8842-A2EF-25D23CF5BF14}" name="Column9432"/>
    <tableColumn id="9433" xr3:uid="{05DD103A-F32D-524C-A668-6D4B06AF6453}" name="Column9433"/>
    <tableColumn id="9434" xr3:uid="{80CEE9EC-34D6-A043-8A4D-138E15B26334}" name="Column9434"/>
    <tableColumn id="9435" xr3:uid="{25D9D587-0230-314A-8EB8-36D03D36E6EB}" name="Column9435"/>
    <tableColumn id="9436" xr3:uid="{559D0F11-C21A-1E40-84CF-75C965A20DEF}" name="Column9436"/>
    <tableColumn id="9437" xr3:uid="{B95BBDFE-BECA-BF49-9BAF-BF6923A31995}" name="Column9437"/>
    <tableColumn id="9438" xr3:uid="{5122D3B2-805F-684D-AEE2-12A2610603E2}" name="Column9438"/>
    <tableColumn id="9439" xr3:uid="{C9F54AF9-00AC-3641-B20B-2DA3496D5B0B}" name="Column9439"/>
    <tableColumn id="9440" xr3:uid="{54D0EF02-1063-D149-BB02-7C0451DEF4B6}" name="Column9440"/>
    <tableColumn id="9441" xr3:uid="{3583DF85-2908-D44E-97A2-A3C4658D4684}" name="Column9441"/>
    <tableColumn id="9442" xr3:uid="{01D3D4DD-39B5-8B49-831B-19CCC3E1FB44}" name="Column9442"/>
    <tableColumn id="9443" xr3:uid="{0CFD6549-9A6C-9B4D-8CB0-79D98F9DAF99}" name="Column9443"/>
    <tableColumn id="9444" xr3:uid="{28F657B7-04E8-8541-B3D3-86CC7F64CEB7}" name="Column9444"/>
    <tableColumn id="9445" xr3:uid="{1091703B-E593-EA40-95EB-A7F798D871F4}" name="Column9445"/>
    <tableColumn id="9446" xr3:uid="{5780F0C1-A487-EE44-9EE7-7C8591BE3F3E}" name="Column9446"/>
    <tableColumn id="9447" xr3:uid="{2E4F143D-83CC-6549-831E-443E8D17E3FC}" name="Column9447"/>
    <tableColumn id="9448" xr3:uid="{C0916F26-8120-5E46-9CFA-915F3EA159EA}" name="Column9448"/>
    <tableColumn id="9449" xr3:uid="{C2BE1026-4453-5540-A4F5-6F981757F3C8}" name="Column9449"/>
    <tableColumn id="9450" xr3:uid="{A9357B98-A945-E14C-931E-8901D5B6BB9C}" name="Column9450"/>
    <tableColumn id="9451" xr3:uid="{6AC9BB69-00AB-F043-97AF-69CDB31BC2FF}" name="Column9451"/>
    <tableColumn id="9452" xr3:uid="{D216F92F-64DB-0A42-9E37-4924DABC523C}" name="Column9452"/>
    <tableColumn id="9453" xr3:uid="{F14CD6C0-4E81-AB4F-B6F5-9B072FF96600}" name="Column9453"/>
    <tableColumn id="9454" xr3:uid="{7678E31D-DF9A-D243-A711-B5C44EA6E80B}" name="Column9454"/>
    <tableColumn id="9455" xr3:uid="{B4342C5B-28E1-7D43-9A2A-928320AF3EE8}" name="Column9455"/>
    <tableColumn id="9456" xr3:uid="{CBF53B99-4324-6344-B2C5-6EE4879B8CEF}" name="Column9456"/>
    <tableColumn id="9457" xr3:uid="{8C4BF2D5-6A8F-A242-9450-71E78B3F769F}" name="Column9457"/>
    <tableColumn id="9458" xr3:uid="{2B16D21B-5F2B-3A46-967A-7DA756E4954F}" name="Column9458"/>
    <tableColumn id="9459" xr3:uid="{14C0BDDC-9AEE-7045-A9BA-E3168D686B07}" name="Column9459"/>
    <tableColumn id="9460" xr3:uid="{16AA8C8B-9C73-F947-A0E7-8E77267D4F9C}" name="Column9460"/>
    <tableColumn id="9461" xr3:uid="{5BB92FC2-BAB8-5743-B3F5-C6B659A74BA1}" name="Column9461"/>
    <tableColumn id="9462" xr3:uid="{9B225D36-7140-F24C-A951-C14C28645A1A}" name="Column9462"/>
    <tableColumn id="9463" xr3:uid="{08DF0E7B-5B3F-6B4E-9FBC-5E13CEB02E0C}" name="Column9463"/>
    <tableColumn id="9464" xr3:uid="{0C40484A-D4E9-3540-A8F0-EFC160D7C5F0}" name="Column9464"/>
    <tableColumn id="9465" xr3:uid="{6219C285-F2C4-A145-80CE-F44F5A2EA58E}" name="Column9465"/>
    <tableColumn id="9466" xr3:uid="{4CB1377E-A3DB-5D4B-A462-FE1DFF9A9AE9}" name="Column9466"/>
    <tableColumn id="9467" xr3:uid="{E946C7C1-3988-B04F-AC0D-BB7AB6DFC4F7}" name="Column9467"/>
    <tableColumn id="9468" xr3:uid="{272F4D29-E1FD-E24F-96B5-A1C9C92FDE71}" name="Column9468"/>
    <tableColumn id="9469" xr3:uid="{B44E39D9-709C-4145-82AB-848C3EB22823}" name="Column9469"/>
    <tableColumn id="9470" xr3:uid="{6F77BB48-28A5-344F-8D13-BA176FAD5527}" name="Column9470"/>
    <tableColumn id="9471" xr3:uid="{D7A41E58-0F9F-534D-9B9F-D16825EE0FF2}" name="Column9471"/>
    <tableColumn id="9472" xr3:uid="{771E3082-C642-9944-A034-998AAD05CE62}" name="Column9472"/>
    <tableColumn id="9473" xr3:uid="{407126E3-71EC-2C48-8C57-87F07B29FCD5}" name="Column9473"/>
    <tableColumn id="9474" xr3:uid="{8DF921D4-1AC7-154D-BD09-7744EC3ADD9F}" name="Column9474"/>
    <tableColumn id="9475" xr3:uid="{9EB7175B-A7B5-D243-91CC-1CA019695FB1}" name="Column9475"/>
    <tableColumn id="9476" xr3:uid="{1C0502DF-C996-CE4A-A04F-2E6FCB48D114}" name="Column9476"/>
    <tableColumn id="9477" xr3:uid="{3E854076-45E4-ED41-B96D-DFB5C1407D07}" name="Column9477"/>
    <tableColumn id="9478" xr3:uid="{A3F72DE4-904C-424C-8322-9594447EC507}" name="Column9478"/>
    <tableColumn id="9479" xr3:uid="{08D5EADC-3C3A-564D-B457-E99D1169BD8F}" name="Column9479"/>
    <tableColumn id="9480" xr3:uid="{ED825A67-695E-2B4B-A7CB-07F196EB3765}" name="Column9480"/>
    <tableColumn id="9481" xr3:uid="{AA607A7B-E80F-7847-9D5F-6EBB3D064D66}" name="Column9481"/>
    <tableColumn id="9482" xr3:uid="{53A6A16A-CCE3-3F4C-8E7B-03AFCBF21514}" name="Column9482"/>
    <tableColumn id="9483" xr3:uid="{10105A3E-1E70-384D-8D55-FFAFA31C8FE1}" name="Column9483"/>
    <tableColumn id="9484" xr3:uid="{5781E8E3-C498-5E49-9FEF-5CF30670CDF8}" name="Column9484"/>
    <tableColumn id="9485" xr3:uid="{6DB9DF7F-AB57-A546-AAFC-2BC35B223084}" name="Column9485"/>
    <tableColumn id="9486" xr3:uid="{1C6411ED-BCC0-B241-A045-31BC8ABCAE16}" name="Column9486"/>
    <tableColumn id="9487" xr3:uid="{85146B24-B018-CB41-BE56-055B791FC5EF}" name="Column9487"/>
    <tableColumn id="9488" xr3:uid="{37705ACC-6BA4-5C4A-9E4A-E6B581C3C6FC}" name="Column9488"/>
    <tableColumn id="9489" xr3:uid="{2B7172BE-C466-D74F-9849-71AF6729F9B3}" name="Column9489"/>
    <tableColumn id="9490" xr3:uid="{10AEB6B8-5AFC-1C4B-B17C-F085DF7416E0}" name="Column9490"/>
    <tableColumn id="9491" xr3:uid="{01CA6715-0B8A-9C4A-99C3-38D1EC4DFC2E}" name="Column9491"/>
    <tableColumn id="9492" xr3:uid="{8946633A-4C10-724B-BD18-A48FC045F040}" name="Column9492"/>
    <tableColumn id="9493" xr3:uid="{6AD1344A-5C63-D74E-90C8-5B23DB445FE2}" name="Column9493"/>
    <tableColumn id="9494" xr3:uid="{143F2FA6-FE62-D944-A86E-2F01356E327E}" name="Column9494"/>
    <tableColumn id="9495" xr3:uid="{53C99BF9-1B15-4348-A228-C11980A0D4A3}" name="Column9495"/>
    <tableColumn id="9496" xr3:uid="{EF92B927-856C-CC4C-A9FA-CF7EDC80EB88}" name="Column9496"/>
    <tableColumn id="9497" xr3:uid="{30130D82-FA47-2646-9490-91A85F2D3B6E}" name="Column9497"/>
    <tableColumn id="9498" xr3:uid="{D59FAA8B-3EF8-BD41-9A34-12A796876A3D}" name="Column9498"/>
    <tableColumn id="9499" xr3:uid="{A352C4D6-91DD-1440-9BCB-E0B603A6717F}" name="Column9499"/>
    <tableColumn id="9500" xr3:uid="{8C371207-12E3-4446-B352-24F692D6CF8C}" name="Column9500"/>
    <tableColumn id="9501" xr3:uid="{D89C71F2-0208-C243-980D-34D3B6DF3E44}" name="Column9501"/>
    <tableColumn id="9502" xr3:uid="{80F9271C-D114-334B-91BF-F07104676B22}" name="Column9502"/>
    <tableColumn id="9503" xr3:uid="{AF735202-237E-8146-B0BB-CD721DCB6710}" name="Column9503"/>
    <tableColumn id="9504" xr3:uid="{9046DA61-3E73-F243-BFD9-770703E0C4F4}" name="Column9504"/>
    <tableColumn id="9505" xr3:uid="{956BD94E-DFE6-F74C-9C42-72E75697F396}" name="Column9505"/>
    <tableColumn id="9506" xr3:uid="{C2E21B5A-2269-FD44-8F2A-A9C63EFAA716}" name="Column9506"/>
    <tableColumn id="9507" xr3:uid="{01B36C87-86AE-BC43-A2C3-33AEDAD506EF}" name="Column9507"/>
    <tableColumn id="9508" xr3:uid="{0F0ACC27-367B-4D4C-A431-DC6C39362A4B}" name="Column9508"/>
    <tableColumn id="9509" xr3:uid="{7E70FE83-3C6C-D441-88E8-EDEB6D5EA320}" name="Column9509"/>
    <tableColumn id="9510" xr3:uid="{8451ED60-A08A-CB45-8C6D-758A70C492EE}" name="Column9510"/>
    <tableColumn id="9511" xr3:uid="{3B5EEC9E-E2FE-1540-8171-BD8BBDA03E36}" name="Column9511"/>
    <tableColumn id="9512" xr3:uid="{0C81605D-9217-1F4C-81CC-AFF7F4C047CD}" name="Column9512"/>
    <tableColumn id="9513" xr3:uid="{12B16575-284F-7E4B-A2FE-19B6A98A9065}" name="Column9513"/>
    <tableColumn id="9514" xr3:uid="{69C4FCCA-9DC8-A141-AD42-D1CB2CDC658E}" name="Column9514"/>
    <tableColumn id="9515" xr3:uid="{8A0C882A-2665-F843-B765-C05D9E2FC361}" name="Column9515"/>
    <tableColumn id="9516" xr3:uid="{FC6F7B72-AA70-B249-B437-F606FF456C80}" name="Column9516"/>
    <tableColumn id="9517" xr3:uid="{9A3F129A-B739-0748-B208-CE5CD0752695}" name="Column9517"/>
    <tableColumn id="9518" xr3:uid="{7911AC61-6DC4-9F47-A08D-33E3098D7000}" name="Column9518"/>
    <tableColumn id="9519" xr3:uid="{EC7EC280-71F4-E04B-8BB2-FF1445701D12}" name="Column9519"/>
    <tableColumn id="9520" xr3:uid="{B57736CA-7C48-0C40-8A6C-63C2C665B21D}" name="Column9520"/>
    <tableColumn id="9521" xr3:uid="{A721BEED-0814-7548-948C-82E4B919D1B2}" name="Column9521"/>
    <tableColumn id="9522" xr3:uid="{73CC2A97-757E-7D4C-B8B0-859F05BC2EF5}" name="Column9522"/>
    <tableColumn id="9523" xr3:uid="{C532BCD5-B571-FD46-BF06-186393D9B408}" name="Column9523"/>
    <tableColumn id="9524" xr3:uid="{3BE6E130-7BFA-1B44-B9FB-74C2C63BFBB2}" name="Column9524"/>
    <tableColumn id="9525" xr3:uid="{D915C59F-9BC9-5D4E-866A-56FAF95DA2ED}" name="Column9525"/>
    <tableColumn id="9526" xr3:uid="{0957E294-8D0E-B142-BD78-A47F36F704E4}" name="Column9526"/>
    <tableColumn id="9527" xr3:uid="{24985E09-AD1C-814E-8561-0A7916D9940F}" name="Column9527"/>
    <tableColumn id="9528" xr3:uid="{20242922-4AE7-B94C-9719-29CF28077711}" name="Column9528"/>
    <tableColumn id="9529" xr3:uid="{0286E5BC-491C-3F48-BD6A-2605C01D760F}" name="Column9529"/>
    <tableColumn id="9530" xr3:uid="{B767207E-64D0-A847-9F93-94ECE598DB31}" name="Column9530"/>
    <tableColumn id="9531" xr3:uid="{0DF0E2EA-8352-394B-A82F-943C154F1EE6}" name="Column9531"/>
    <tableColumn id="9532" xr3:uid="{F5692DFE-DE42-D84F-B00E-0B5C9287D87C}" name="Column9532"/>
    <tableColumn id="9533" xr3:uid="{468E5234-50F6-6D4E-B39D-082FC7C0F7C6}" name="Column9533"/>
    <tableColumn id="9534" xr3:uid="{A6B6735B-D476-AA4E-B646-D9658BCBA059}" name="Column9534"/>
    <tableColumn id="9535" xr3:uid="{B6BA7247-2E11-E543-A5B7-E8522D5EC918}" name="Column9535"/>
    <tableColumn id="9536" xr3:uid="{D621AB39-754B-3D4C-8C4E-AB851394CEED}" name="Column9536"/>
    <tableColumn id="9537" xr3:uid="{77665B24-AC8E-F340-B8EF-7E721F41E1A6}" name="Column9537"/>
    <tableColumn id="9538" xr3:uid="{89B22E7E-22A7-A748-BC95-07A6CE2482A1}" name="Column9538"/>
    <tableColumn id="9539" xr3:uid="{B7FE6980-DB84-6648-8581-F98D9D0A589A}" name="Column9539"/>
    <tableColumn id="9540" xr3:uid="{48677371-31EC-0344-8672-491D9999DB4F}" name="Column9540"/>
    <tableColumn id="9541" xr3:uid="{2C78FF64-1DB8-8B4B-9727-357FB4AAEC4A}" name="Column9541"/>
    <tableColumn id="9542" xr3:uid="{606A4E15-C2E6-F24D-9B99-73C30F45517C}" name="Column9542"/>
    <tableColumn id="9543" xr3:uid="{0C6BA469-116A-6749-9BED-F1CCEE378B51}" name="Column9543"/>
    <tableColumn id="9544" xr3:uid="{991EE34A-6C95-D946-BA68-01AD05EF7494}" name="Column9544"/>
    <tableColumn id="9545" xr3:uid="{BA4E0571-8775-B043-AB40-475E843E4AFD}" name="Column9545"/>
    <tableColumn id="9546" xr3:uid="{DC16D962-6650-0F4C-80E8-DC359A7741F9}" name="Column9546"/>
    <tableColumn id="9547" xr3:uid="{839C8F52-56D2-2945-A6DF-729D39089385}" name="Column9547"/>
    <tableColumn id="9548" xr3:uid="{8637C59F-C4CE-7C40-A900-5A0C12F6058A}" name="Column9548"/>
    <tableColumn id="9549" xr3:uid="{91E2EE8C-B4EB-A24B-BF7B-85BC144F7881}" name="Column9549"/>
    <tableColumn id="9550" xr3:uid="{58D1897B-BFCD-8943-ABD1-55AED581FCA3}" name="Column9550"/>
    <tableColumn id="9551" xr3:uid="{EEEE3897-23CC-DB46-8292-6DACA0F278BB}" name="Column9551"/>
    <tableColumn id="9552" xr3:uid="{996F9275-0C12-8043-BA95-7366A038C443}" name="Column9552"/>
    <tableColumn id="9553" xr3:uid="{296E8A7A-2F5E-F046-99A0-7B0FCC287C17}" name="Column9553"/>
    <tableColumn id="9554" xr3:uid="{09FA626C-6DBB-5F4F-A191-73382D9BDBD1}" name="Column9554"/>
    <tableColumn id="9555" xr3:uid="{18AFD999-69AF-3E46-9C0F-1839064C17EC}" name="Column9555"/>
    <tableColumn id="9556" xr3:uid="{6E5C02AA-B4F7-3748-A9E2-97C65F47B65D}" name="Column9556"/>
    <tableColumn id="9557" xr3:uid="{72F8DA6A-DCDD-C744-A190-AF59689B02E4}" name="Column9557"/>
    <tableColumn id="9558" xr3:uid="{05D74913-FA45-3145-BFD5-FF2732DC0A3B}" name="Column9558"/>
    <tableColumn id="9559" xr3:uid="{84BA914E-0409-504F-B057-952D8CDF79D3}" name="Column9559"/>
    <tableColumn id="9560" xr3:uid="{7DE0EA5B-A104-D645-998C-19FBCC64BEE6}" name="Column9560"/>
    <tableColumn id="9561" xr3:uid="{F32C0C42-D339-2746-9DF8-8135D1BAAA71}" name="Column9561"/>
    <tableColumn id="9562" xr3:uid="{F7099021-7461-134E-8D32-2F067F4A8EFB}" name="Column9562"/>
    <tableColumn id="9563" xr3:uid="{DAEC1CBA-903F-AD44-863D-295479D78066}" name="Column9563"/>
    <tableColumn id="9564" xr3:uid="{FBEAA7A0-D73F-E349-B19C-F13F08D4DCA6}" name="Column9564"/>
    <tableColumn id="9565" xr3:uid="{41E436FA-4CE8-2448-B4E8-1C656A056608}" name="Column9565"/>
    <tableColumn id="9566" xr3:uid="{1AD2135B-A46C-8F41-A175-F099E4AE58B6}" name="Column9566"/>
    <tableColumn id="9567" xr3:uid="{CA1D9A30-F270-BC42-B5E9-F1D8BAFCF32D}" name="Column9567"/>
    <tableColumn id="9568" xr3:uid="{224A7A73-A9E4-7A41-A23D-582D51AD7770}" name="Column9568"/>
    <tableColumn id="9569" xr3:uid="{179B2A6F-D3EA-8C41-81B1-97492A0C271E}" name="Column9569"/>
    <tableColumn id="9570" xr3:uid="{0E9F2076-5911-B041-9507-0A154CC3F5D0}" name="Column9570"/>
    <tableColumn id="9571" xr3:uid="{9E9D05AB-EE98-814B-A8C3-7731CFBDA67A}" name="Column9571"/>
    <tableColumn id="9572" xr3:uid="{750008E9-7E7F-F24C-ACE8-C3EA6807BC39}" name="Column9572"/>
    <tableColumn id="9573" xr3:uid="{DAE805FB-939B-EF4E-B36E-3F8FB642C240}" name="Column9573"/>
    <tableColumn id="9574" xr3:uid="{2E1BE2C1-0BAB-954B-8504-E24A49EE8702}" name="Column9574"/>
    <tableColumn id="9575" xr3:uid="{F56890AC-F602-0F44-9D5D-2FDAA981494B}" name="Column9575"/>
    <tableColumn id="9576" xr3:uid="{DCF0D7D8-4F73-6E4C-A85F-510F0F2458E4}" name="Column9576"/>
    <tableColumn id="9577" xr3:uid="{65885CB8-F6FA-9A4E-97CD-7143596EF0E6}" name="Column9577"/>
    <tableColumn id="9578" xr3:uid="{2FBA1966-1E72-BA47-8F77-B7A04242B5A9}" name="Column9578"/>
    <tableColumn id="9579" xr3:uid="{C821490D-7923-C64E-9C33-1886F24AF6AB}" name="Column9579"/>
    <tableColumn id="9580" xr3:uid="{5C07A1CE-A732-0C46-B24C-C390B907B93E}" name="Column9580"/>
    <tableColumn id="9581" xr3:uid="{6E3B4686-FBBA-AD4C-B971-BD31BE1418DA}" name="Column9581"/>
    <tableColumn id="9582" xr3:uid="{5A9E6F9B-A1BC-4C4D-8DE2-5D1CB2A5FE56}" name="Column9582"/>
    <tableColumn id="9583" xr3:uid="{9B9182F4-2280-AF4B-87ED-23A96A965F2A}" name="Column9583"/>
    <tableColumn id="9584" xr3:uid="{22075224-3020-AB4A-A488-CF9F8AA284BA}" name="Column9584"/>
    <tableColumn id="9585" xr3:uid="{9F317373-D435-124E-BEB2-EF996F87C0C0}" name="Column9585"/>
    <tableColumn id="9586" xr3:uid="{EFC667FB-6F69-6141-B771-FC2CFA460AC9}" name="Column9586"/>
    <tableColumn id="9587" xr3:uid="{882626A1-4BEE-D348-B5D2-E20AEA4D2215}" name="Column9587"/>
    <tableColumn id="9588" xr3:uid="{94292787-507B-6D42-826E-A42AD3E3F12F}" name="Column9588"/>
    <tableColumn id="9589" xr3:uid="{DBB54DB1-6190-CC4B-8C6A-C358908C31B8}" name="Column9589"/>
    <tableColumn id="9590" xr3:uid="{DA7C8B80-0112-014D-BBC2-B798865B1971}" name="Column9590"/>
    <tableColumn id="9591" xr3:uid="{6E2A6F54-AAB6-F948-8AB6-D3D836E61BEE}" name="Column9591"/>
    <tableColumn id="9592" xr3:uid="{64E13291-6E2F-B542-A9AE-B8EE05CF6A68}" name="Column9592"/>
    <tableColumn id="9593" xr3:uid="{2D9BA5D6-47C0-F143-9754-3187364423AE}" name="Column9593"/>
    <tableColumn id="9594" xr3:uid="{E7B83C77-981B-BF49-989F-B81C1DAF6664}" name="Column9594"/>
    <tableColumn id="9595" xr3:uid="{E99EFE1A-D656-0945-81D9-0C52C98B87B3}" name="Column9595"/>
    <tableColumn id="9596" xr3:uid="{586955E7-8466-3849-ABD0-CD6D99F9F883}" name="Column9596"/>
    <tableColumn id="9597" xr3:uid="{A3499486-5454-3147-99FC-D7C20D750DAF}" name="Column9597"/>
    <tableColumn id="9598" xr3:uid="{6FC9FB54-A5C1-1645-ABD5-1AB1399B3D8A}" name="Column9598"/>
    <tableColumn id="9599" xr3:uid="{3756C1DC-7682-DB42-A324-13E78AF83CD1}" name="Column9599"/>
    <tableColumn id="9600" xr3:uid="{4B5577BF-B883-F94A-88AA-A96A034234D4}" name="Column9600"/>
    <tableColumn id="9601" xr3:uid="{EF9CA84E-07E1-474D-B2B5-14F21509D0A4}" name="Column9601"/>
    <tableColumn id="9602" xr3:uid="{2ADA9AF3-4A9D-9E4C-BA81-45754ECE196B}" name="Column9602"/>
    <tableColumn id="9603" xr3:uid="{2F78F590-C87C-FE41-AE3A-05BFA97F170A}" name="Column9603"/>
    <tableColumn id="9604" xr3:uid="{12B5AE39-BC18-A14D-B28E-F653D68DCF0A}" name="Column9604"/>
    <tableColumn id="9605" xr3:uid="{71BF32F6-CF64-3545-9FCD-B9D7F4FA367B}" name="Column9605"/>
    <tableColumn id="9606" xr3:uid="{4C291A22-6569-5E4D-95C5-C7A0FC367927}" name="Column9606"/>
    <tableColumn id="9607" xr3:uid="{132CAE09-3913-994D-A5AE-C2E2F7438B64}" name="Column9607"/>
    <tableColumn id="9608" xr3:uid="{0DA9FC3C-C365-CC43-B004-62782D726CBE}" name="Column9608"/>
    <tableColumn id="9609" xr3:uid="{E9B7660F-564D-FA47-A09B-209CB36C78F1}" name="Column9609"/>
    <tableColumn id="9610" xr3:uid="{8AC81743-FC98-BB4B-AF9A-51BDF10BBCC5}" name="Column9610"/>
    <tableColumn id="9611" xr3:uid="{B5E07910-7E1B-FC4F-ADB4-A5510BECAB4B}" name="Column9611"/>
    <tableColumn id="9612" xr3:uid="{B26BF895-E36B-C44F-8AF1-6C8330D0C422}" name="Column9612"/>
    <tableColumn id="9613" xr3:uid="{1465C648-61BE-F547-99B3-8D4D2987BC74}" name="Column9613"/>
    <tableColumn id="9614" xr3:uid="{EE5FD691-759B-3844-BBA1-8F832EBCB33D}" name="Column9614"/>
    <tableColumn id="9615" xr3:uid="{9E6034AA-01A7-4F47-8D9A-20B4C91573AF}" name="Column9615"/>
    <tableColumn id="9616" xr3:uid="{E6FE3CD0-EA82-3044-B902-708C8CB8CFFE}" name="Column9616"/>
    <tableColumn id="9617" xr3:uid="{4BEEE418-767D-3B49-848D-34B614E41958}" name="Column9617"/>
    <tableColumn id="9618" xr3:uid="{882983E7-0B04-DD4D-AE4B-4C235A9571D9}" name="Column9618"/>
    <tableColumn id="9619" xr3:uid="{54715170-FFDD-2045-BE98-F2FDC4E24F08}" name="Column9619"/>
    <tableColumn id="9620" xr3:uid="{D8A86F56-5F12-7345-886F-CD92324F7C7F}" name="Column9620"/>
    <tableColumn id="9621" xr3:uid="{8831D114-2746-9E49-9627-CF6170843D9F}" name="Column9621"/>
    <tableColumn id="9622" xr3:uid="{FAFFD1AA-EAAF-C147-8862-07A4AFDC597F}" name="Column9622"/>
    <tableColumn id="9623" xr3:uid="{D24B7491-3846-D040-93E0-14BD6116AB1C}" name="Column9623"/>
    <tableColumn id="9624" xr3:uid="{34824FDD-A6F6-E640-9C9A-729F73AFA619}" name="Column9624"/>
    <tableColumn id="9625" xr3:uid="{A7DDC15D-804E-9546-9178-9D3BF0FE485C}" name="Column9625"/>
    <tableColumn id="9626" xr3:uid="{5F9D7B3D-2123-FA4E-B966-2C91C481E27A}" name="Column9626"/>
    <tableColumn id="9627" xr3:uid="{AA6B3DDA-BB6F-A649-B581-937F85F03C6A}" name="Column9627"/>
    <tableColumn id="9628" xr3:uid="{B7F4529F-6414-814C-9B1F-ED349F467CF5}" name="Column9628"/>
    <tableColumn id="9629" xr3:uid="{9ED541DC-D420-8E48-9491-549C1DC76698}" name="Column9629"/>
    <tableColumn id="9630" xr3:uid="{57E03087-6E98-694C-9542-0158D8CD9F8C}" name="Column9630"/>
    <tableColumn id="9631" xr3:uid="{D25FD7A5-224B-F849-9F64-4CC3F5CF17E6}" name="Column9631"/>
    <tableColumn id="9632" xr3:uid="{E1434A2D-74D7-8544-AAF9-1B0F91314F75}" name="Column9632"/>
    <tableColumn id="9633" xr3:uid="{2032DE8F-AD0F-2647-A51E-E83AF71FFE0E}" name="Column9633"/>
    <tableColumn id="9634" xr3:uid="{0E5FC6A1-47F3-0343-BCEA-D51123B76A21}" name="Column9634"/>
    <tableColumn id="9635" xr3:uid="{1B662D06-CEFE-504E-B9C3-1890C54F9391}" name="Column9635"/>
    <tableColumn id="9636" xr3:uid="{3C26C55D-E8C4-A54E-9C93-810E420F2070}" name="Column9636"/>
    <tableColumn id="9637" xr3:uid="{DBD00CF6-831E-CA46-B943-27B85A7FE2F0}" name="Column9637"/>
    <tableColumn id="9638" xr3:uid="{466946F8-C711-A84C-B542-2C0FBEAF338F}" name="Column9638"/>
    <tableColumn id="9639" xr3:uid="{3E3745F3-0478-4245-BE7D-ADC503926ACA}" name="Column9639"/>
    <tableColumn id="9640" xr3:uid="{EE9710EB-CD2A-3343-8EAD-DF642ABF3AB5}" name="Column9640"/>
    <tableColumn id="9641" xr3:uid="{9AD80AE2-80D5-A941-ADD9-C027C3601E0F}" name="Column9641"/>
    <tableColumn id="9642" xr3:uid="{6D3C2138-CAD3-AE4A-B2FF-A6801B95711C}" name="Column9642"/>
    <tableColumn id="9643" xr3:uid="{C4D6E636-708D-794C-8DD3-0417C016E1E3}" name="Column9643"/>
    <tableColumn id="9644" xr3:uid="{9D670CEE-7A26-BD4F-BA3F-7358AF3BD914}" name="Column9644"/>
    <tableColumn id="9645" xr3:uid="{C41218AE-D522-1C47-81D8-026638660648}" name="Column9645"/>
    <tableColumn id="9646" xr3:uid="{4AA38D7D-970F-3B44-91EE-D5D1B724F035}" name="Column9646"/>
    <tableColumn id="9647" xr3:uid="{5F78892B-18EF-EE42-AF91-73DF5BB26B8B}" name="Column9647"/>
    <tableColumn id="9648" xr3:uid="{97657E82-634A-8448-BB11-29E362E5345A}" name="Column9648"/>
    <tableColumn id="9649" xr3:uid="{A55E4159-10FE-2D43-ACBE-BEDE41BF2C16}" name="Column9649"/>
    <tableColumn id="9650" xr3:uid="{BD32ED15-7B7D-C24E-A16D-4656BE1918C6}" name="Column9650"/>
    <tableColumn id="9651" xr3:uid="{D7CF980A-45C7-6945-B19D-D04DD882BB57}" name="Column9651"/>
    <tableColumn id="9652" xr3:uid="{A0C144DD-B746-A34E-8118-BA7F8E5D331F}" name="Column9652"/>
    <tableColumn id="9653" xr3:uid="{0F2DD4B2-7146-4243-9672-F4489A69E2E8}" name="Column9653"/>
    <tableColumn id="9654" xr3:uid="{F1DC2C65-0645-074B-8EA8-4DD2F3E6B2DB}" name="Column9654"/>
    <tableColumn id="9655" xr3:uid="{A3EC8DC8-3BA6-1A48-AB8F-DF6338C6779B}" name="Column9655"/>
    <tableColumn id="9656" xr3:uid="{1B4D26CD-70F4-BE46-BAAF-D2DFD70B7A42}" name="Column9656"/>
    <tableColumn id="9657" xr3:uid="{A909B768-8429-6A40-8026-A46A898CF533}" name="Column9657"/>
    <tableColumn id="9658" xr3:uid="{21D69420-5574-8744-87F9-82E3B9BDF51B}" name="Column9658"/>
    <tableColumn id="9659" xr3:uid="{02F4C5D2-89E2-D440-BBC5-8E6AA7F8679F}" name="Column9659"/>
    <tableColumn id="9660" xr3:uid="{F86852EC-94E1-744A-A6D0-B2767D4A5E68}" name="Column9660"/>
    <tableColumn id="9661" xr3:uid="{475845D5-58A7-214A-9EDC-510565809B86}" name="Column9661"/>
    <tableColumn id="9662" xr3:uid="{C5CE4195-5424-5647-94EC-340058765297}" name="Column9662"/>
    <tableColumn id="9663" xr3:uid="{5F1A6933-6B20-344B-A7F9-2E0E5898FE0E}" name="Column9663"/>
    <tableColumn id="9664" xr3:uid="{55E39F31-080C-3246-9493-D5B1BAFAFC83}" name="Column9664"/>
    <tableColumn id="9665" xr3:uid="{988EB3AE-C090-D440-BF01-C3FEAD070026}" name="Column9665"/>
    <tableColumn id="9666" xr3:uid="{3398F0D7-E2BD-8540-B0FA-30BEA4A592F2}" name="Column9666"/>
    <tableColumn id="9667" xr3:uid="{EDF60AF4-BBE0-754A-BE79-2D6B4672614D}" name="Column9667"/>
    <tableColumn id="9668" xr3:uid="{367E1192-6C48-B942-B4C2-F050E18BD1C2}" name="Column9668"/>
    <tableColumn id="9669" xr3:uid="{006AA32E-1DAC-B846-9C61-D21B03D9E29F}" name="Column9669"/>
    <tableColumn id="9670" xr3:uid="{87B3904D-CCF4-F04E-A4F4-17295CC99B53}" name="Column9670"/>
    <tableColumn id="9671" xr3:uid="{2630FB31-96A2-914E-9207-1708DD2195DB}" name="Column9671"/>
    <tableColumn id="9672" xr3:uid="{6258EC72-EA81-974C-B09A-2AAFCBC10F2C}" name="Column9672"/>
    <tableColumn id="9673" xr3:uid="{07DAEB45-5CED-FE4F-B5C2-00C5DB7823EC}" name="Column9673"/>
    <tableColumn id="9674" xr3:uid="{DD20778B-7DC9-2F4E-9FFA-EC7FE6EB0E16}" name="Column9674"/>
    <tableColumn id="9675" xr3:uid="{00F40B86-FAC4-F948-B27F-2F71B8103FF3}" name="Column9675"/>
    <tableColumn id="9676" xr3:uid="{D429070A-C17B-114C-8746-D3D179598E00}" name="Column9676"/>
    <tableColumn id="9677" xr3:uid="{3EE9D5EA-3001-EC47-8C0D-A7FC3C3E6FBE}" name="Column9677"/>
    <tableColumn id="9678" xr3:uid="{AFB19187-4FA3-0F4D-A0F9-B42E897F1430}" name="Column9678"/>
    <tableColumn id="9679" xr3:uid="{860FFDBE-2E6D-6F47-9A1B-C9EE81DF5367}" name="Column9679"/>
    <tableColumn id="9680" xr3:uid="{1CEC87FE-513B-504C-8B95-2A67FFCC5024}" name="Column9680"/>
    <tableColumn id="9681" xr3:uid="{847EC84D-EABE-EF4A-BEFD-B44361A12B26}" name="Column9681"/>
    <tableColumn id="9682" xr3:uid="{172F8BEC-0E2E-544C-A1E8-4333C3724D9F}" name="Column9682"/>
    <tableColumn id="9683" xr3:uid="{85EE883A-4E19-5F47-A767-2DAC8DF08B36}" name="Column9683"/>
    <tableColumn id="9684" xr3:uid="{5416E0DD-47F5-FD41-95EB-DD5FE2045844}" name="Column9684"/>
    <tableColumn id="9685" xr3:uid="{2FC8116F-DFA9-B440-86C3-7C8210D65B2A}" name="Column9685"/>
    <tableColumn id="9686" xr3:uid="{EF7C247F-6599-1C4A-89AD-D2871F3144F8}" name="Column9686"/>
    <tableColumn id="9687" xr3:uid="{4FD445E0-5681-0E4E-87BF-E3E5CCFA5616}" name="Column9687"/>
    <tableColumn id="9688" xr3:uid="{1103C8E1-82C3-6F4F-A4C9-8405679754B8}" name="Column9688"/>
    <tableColumn id="9689" xr3:uid="{A5F2A1BE-9DD4-1840-B380-6601DF48C036}" name="Column9689"/>
    <tableColumn id="9690" xr3:uid="{737BCCEC-2AE2-5B44-8943-CEE0FD415FE5}" name="Column9690"/>
    <tableColumn id="9691" xr3:uid="{C43856DE-B254-8E4C-A634-5A1023B6386C}" name="Column9691"/>
    <tableColumn id="9692" xr3:uid="{21A4F463-4C2C-C147-94B6-D337194FF3F7}" name="Column9692"/>
    <tableColumn id="9693" xr3:uid="{6276CB68-23B3-5543-BD31-1C30BCC132A2}" name="Column9693"/>
    <tableColumn id="9694" xr3:uid="{BCC61CCC-6070-3E4A-842C-A45146FA5295}" name="Column9694"/>
    <tableColumn id="9695" xr3:uid="{19477631-FA19-0045-8DB0-846A84CF63D4}" name="Column9695"/>
    <tableColumn id="9696" xr3:uid="{8ACCB1F6-BF5B-2441-8E9A-92D207DC9E86}" name="Column9696"/>
    <tableColumn id="9697" xr3:uid="{B5D3E95F-77E5-E747-9909-24883D21663C}" name="Column9697"/>
    <tableColumn id="9698" xr3:uid="{AE3BB09F-59C9-3F4C-975E-471898B1F9AD}" name="Column9698"/>
    <tableColumn id="9699" xr3:uid="{1BBB853C-D7AD-0F47-9CA3-ED28BAE7ADB0}" name="Column9699"/>
    <tableColumn id="9700" xr3:uid="{373099AE-504C-E24A-8096-55F645AFBD24}" name="Column9700"/>
    <tableColumn id="9701" xr3:uid="{30E5680D-AAC2-9B42-86A0-A724A55F783C}" name="Column9701"/>
    <tableColumn id="9702" xr3:uid="{EEC338EE-25D7-B745-9FC1-9812474A1D9F}" name="Column9702"/>
    <tableColumn id="9703" xr3:uid="{4DDFDF3E-8712-AE48-853B-85EF226335DC}" name="Column9703"/>
    <tableColumn id="9704" xr3:uid="{AE0B2AF5-D59D-E445-9B07-707F3504E9C1}" name="Column9704"/>
    <tableColumn id="9705" xr3:uid="{2661E3C0-4F27-5C4A-B1A6-3F68B9A5ED3D}" name="Column9705"/>
    <tableColumn id="9706" xr3:uid="{B0BAE4C7-881F-BD40-B511-C9F1DE0E63C0}" name="Column9706"/>
    <tableColumn id="9707" xr3:uid="{27ED279A-132D-8A4C-A16A-5CF6B67B8910}" name="Column9707"/>
    <tableColumn id="9708" xr3:uid="{65D763BC-CA82-C541-8875-D56EF6B3C956}" name="Column9708"/>
    <tableColumn id="9709" xr3:uid="{541D5491-C418-3046-B4DF-32307D7EDB97}" name="Column9709"/>
    <tableColumn id="9710" xr3:uid="{65B4E927-88C0-C040-8E41-B61DE2A2AE6D}" name="Column9710"/>
    <tableColumn id="9711" xr3:uid="{664E5D72-9DDB-2548-8267-5BBA5A8902A0}" name="Column9711"/>
    <tableColumn id="9712" xr3:uid="{003670E4-A323-C041-A97B-E222D7CB4C93}" name="Column9712"/>
    <tableColumn id="9713" xr3:uid="{3D6F6DF8-3E97-1A47-92BE-B0DEA7C1113C}" name="Column9713"/>
    <tableColumn id="9714" xr3:uid="{65482F17-7232-5B46-BFCD-86B2ADE39704}" name="Column9714"/>
    <tableColumn id="9715" xr3:uid="{D1800E74-F044-B440-8FAC-7609EC737F71}" name="Column9715"/>
    <tableColumn id="9716" xr3:uid="{18C38BDE-6EDA-0745-8B94-196BFBE5C2F0}" name="Column9716"/>
    <tableColumn id="9717" xr3:uid="{E897FF50-C6FD-A74A-8037-D95D15D88299}" name="Column9717"/>
    <tableColumn id="9718" xr3:uid="{6F4F93D7-496A-F34D-A096-BFE31ACD93EA}" name="Column9718"/>
    <tableColumn id="9719" xr3:uid="{7197FE4A-1B16-4240-98BC-FA42B38432AB}" name="Column9719"/>
    <tableColumn id="9720" xr3:uid="{B94D75FC-BEC4-5D45-BE5C-D3C73AC1E4C1}" name="Column9720"/>
    <tableColumn id="9721" xr3:uid="{4F5FD248-E45D-FF42-8976-9EEE5C945C45}" name="Column9721"/>
    <tableColumn id="9722" xr3:uid="{998FE4F3-4AA4-4B4F-ACA6-8EB1B7C9C633}" name="Column9722"/>
    <tableColumn id="9723" xr3:uid="{4CF10670-72DF-6449-91E0-F0377A623385}" name="Column9723"/>
    <tableColumn id="9724" xr3:uid="{D6EF5B7A-C956-104A-AA6E-2CE6E6C44294}" name="Column9724"/>
    <tableColumn id="9725" xr3:uid="{533D7D7B-C1DC-0F4B-A511-20269B9D33B9}" name="Column9725"/>
    <tableColumn id="9726" xr3:uid="{DC69D1BA-F355-DD47-960B-87D9803E64FF}" name="Column9726"/>
    <tableColumn id="9727" xr3:uid="{5F544DEE-ED0C-ED4D-BB86-8BC86E747389}" name="Column9727"/>
    <tableColumn id="9728" xr3:uid="{C2AE84A4-8B88-5548-943B-BB472AEBD2B7}" name="Column9728"/>
    <tableColumn id="9729" xr3:uid="{C8505BC9-A471-AB40-9565-FBD531F6F02C}" name="Column9729"/>
    <tableColumn id="9730" xr3:uid="{29ADF932-99E4-A544-BE1E-029324E13361}" name="Column9730"/>
    <tableColumn id="9731" xr3:uid="{71546FFC-73EF-744A-99D4-7827DDE65A9F}" name="Column9731"/>
    <tableColumn id="9732" xr3:uid="{927B2FDE-00E6-9D42-A6C6-E74A8033BEEC}" name="Column9732"/>
    <tableColumn id="9733" xr3:uid="{14360A8D-D9A1-BD47-8D35-EAF5D1B4DDD1}" name="Column9733"/>
    <tableColumn id="9734" xr3:uid="{FF92F757-96B0-2E49-8F7F-70490794F7F9}" name="Column9734"/>
    <tableColumn id="9735" xr3:uid="{F284DE63-9F88-B942-B9D8-A46DA362417E}" name="Column9735"/>
    <tableColumn id="9736" xr3:uid="{7483D529-374B-254E-BA68-03738C72FDE3}" name="Column9736"/>
    <tableColumn id="9737" xr3:uid="{E7B4F64C-C1FB-B54C-9AD3-8D56B1FC809D}" name="Column9737"/>
    <tableColumn id="9738" xr3:uid="{3CCD0994-9CB3-DA4C-B01F-A2B6C40EC4C7}" name="Column9738"/>
    <tableColumn id="9739" xr3:uid="{45004619-EA2E-E544-B22D-A2D13F685032}" name="Column9739"/>
    <tableColumn id="9740" xr3:uid="{AF14DCE6-32FB-1742-A654-B74A99C85196}" name="Column9740"/>
    <tableColumn id="9741" xr3:uid="{C015DD6E-5DA0-F541-A441-ACC12DA797E8}" name="Column9741"/>
    <tableColumn id="9742" xr3:uid="{28196334-4D75-B745-A58E-349B26343C1D}" name="Column9742"/>
    <tableColumn id="9743" xr3:uid="{EEFD34E2-9871-274E-89F8-702841506968}" name="Column9743"/>
    <tableColumn id="9744" xr3:uid="{DADA7722-F509-D345-A72A-7EB61641CC4B}" name="Column9744"/>
    <tableColumn id="9745" xr3:uid="{434491E3-F63A-D542-A87F-246E66F8BDEC}" name="Column9745"/>
    <tableColumn id="9746" xr3:uid="{3DDDBB80-A862-DC4D-B793-D05D27F0FDE0}" name="Column9746"/>
    <tableColumn id="9747" xr3:uid="{1B428AA5-5AE6-3A45-9442-D8573CFF801A}" name="Column9747"/>
    <tableColumn id="9748" xr3:uid="{D35A999D-0C09-FA46-8C3C-7371BE72B567}" name="Column9748"/>
    <tableColumn id="9749" xr3:uid="{32DAC739-5A55-834A-96BA-6891ED4B9D0A}" name="Column9749"/>
    <tableColumn id="9750" xr3:uid="{F4E8E750-F2B2-4C44-910F-13320323B973}" name="Column9750"/>
    <tableColumn id="9751" xr3:uid="{2833691B-4A94-384D-8518-5F80B7BAAF94}" name="Column9751"/>
    <tableColumn id="9752" xr3:uid="{12C4C0E0-ABF2-384A-9277-607F89736ECF}" name="Column9752"/>
    <tableColumn id="9753" xr3:uid="{27E0F3C6-9EEC-6249-8963-C6C7AE75DB74}" name="Column9753"/>
    <tableColumn id="9754" xr3:uid="{29FD5CBF-9048-D54F-8A76-0AF30615C3BD}" name="Column9754"/>
    <tableColumn id="9755" xr3:uid="{DD1661BA-C297-A444-AB86-F475DC513470}" name="Column9755"/>
    <tableColumn id="9756" xr3:uid="{2B90F7B1-FA7B-B34C-A74A-29F75200CB40}" name="Column9756"/>
    <tableColumn id="9757" xr3:uid="{6A2C4523-9AC3-FA4F-8AE7-F77FE7977645}" name="Column9757"/>
    <tableColumn id="9758" xr3:uid="{6CBB82E2-4FA8-D349-A57F-6E584C1343F7}" name="Column9758"/>
    <tableColumn id="9759" xr3:uid="{05C05621-DED0-B94B-9DC2-E9DE0E8A1C56}" name="Column9759"/>
    <tableColumn id="9760" xr3:uid="{61D08641-6D82-354F-8755-E7E3F3944F33}" name="Column9760"/>
    <tableColumn id="9761" xr3:uid="{32AEEB89-B644-E94E-9657-0497AF07299D}" name="Column9761"/>
    <tableColumn id="9762" xr3:uid="{E9C3AF53-A659-8743-96DF-29C4DF78780C}" name="Column9762"/>
    <tableColumn id="9763" xr3:uid="{FC762F5E-AB7E-9A46-A1CA-F62E8102B4F6}" name="Column9763"/>
    <tableColumn id="9764" xr3:uid="{C279E64F-552E-2D43-A7A1-63FFE6602126}" name="Column9764"/>
    <tableColumn id="9765" xr3:uid="{CAF9D6B8-E862-1A43-9B52-E267C858E4FE}" name="Column9765"/>
    <tableColumn id="9766" xr3:uid="{912D3473-72DB-1341-B281-A56737030DC4}" name="Column9766"/>
    <tableColumn id="9767" xr3:uid="{77F8A617-51B9-9944-97B5-0EB367B034B3}" name="Column9767"/>
    <tableColumn id="9768" xr3:uid="{EF6B8D09-4084-D445-B4B1-84DE15439B0E}" name="Column9768"/>
    <tableColumn id="9769" xr3:uid="{B9567B79-0A6E-964B-9ED8-7F8C2834107A}" name="Column9769"/>
    <tableColumn id="9770" xr3:uid="{C5EBAB02-DF76-8B49-A4A0-63978B406230}" name="Column9770"/>
    <tableColumn id="9771" xr3:uid="{D6F52E79-0EFE-0544-9621-7CACBAF6F6FF}" name="Column9771"/>
    <tableColumn id="9772" xr3:uid="{A4731C58-79CC-8745-AC27-AB95BC7172C6}" name="Column9772"/>
    <tableColumn id="9773" xr3:uid="{54BB9A38-A44F-4E46-BE28-FA7BF689CF78}" name="Column9773"/>
    <tableColumn id="9774" xr3:uid="{7556BA96-A883-824B-9D2B-105228BEE76D}" name="Column9774"/>
    <tableColumn id="9775" xr3:uid="{2A934999-506D-ED4A-BE84-516A58D89B7A}" name="Column9775"/>
    <tableColumn id="9776" xr3:uid="{FD07AE77-76D1-4C4F-9E9A-2EA3177143A9}" name="Column9776"/>
    <tableColumn id="9777" xr3:uid="{5C999E15-81A0-364D-BBEC-34F39DA26D14}" name="Column9777"/>
    <tableColumn id="9778" xr3:uid="{BA69EBF3-7C45-1F4E-A1A8-0FFDF29DD5B0}" name="Column9778"/>
    <tableColumn id="9779" xr3:uid="{7A69C696-77DF-AA46-BF51-80CDEA930A5D}" name="Column9779"/>
    <tableColumn id="9780" xr3:uid="{3BF0FF15-3A64-7949-93CF-A63D8A02072E}" name="Column9780"/>
    <tableColumn id="9781" xr3:uid="{5F6545F9-FAA3-BA43-B209-2AB5D184F495}" name="Column9781"/>
    <tableColumn id="9782" xr3:uid="{F8F3EECB-7BFD-264D-B2ED-6C950E574866}" name="Column9782"/>
    <tableColumn id="9783" xr3:uid="{24DD0619-E163-8746-8540-545F551273AC}" name="Column9783"/>
    <tableColumn id="9784" xr3:uid="{C0D42C7B-16DF-F941-BE6F-35048FE7527F}" name="Column9784"/>
    <tableColumn id="9785" xr3:uid="{16E84858-FD15-004F-99A0-EEFF997D2F54}" name="Column9785"/>
    <tableColumn id="9786" xr3:uid="{A563408E-64E2-3748-B9B6-EA05890FDA09}" name="Column9786"/>
    <tableColumn id="9787" xr3:uid="{D68E04A4-CEE5-2B4B-9A76-D0321B87C2AB}" name="Column9787"/>
    <tableColumn id="9788" xr3:uid="{EDC9BE1E-3656-4A4B-8F54-DC2AA3231783}" name="Column9788"/>
    <tableColumn id="9789" xr3:uid="{8C6A566D-7746-A747-9E77-D6CCA68ED083}" name="Column9789"/>
    <tableColumn id="9790" xr3:uid="{39FEB01B-D5F3-9D4B-8CF9-D3F0D503E8E8}" name="Column9790"/>
    <tableColumn id="9791" xr3:uid="{3678A6BD-AE55-A44D-8F04-34189E977BDB}" name="Column9791"/>
    <tableColumn id="9792" xr3:uid="{DEC263D9-F6DF-8C43-9DF8-198CE86807D7}" name="Column9792"/>
    <tableColumn id="9793" xr3:uid="{AC0F6BB1-E350-334A-BD51-BE2B9CDFF82D}" name="Column9793"/>
    <tableColumn id="9794" xr3:uid="{410157E4-1777-524F-9BE4-547B82DD8EA9}" name="Column9794"/>
    <tableColumn id="9795" xr3:uid="{64611550-3EA6-5141-AE88-46D290094DB7}" name="Column9795"/>
    <tableColumn id="9796" xr3:uid="{72F5EEF1-F7A8-5C42-9C5E-0C895402FB9B}" name="Column9796"/>
    <tableColumn id="9797" xr3:uid="{D397D403-0C6A-C645-8F14-694832638601}" name="Column9797"/>
    <tableColumn id="9798" xr3:uid="{5B9E61F0-6EB7-2C4A-9933-11F123D83649}" name="Column9798"/>
    <tableColumn id="9799" xr3:uid="{CB29D277-1183-6B4E-A626-5D233495CCB2}" name="Column9799"/>
    <tableColumn id="9800" xr3:uid="{C42A42DA-F0D7-F84D-9908-254118D7A7EF}" name="Column9800"/>
    <tableColumn id="9801" xr3:uid="{6D3C55D7-F41D-2344-B503-B20EA1653F47}" name="Column9801"/>
    <tableColumn id="9802" xr3:uid="{1ACF804A-C0CC-8548-A37B-C465EAF903F4}" name="Column9802"/>
    <tableColumn id="9803" xr3:uid="{75D8AD29-B764-4642-9FA9-1F303BDC8D13}" name="Column9803"/>
    <tableColumn id="9804" xr3:uid="{4EF4E01B-EEAB-204A-B051-7460ED60F9D6}" name="Column9804"/>
    <tableColumn id="9805" xr3:uid="{6EC54E6D-434D-444E-A08D-96D0BFA03F0A}" name="Column9805"/>
    <tableColumn id="9806" xr3:uid="{E140325D-4A31-4945-B6A7-91392D887F19}" name="Column9806"/>
    <tableColumn id="9807" xr3:uid="{733EDC7D-D09F-8649-8378-440801BD940D}" name="Column9807"/>
    <tableColumn id="9808" xr3:uid="{E7318522-4042-6B48-BB9A-95A89F9732EF}" name="Column9808"/>
    <tableColumn id="9809" xr3:uid="{5C509A71-A210-F542-BB47-FD756690F89B}" name="Column9809"/>
    <tableColumn id="9810" xr3:uid="{5AE3D71F-DCEB-7D46-ADCB-272577ABE9F9}" name="Column9810"/>
    <tableColumn id="9811" xr3:uid="{CCC6DAE9-C9CE-DF4D-8089-0303FF503849}" name="Column9811"/>
    <tableColumn id="9812" xr3:uid="{C51B12BA-0551-2246-9EC7-B1689EC359B9}" name="Column9812"/>
    <tableColumn id="9813" xr3:uid="{12C2B419-42D3-F042-9E6F-BED9A354A6B6}" name="Column9813"/>
    <tableColumn id="9814" xr3:uid="{2CE3D74C-DAFB-A849-BC0B-7CD9E058E709}" name="Column9814"/>
    <tableColumn id="9815" xr3:uid="{80BE7CF4-FC9B-8143-A2B8-92AD159E6C74}" name="Column9815"/>
    <tableColumn id="9816" xr3:uid="{A2D4F96B-3EBC-CC41-AF88-56E1A9F3D5B5}" name="Column9816"/>
    <tableColumn id="9817" xr3:uid="{2F9739C2-6EE5-A34C-914F-8449BE6794C4}" name="Column9817"/>
    <tableColumn id="9818" xr3:uid="{3605DE54-B1A7-294D-9276-68AB82090FE8}" name="Column9818"/>
    <tableColumn id="9819" xr3:uid="{438DBBFA-3C88-3342-82AF-35D4A43B922D}" name="Column9819"/>
    <tableColumn id="9820" xr3:uid="{C131F5E0-9DFC-8745-BBF9-A8B255D42DF4}" name="Column9820"/>
    <tableColumn id="9821" xr3:uid="{746143F5-6DF5-E242-9585-7D5557A38706}" name="Column9821"/>
    <tableColumn id="9822" xr3:uid="{992D1AAB-B87D-2141-ACC2-AF7D092EF609}" name="Column9822"/>
    <tableColumn id="9823" xr3:uid="{8E47A4C4-1D10-0742-B913-CEA9B9EA3EA9}" name="Column9823"/>
    <tableColumn id="9824" xr3:uid="{40459E2C-96FB-1743-81E1-640931397DBE}" name="Column9824"/>
    <tableColumn id="9825" xr3:uid="{CE06BE79-61A3-2B49-9057-BA9058EA73B0}" name="Column9825"/>
    <tableColumn id="9826" xr3:uid="{91DE0B0E-2590-4941-9D48-C1C3E8B14300}" name="Column9826"/>
    <tableColumn id="9827" xr3:uid="{F407547C-FDCE-3F4D-8661-5B3E5A5EC0FE}" name="Column9827"/>
    <tableColumn id="9828" xr3:uid="{0D30B913-2689-2B45-BBFA-BC320E3ABBA3}" name="Column9828"/>
    <tableColumn id="9829" xr3:uid="{D8775AD9-3347-1D48-8312-DD06D778482F}" name="Column9829"/>
    <tableColumn id="9830" xr3:uid="{D684EC21-C9DB-604D-8898-6F6055330892}" name="Column9830"/>
    <tableColumn id="9831" xr3:uid="{219A2853-E3A9-FE4F-A23C-C37BA9795E45}" name="Column9831"/>
    <tableColumn id="9832" xr3:uid="{E0EB30FB-CF8C-8540-B698-6CFAA3ECA8DA}" name="Column9832"/>
    <tableColumn id="9833" xr3:uid="{05F517D3-28BA-4743-8385-651F4E66200F}" name="Column9833"/>
    <tableColumn id="9834" xr3:uid="{0487780F-C7A9-D24E-9C64-417CBCE3B395}" name="Column9834"/>
    <tableColumn id="9835" xr3:uid="{2E5D295C-0579-6F44-BB8D-00B16CD345F7}" name="Column9835"/>
    <tableColumn id="9836" xr3:uid="{C7785B64-5DDD-5045-8158-289D7E68A1C9}" name="Column9836"/>
    <tableColumn id="9837" xr3:uid="{29AEEF02-F360-3440-9D9B-477B42D908DB}" name="Column9837"/>
    <tableColumn id="9838" xr3:uid="{8C2C1CCF-E33B-7F41-9E55-8893FCD9EDA4}" name="Column9838"/>
    <tableColumn id="9839" xr3:uid="{7EDE5B99-331E-B344-B076-BB2F9F1D048C}" name="Column9839"/>
    <tableColumn id="9840" xr3:uid="{7F78C1A5-1669-0E40-ADA9-D010378652E3}" name="Column9840"/>
    <tableColumn id="9841" xr3:uid="{BFD86174-01D7-EB42-AD5E-E9192F1707AC}" name="Column9841"/>
    <tableColumn id="9842" xr3:uid="{D06E28D3-6795-AC44-93F2-E68BDE55227C}" name="Column9842"/>
    <tableColumn id="9843" xr3:uid="{867ECA24-90AF-1347-9BED-7AF2EBC3C36B}" name="Column9843"/>
    <tableColumn id="9844" xr3:uid="{B81BE7E8-860B-9645-B55D-BC64C7F564CA}" name="Column9844"/>
    <tableColumn id="9845" xr3:uid="{EDAC8589-7987-894F-974A-DD9698FFF55F}" name="Column9845"/>
    <tableColumn id="9846" xr3:uid="{A07426CA-0D0A-A140-9C96-8BD463630853}" name="Column9846"/>
    <tableColumn id="9847" xr3:uid="{99A985F7-E271-0E41-B467-69472399717D}" name="Column9847"/>
    <tableColumn id="9848" xr3:uid="{8D13C63F-DCA8-7E4C-8318-AA6A55D2B04A}" name="Column9848"/>
    <tableColumn id="9849" xr3:uid="{AAF55BA7-C888-0C40-B7CA-CD9970CD6AB9}" name="Column9849"/>
    <tableColumn id="9850" xr3:uid="{A0D4F6B8-014E-E446-B9C2-7AD4D8D418FE}" name="Column9850"/>
    <tableColumn id="9851" xr3:uid="{6C252179-D823-9A47-B189-A58E2F75934E}" name="Column9851"/>
    <tableColumn id="9852" xr3:uid="{28450008-BCA4-9245-BF69-BC098FE339BE}" name="Column9852"/>
    <tableColumn id="9853" xr3:uid="{E592DA05-10AE-444D-9602-F1793815CC6C}" name="Column9853"/>
    <tableColumn id="9854" xr3:uid="{EA1051B1-3999-FD4E-9BDE-3912D4A5A8E9}" name="Column9854"/>
    <tableColumn id="9855" xr3:uid="{1172B884-B6BD-8F4D-B584-A8C756C33F92}" name="Column9855"/>
    <tableColumn id="9856" xr3:uid="{EF6AF8BD-024D-B740-A0B6-C3BF18A3F96D}" name="Column9856"/>
    <tableColumn id="9857" xr3:uid="{7BBF7E22-F483-544D-BF93-E9203DFEB045}" name="Column9857"/>
    <tableColumn id="9858" xr3:uid="{9961ED67-29FE-7644-B99C-93C0DFBE9AF0}" name="Column9858"/>
    <tableColumn id="9859" xr3:uid="{33C0B91F-EC35-E745-9577-516005FAF6BA}" name="Column9859"/>
    <tableColumn id="9860" xr3:uid="{A5230FD8-6A03-4D4F-BEB4-032FC6DBFF6C}" name="Column9860"/>
    <tableColumn id="9861" xr3:uid="{58066433-38E6-3543-9171-A82EAD6146BD}" name="Column9861"/>
    <tableColumn id="9862" xr3:uid="{AF3F88B6-5C7E-4943-8BC4-48DA76EBA254}" name="Column9862"/>
    <tableColumn id="9863" xr3:uid="{34D91BCC-2CCA-4E42-93BB-BE41A7322279}" name="Column9863"/>
    <tableColumn id="9864" xr3:uid="{9171C083-7669-F241-9A92-A8ACA809E4D2}" name="Column9864"/>
    <tableColumn id="9865" xr3:uid="{7FD204F1-3909-8242-8448-CFBF41B94B68}" name="Column9865"/>
    <tableColumn id="9866" xr3:uid="{3BFC0422-C5EE-544C-B8B5-B48E4F171AF3}" name="Column9866"/>
    <tableColumn id="9867" xr3:uid="{F32CD750-179B-3F40-95E9-B37CA6B884FE}" name="Column9867"/>
    <tableColumn id="9868" xr3:uid="{C77523D9-3909-6E4F-9210-368AB928D0BD}" name="Column9868"/>
    <tableColumn id="9869" xr3:uid="{AF5D8CA0-B5FC-5C41-8156-E8F7215A45BE}" name="Column9869"/>
    <tableColumn id="9870" xr3:uid="{9AA79C1B-EFE9-6C42-BD25-346A64802502}" name="Column9870"/>
    <tableColumn id="9871" xr3:uid="{2D716BCD-7986-A748-B74F-35ABFE78DE86}" name="Column9871"/>
    <tableColumn id="9872" xr3:uid="{F177B2E2-5EFF-7B42-B766-9CAF12E55901}" name="Column9872"/>
    <tableColumn id="9873" xr3:uid="{FFF01632-3AB8-424E-88A2-3440B9D17B14}" name="Column9873"/>
    <tableColumn id="9874" xr3:uid="{34EF2675-D0DB-AA4F-896C-AC2C62B3C18E}" name="Column9874"/>
    <tableColumn id="9875" xr3:uid="{BC265C8D-67EB-9642-89E4-F6982C6EFA10}" name="Column9875"/>
    <tableColumn id="9876" xr3:uid="{16BEC05A-97BB-5F4F-A0D9-5FC13DFDB488}" name="Column9876"/>
    <tableColumn id="9877" xr3:uid="{AF66E9AF-7132-0145-ACFE-CD9A861CED2D}" name="Column9877"/>
    <tableColumn id="9878" xr3:uid="{E2171846-DAB5-D54A-B7DF-717A3D0F7F5F}" name="Column9878"/>
    <tableColumn id="9879" xr3:uid="{A362CD63-3596-6449-BAB1-2A4175B067F3}" name="Column9879"/>
    <tableColumn id="9880" xr3:uid="{D1D6920C-C2E6-A447-8E63-004BEC3D9CED}" name="Column9880"/>
    <tableColumn id="9881" xr3:uid="{753F64EF-665C-3549-B77B-3F77F1710B73}" name="Column9881"/>
    <tableColumn id="9882" xr3:uid="{E749B1F1-B9EB-1B4D-BA96-E51FF4F3B272}" name="Column9882"/>
    <tableColumn id="9883" xr3:uid="{E2916213-5928-9045-A60C-1CBBAF1EBE06}" name="Column9883"/>
    <tableColumn id="9884" xr3:uid="{7762A479-2F3C-2646-85D6-75D058E2FA04}" name="Column9884"/>
    <tableColumn id="9885" xr3:uid="{068C9B95-FBB7-5040-9BA2-5AC0E00C27EC}" name="Column9885"/>
    <tableColumn id="9886" xr3:uid="{EB10678B-7A59-934A-A5B3-DB5BD764788B}" name="Column9886"/>
    <tableColumn id="9887" xr3:uid="{BC2187E7-0124-A24E-B7E4-1473DEAEA9B4}" name="Column9887"/>
    <tableColumn id="9888" xr3:uid="{F99CC705-1D11-814E-94FA-1869A82005FE}" name="Column9888"/>
    <tableColumn id="9889" xr3:uid="{6A47784F-E41F-A445-B866-197F53861983}" name="Column9889"/>
    <tableColumn id="9890" xr3:uid="{40E48439-6670-5D41-AC77-04BF35234354}" name="Column9890"/>
    <tableColumn id="9891" xr3:uid="{78E98AC9-087F-6E4A-98F1-AC91FC977708}" name="Column9891"/>
    <tableColumn id="9892" xr3:uid="{AA62A173-E05E-6A40-8521-88BA3DF82ABE}" name="Column9892"/>
    <tableColumn id="9893" xr3:uid="{18F3CAE9-9F5C-544E-A455-4FF44B4E3EFC}" name="Column9893"/>
    <tableColumn id="9894" xr3:uid="{26C60A77-A44F-CD48-B9B7-40B8304F5CAD}" name="Column9894"/>
    <tableColumn id="9895" xr3:uid="{6DD690EA-EBA9-FD45-BE93-C58CAA666160}" name="Column9895"/>
    <tableColumn id="9896" xr3:uid="{CDFBB731-77D5-5E48-842C-E61723DBC09C}" name="Column9896"/>
    <tableColumn id="9897" xr3:uid="{AFA299B9-36BB-554F-9231-94B2D0785664}" name="Column9897"/>
    <tableColumn id="9898" xr3:uid="{8710DAF6-FCC6-4044-9771-8028441D3AA9}" name="Column9898"/>
    <tableColumn id="9899" xr3:uid="{7C810D16-86B8-9E4E-B178-9715579EC0A7}" name="Column9899"/>
    <tableColumn id="9900" xr3:uid="{CAD16FF1-ADAE-E549-871D-C621CB966967}" name="Column9900"/>
    <tableColumn id="9901" xr3:uid="{F3BB9287-DCB1-4749-8DEC-75BBA6919BEE}" name="Column9901"/>
    <tableColumn id="9902" xr3:uid="{6955E285-33DC-B54A-A70A-74B720DA5C3F}" name="Column9902"/>
    <tableColumn id="9903" xr3:uid="{A7E664F4-395E-E84B-9D71-B030E147F624}" name="Column9903"/>
    <tableColumn id="9904" xr3:uid="{87D6F4F9-6897-474B-A3F7-4EEA5212FAB2}" name="Column9904"/>
    <tableColumn id="9905" xr3:uid="{390CFBFC-E24A-A34C-8FB7-B650616D546A}" name="Column9905"/>
    <tableColumn id="9906" xr3:uid="{35636FA7-F8A6-5F43-BB1D-ED1919F5183E}" name="Column9906"/>
    <tableColumn id="9907" xr3:uid="{79B60F79-B4E3-C041-B42A-0F13C2085CBE}" name="Column9907"/>
    <tableColumn id="9908" xr3:uid="{757927FA-5BE9-CD4A-8945-3219545ACFFE}" name="Column9908"/>
    <tableColumn id="9909" xr3:uid="{4D8BB83F-A68B-D14F-8ECC-262FD915EFED}" name="Column9909"/>
    <tableColumn id="9910" xr3:uid="{B451459D-CED5-1D47-810B-D2626E4DD550}" name="Column9910"/>
    <tableColumn id="9911" xr3:uid="{1C8C0B57-1D4B-2F42-BEB5-EE3DAAE0C39B}" name="Column9911"/>
    <tableColumn id="9912" xr3:uid="{84AE3735-A7F7-5642-9175-7E41BF4073C8}" name="Column9912"/>
    <tableColumn id="9913" xr3:uid="{437E1190-A56D-4C40-99CD-3F25EC5E3D57}" name="Column9913"/>
    <tableColumn id="9914" xr3:uid="{A9658CA4-1F26-6141-8DF1-0A0342BA194D}" name="Column9914"/>
    <tableColumn id="9915" xr3:uid="{F7DF585D-81B1-DD42-9818-E9C376978759}" name="Column9915"/>
    <tableColumn id="9916" xr3:uid="{C0251EBA-6EDA-664B-B247-0AD44C6532F8}" name="Column9916"/>
    <tableColumn id="9917" xr3:uid="{C4E11DED-EF38-8143-8AC8-9A17357F8EFA}" name="Column9917"/>
    <tableColumn id="9918" xr3:uid="{DE9A84E1-D47D-F040-BD8B-209051AB47DB}" name="Column9918"/>
    <tableColumn id="9919" xr3:uid="{BF0F3DC7-07D2-314D-B22E-F518EB46B1E4}" name="Column9919"/>
    <tableColumn id="9920" xr3:uid="{6667D1DC-3385-F945-88C8-65BFE260F463}" name="Column9920"/>
    <tableColumn id="9921" xr3:uid="{22957158-D4DC-A94D-A371-DCA217378A5B}" name="Column9921"/>
    <tableColumn id="9922" xr3:uid="{DE12E298-1487-524F-A82E-1933B1B97BD1}" name="Column9922"/>
    <tableColumn id="9923" xr3:uid="{46874F5F-D773-CF43-BD56-EFCB2F5DAC51}" name="Column9923"/>
    <tableColumn id="9924" xr3:uid="{12D1E331-9184-EE47-9A94-64C0F6018156}" name="Column9924"/>
    <tableColumn id="9925" xr3:uid="{39ED0876-0682-9943-9BF1-966C507B786F}" name="Column9925"/>
    <tableColumn id="9926" xr3:uid="{168EF493-6D2D-504A-B905-2388547752A3}" name="Column9926"/>
    <tableColumn id="9927" xr3:uid="{08BD3FC1-0E8F-3047-B7A8-DAA81D8BE2BB}" name="Column9927"/>
    <tableColumn id="9928" xr3:uid="{DCF59599-8DD9-044A-8992-8D65C34412D2}" name="Column9928"/>
    <tableColumn id="9929" xr3:uid="{95BFF528-6105-F244-9FA2-22BBE65D1A9E}" name="Column9929"/>
    <tableColumn id="9930" xr3:uid="{58BD07CF-C30D-AF42-A622-92689C912D8A}" name="Column9930"/>
    <tableColumn id="9931" xr3:uid="{555E44BA-7A2F-2C48-B440-10C5462985B0}" name="Column9931"/>
    <tableColumn id="9932" xr3:uid="{F136DCBA-4016-774E-9BCE-B3D478DCD87C}" name="Column9932"/>
    <tableColumn id="9933" xr3:uid="{03EA1490-8525-454E-8526-4200618B0191}" name="Column9933"/>
    <tableColumn id="9934" xr3:uid="{5147E933-B100-B942-81C7-58CE3F7DA69C}" name="Column9934"/>
    <tableColumn id="9935" xr3:uid="{7FB49FD0-F761-C449-8FBD-57123DD14A60}" name="Column9935"/>
    <tableColumn id="9936" xr3:uid="{1DA22AF3-9E87-D541-A1E1-48234122BD9A}" name="Column9936"/>
    <tableColumn id="9937" xr3:uid="{EF903826-D544-F742-ACDF-9EFE2C113F1D}" name="Column9937"/>
    <tableColumn id="9938" xr3:uid="{78F4A237-6174-3747-BCB6-60DEB1514A00}" name="Column9938"/>
    <tableColumn id="9939" xr3:uid="{4E17CC7F-283C-B44D-9A59-EADE4E5664E0}" name="Column9939"/>
    <tableColumn id="9940" xr3:uid="{6EB1A4D8-8B39-1246-A7C4-1C73CB4637D7}" name="Column9940"/>
    <tableColumn id="9941" xr3:uid="{EE02FD9C-E8C0-9E4A-9693-9C228EF32F4A}" name="Column9941"/>
    <tableColumn id="9942" xr3:uid="{B3DC18B0-880C-A847-98BE-DCA8A5D6D6E2}" name="Column9942"/>
    <tableColumn id="9943" xr3:uid="{66565EC6-DAF6-3D49-AEE2-DBD70974F679}" name="Column9943"/>
    <tableColumn id="9944" xr3:uid="{3F5B4375-4830-214E-989D-75A046F9380F}" name="Column9944"/>
    <tableColumn id="9945" xr3:uid="{CBA92903-A056-714A-9F06-D7280B5A3FB7}" name="Column9945"/>
    <tableColumn id="9946" xr3:uid="{E447893F-1C53-DB46-8976-C8ABE5CA2858}" name="Column9946"/>
    <tableColumn id="9947" xr3:uid="{440B89F2-3E77-6243-923C-9B702AB55556}" name="Column9947"/>
    <tableColumn id="9948" xr3:uid="{31054ED9-FC6C-9D43-9DC3-ED1D3CE771DF}" name="Column9948"/>
    <tableColumn id="9949" xr3:uid="{E0E8474A-D05E-6E42-9D32-643B89BA4BCC}" name="Column9949"/>
    <tableColumn id="9950" xr3:uid="{97F3628D-88B0-4A4A-A878-B3B8A09C1688}" name="Column9950"/>
    <tableColumn id="9951" xr3:uid="{920A887B-183B-9043-8C58-D8C42165A74B}" name="Column9951"/>
    <tableColumn id="9952" xr3:uid="{5875971B-9C71-8541-8ACD-3D23E540DCB6}" name="Column9952"/>
    <tableColumn id="9953" xr3:uid="{F609F19A-EDF5-1C49-98CC-3AA008A1CC69}" name="Column9953"/>
    <tableColumn id="9954" xr3:uid="{2834E538-02BE-584C-BF3B-BBE20EE2C1F8}" name="Column9954"/>
    <tableColumn id="9955" xr3:uid="{2269059C-FE98-F04F-8DAB-6CD51920AFFF}" name="Column9955"/>
    <tableColumn id="9956" xr3:uid="{FDDB47D9-0C01-1C46-A399-10C89A179EF1}" name="Column9956"/>
    <tableColumn id="9957" xr3:uid="{248A413E-F300-B442-A864-7561587BFBF3}" name="Column9957"/>
    <tableColumn id="9958" xr3:uid="{3329A208-09AB-C540-A638-184CDC0181B0}" name="Column9958"/>
    <tableColumn id="9959" xr3:uid="{1AD5AC41-77F5-BC47-BD9E-D511CDD2DA91}" name="Column9959"/>
    <tableColumn id="9960" xr3:uid="{BCB9C0B1-FB48-2E40-93FE-4DEC04520BD4}" name="Column9960"/>
    <tableColumn id="9961" xr3:uid="{3BD1454E-699C-6542-9F5B-CDD672FFA7F8}" name="Column9961"/>
    <tableColumn id="9962" xr3:uid="{A9910FBA-1046-A24F-B686-C3571833C618}" name="Column9962"/>
    <tableColumn id="9963" xr3:uid="{D53B06F7-5A4D-8D49-B741-89AE1779C49E}" name="Column9963"/>
    <tableColumn id="9964" xr3:uid="{2CB059A3-169B-8C48-80CE-47857A0755DB}" name="Column9964"/>
    <tableColumn id="9965" xr3:uid="{380614D3-41E0-A34E-81EC-49D1C3810521}" name="Column9965"/>
    <tableColumn id="9966" xr3:uid="{9620695A-0AE3-E443-8F9A-9C39AD469926}" name="Column9966"/>
    <tableColumn id="9967" xr3:uid="{4EA3DA5E-2DA9-984C-9821-D7F1E4BA4E0B}" name="Column9967"/>
    <tableColumn id="9968" xr3:uid="{61892C67-A7EB-5E48-BE59-C46D31153E97}" name="Column9968"/>
    <tableColumn id="9969" xr3:uid="{C47A4778-990D-5149-9F9E-4C2A9A6A99DA}" name="Column9969"/>
    <tableColumn id="9970" xr3:uid="{B8D1537B-4F0C-204A-84AB-0BA2FAC0DDB1}" name="Column9970"/>
    <tableColumn id="9971" xr3:uid="{C36D680C-E746-D640-AA17-510076AFE514}" name="Column9971"/>
    <tableColumn id="9972" xr3:uid="{9BAD4461-6DD5-084F-B784-AA3DC3916348}" name="Column9972"/>
    <tableColumn id="9973" xr3:uid="{95D29CAC-5C1E-7449-8BEE-AAC0EE3298AE}" name="Column9973"/>
    <tableColumn id="9974" xr3:uid="{A19FBEB0-6564-4D4E-B185-7B761600BAE4}" name="Column9974"/>
    <tableColumn id="9975" xr3:uid="{8FFDA79E-5507-0346-A740-D0A624433BC9}" name="Column9975"/>
    <tableColumn id="9976" xr3:uid="{DE92C45B-40AD-5641-BCC6-F492EB1BC0D7}" name="Column9976"/>
    <tableColumn id="9977" xr3:uid="{42DB8172-47ED-1C48-A75D-A8C545291FE0}" name="Column9977"/>
    <tableColumn id="9978" xr3:uid="{6BA11167-2EDB-3347-9263-2E23C2ED2623}" name="Column9978"/>
    <tableColumn id="9979" xr3:uid="{FA166435-C45C-C840-B0AD-71D214BC8E5C}" name="Column9979"/>
    <tableColumn id="9980" xr3:uid="{E23FBAB2-C7E8-3F4E-8EFA-B4B2542086A1}" name="Column9980"/>
    <tableColumn id="9981" xr3:uid="{53EA8F4E-F677-0642-B57F-B969CDE6106F}" name="Column9981"/>
    <tableColumn id="9982" xr3:uid="{32B4E6BB-0219-1E4C-8F63-A3F2B36A59C5}" name="Column9982"/>
    <tableColumn id="9983" xr3:uid="{F68F41DD-859E-1C44-8C15-6B12E925F57F}" name="Column9983"/>
    <tableColumn id="9984" xr3:uid="{CA724689-663D-7B42-8A12-DB780577E2CC}" name="Column9984"/>
    <tableColumn id="9985" xr3:uid="{471CBD79-D977-6645-8C07-EB5D4578811D}" name="Column9985"/>
    <tableColumn id="9986" xr3:uid="{CAE296DB-809D-E94B-96D3-155A64788F05}" name="Column9986"/>
    <tableColumn id="9987" xr3:uid="{DDD4BA41-9250-854A-ABCA-B818EE3A4591}" name="Column9987"/>
    <tableColumn id="9988" xr3:uid="{8B146586-A792-724D-9046-425B3269B9BC}" name="Column9988"/>
    <tableColumn id="9989" xr3:uid="{10757852-1676-3444-BC89-77C188C503A3}" name="Column9989"/>
    <tableColumn id="9990" xr3:uid="{464DE48E-19F5-174C-930B-9CA8719F0A00}" name="Column9990"/>
    <tableColumn id="9991" xr3:uid="{DE1D543B-ACDF-B143-9C08-531AC40ACD82}" name="Column9991"/>
    <tableColumn id="9992" xr3:uid="{113547EA-DC41-8242-89EF-34C464B45F71}" name="Column9992"/>
    <tableColumn id="9993" xr3:uid="{4A9C97F6-7E71-784B-9091-E2B37BC46E7D}" name="Column9993"/>
    <tableColumn id="9994" xr3:uid="{57468D2A-9A75-EB49-9604-5ADCADF85950}" name="Column9994"/>
    <tableColumn id="9995" xr3:uid="{95CD28E9-D05C-CD43-96DB-75F042CAA498}" name="Column9995"/>
    <tableColumn id="9996" xr3:uid="{4123B930-E53E-4343-88B3-A168F3E79338}" name="Column9996"/>
    <tableColumn id="9997" xr3:uid="{7593A123-E995-8B46-89E0-F68E2C3A049D}" name="Column9997"/>
    <tableColumn id="9998" xr3:uid="{36CB185E-E03E-0647-8A22-CC47788B2974}" name="Column9998"/>
    <tableColumn id="9999" xr3:uid="{5907D785-B072-FE4F-8ABA-27150933460D}" name="Column9999"/>
    <tableColumn id="10000" xr3:uid="{C32CAD39-83CF-744D-B851-DDD785E37FA4}" name="Column10000"/>
    <tableColumn id="10001" xr3:uid="{91773FAE-EEEA-AB48-8861-2712B7045949}" name="Column10001"/>
    <tableColumn id="10002" xr3:uid="{ADC64D30-4987-8D4B-ADE3-4EDD8072B1AC}" name="Column10002"/>
    <tableColumn id="10003" xr3:uid="{467138BC-6456-2B45-8793-EEBBEF55615F}" name="Column10003"/>
    <tableColumn id="10004" xr3:uid="{103E9FE8-2A8E-6042-AD16-1663428ED8CC}" name="Column10004"/>
    <tableColumn id="10005" xr3:uid="{5CEDD598-C818-7E40-B7BB-08C543D6D921}" name="Column10005"/>
    <tableColumn id="10006" xr3:uid="{2453331C-A493-AE4F-BAC5-210BD3F44FDE}" name="Column10006"/>
    <tableColumn id="10007" xr3:uid="{30B33D20-65EF-7946-9B66-A6DD123A1BFB}" name="Column10007"/>
    <tableColumn id="10008" xr3:uid="{676166B3-8BD9-FE40-97C2-9F46D21133FD}" name="Column10008"/>
    <tableColumn id="10009" xr3:uid="{32128E82-98A9-9841-AA0F-234624A8542A}" name="Column10009"/>
    <tableColumn id="10010" xr3:uid="{57AD837F-2FE5-0C44-B737-B5845813191E}" name="Column10010"/>
    <tableColumn id="10011" xr3:uid="{7065BD1C-A7D4-AE43-9FFE-8B0621504799}" name="Column10011"/>
    <tableColumn id="10012" xr3:uid="{ED249E55-4878-6548-A895-EBEE1F9EEC96}" name="Column10012"/>
    <tableColumn id="10013" xr3:uid="{B9AB4D5F-008C-364E-9D4D-3C521377EFBD}" name="Column10013"/>
    <tableColumn id="10014" xr3:uid="{4B5E3E6D-50F6-014F-AF7C-1FFAD422C507}" name="Column10014"/>
    <tableColumn id="10015" xr3:uid="{1CCAAE13-9D82-5A4B-908B-BCA78F1D4570}" name="Column10015"/>
    <tableColumn id="10016" xr3:uid="{2E712CCC-8B82-C047-939C-4A4DB2006065}" name="Column10016"/>
    <tableColumn id="10017" xr3:uid="{18DA7328-514E-924E-9A7F-489E908406B6}" name="Column10017"/>
    <tableColumn id="10018" xr3:uid="{3FB48C3F-28E1-5F41-8081-981BCCBABCF0}" name="Column10018"/>
    <tableColumn id="10019" xr3:uid="{349A1BAE-F740-804E-A769-A2BEDC4FE24B}" name="Column10019"/>
    <tableColumn id="10020" xr3:uid="{28F2B9AB-1A35-7346-B2BA-64D67B3D8539}" name="Column10020"/>
    <tableColumn id="10021" xr3:uid="{3E2D2769-BA81-584D-BB64-68357AEB9319}" name="Column10021"/>
    <tableColumn id="10022" xr3:uid="{A3132CF1-0B8B-7547-8ADB-89C2FBFC0097}" name="Column10022"/>
    <tableColumn id="10023" xr3:uid="{066529F5-BCE3-D246-8D86-A1912B34C657}" name="Column10023"/>
    <tableColumn id="10024" xr3:uid="{26A316B8-325B-A849-B5C1-7D39CFCC9D50}" name="Column10024"/>
    <tableColumn id="10025" xr3:uid="{05F1F646-3250-5142-8ED4-3C6E9168A433}" name="Column10025"/>
    <tableColumn id="10026" xr3:uid="{0DE4D550-2E4A-BA41-AA90-4D97481F0792}" name="Column10026"/>
    <tableColumn id="10027" xr3:uid="{AFF2EF1C-6F09-FF4D-A2A5-4DCF2FC89502}" name="Column10027"/>
    <tableColumn id="10028" xr3:uid="{76684868-4CD7-6946-87B2-01518FA4FFCD}" name="Column10028"/>
    <tableColumn id="10029" xr3:uid="{1819C0A1-0203-CD4F-90E1-945B097F8B83}" name="Column10029"/>
    <tableColumn id="10030" xr3:uid="{EE0012C2-629A-9545-BAC7-E8DE3C97C1CA}" name="Column10030"/>
    <tableColumn id="10031" xr3:uid="{AEE13BB7-628E-B84E-8F73-1D07C266656C}" name="Column10031"/>
    <tableColumn id="10032" xr3:uid="{DDF740C3-0DF5-1242-800E-A47729609499}" name="Column10032"/>
    <tableColumn id="10033" xr3:uid="{2196DA5F-3D34-5649-8D6D-24741E5EDBFB}" name="Column10033"/>
    <tableColumn id="10034" xr3:uid="{9CA56E26-DA6B-8B4A-A091-D29BDA085C74}" name="Column10034"/>
    <tableColumn id="10035" xr3:uid="{A648FE40-D33A-3246-AD9B-2855D357579C}" name="Column10035"/>
    <tableColumn id="10036" xr3:uid="{E9777AEF-306E-6B46-B9B5-A80590E5ABD9}" name="Column10036"/>
    <tableColumn id="10037" xr3:uid="{45006C40-C0A2-1848-87B5-50F9E5F7D74D}" name="Column10037"/>
    <tableColumn id="10038" xr3:uid="{8381E65B-0078-6942-9268-B1B445FBEEE7}" name="Column10038"/>
    <tableColumn id="10039" xr3:uid="{68AA3C91-D350-7046-92C6-F8EECECA813B}" name="Column10039"/>
    <tableColumn id="10040" xr3:uid="{3255D6B0-6EB1-9E4E-B40B-7FABB162CF52}" name="Column10040"/>
    <tableColumn id="10041" xr3:uid="{9C8C893F-5DBE-6C46-B504-483B5F25F9DD}" name="Column10041"/>
    <tableColumn id="10042" xr3:uid="{8EA87F3D-EE09-0241-B20F-97E1A106C009}" name="Column10042"/>
    <tableColumn id="10043" xr3:uid="{C39D48BD-2D61-5049-95AF-B4858ECBD7D7}" name="Column10043"/>
    <tableColumn id="10044" xr3:uid="{FC3CD628-0F52-1C4D-8D68-6E47A02D2E13}" name="Column10044"/>
    <tableColumn id="10045" xr3:uid="{27BB1413-9FA3-A54F-816C-C8210C6639A5}" name="Column10045"/>
    <tableColumn id="10046" xr3:uid="{B1D015B3-C663-0242-9759-37A3FF36D1FC}" name="Column10046"/>
    <tableColumn id="10047" xr3:uid="{626B7316-06E6-764F-B343-297FB9478AAC}" name="Column10047"/>
    <tableColumn id="10048" xr3:uid="{F9F4AC3D-36A6-9F47-962D-08FD804A5C31}" name="Column10048"/>
    <tableColumn id="10049" xr3:uid="{79A0B208-FA76-7344-980F-1273B77D4771}" name="Column10049"/>
    <tableColumn id="10050" xr3:uid="{6E3C2D40-3256-2B47-8636-90AC288FBDEA}" name="Column10050"/>
    <tableColumn id="10051" xr3:uid="{953B1C7B-A9CB-4643-93C3-695F3CA803F5}" name="Column10051"/>
    <tableColumn id="10052" xr3:uid="{215650DA-70D8-7D46-927D-BD0E66BD93E6}" name="Column10052"/>
    <tableColumn id="10053" xr3:uid="{7A0EA36E-4DA1-D346-821A-995D5969D05A}" name="Column10053"/>
    <tableColumn id="10054" xr3:uid="{5567D46A-057B-6A40-8398-2D55143077CA}" name="Column10054"/>
    <tableColumn id="10055" xr3:uid="{926EA8BD-BF09-DA4E-8C9F-4658481EADB5}" name="Column10055"/>
    <tableColumn id="10056" xr3:uid="{0EF6746A-5BA7-EB48-AA69-11579D44873B}" name="Column10056"/>
    <tableColumn id="10057" xr3:uid="{B100DD65-A586-5344-9572-D783C10E1DF7}" name="Column10057"/>
    <tableColumn id="10058" xr3:uid="{BB7A4294-67CF-E647-84B9-1A9A0D873F63}" name="Column10058"/>
    <tableColumn id="10059" xr3:uid="{CC50A1C6-E32A-DA43-9432-F7E7B1CFEF25}" name="Column10059"/>
    <tableColumn id="10060" xr3:uid="{056F1B70-76B4-4045-9CFB-3AEFAF00D094}" name="Column10060"/>
    <tableColumn id="10061" xr3:uid="{9D60580B-5301-EA46-BE45-D0C7E61E188E}" name="Column10061"/>
    <tableColumn id="10062" xr3:uid="{DE3CCF96-467E-A248-BC41-9FA54E05A2BC}" name="Column10062"/>
    <tableColumn id="10063" xr3:uid="{C779E39B-5D3F-8147-875D-7616F91467B7}" name="Column10063"/>
    <tableColumn id="10064" xr3:uid="{B0965216-85E8-A64E-9DA6-421AEA2C17CC}" name="Column10064"/>
    <tableColumn id="10065" xr3:uid="{C68101B6-7A58-E04C-A2CB-CF7949596B0F}" name="Column10065"/>
    <tableColumn id="10066" xr3:uid="{F7F580BB-9423-F145-AA12-60809105D312}" name="Column10066"/>
    <tableColumn id="10067" xr3:uid="{53244DC0-1335-CC47-B0C3-4B3AF930A6FD}" name="Column10067"/>
    <tableColumn id="10068" xr3:uid="{6928AA97-7ECF-584F-B1CA-608CC1570E0F}" name="Column10068"/>
    <tableColumn id="10069" xr3:uid="{BC9E2B3C-5B87-7F47-8013-91680EAD87B3}" name="Column10069"/>
    <tableColumn id="10070" xr3:uid="{DCAA656F-8FDD-F447-91C3-09D958E99A22}" name="Column10070"/>
    <tableColumn id="10071" xr3:uid="{D3A111FB-3FAC-B34D-86AB-DE23A0FBB93F}" name="Column10071"/>
    <tableColumn id="10072" xr3:uid="{B8AA5D26-C9C2-0642-A6E1-C78C611E9952}" name="Column10072"/>
    <tableColumn id="10073" xr3:uid="{EB5055AA-A5F9-E240-B310-36193E625070}" name="Column10073"/>
    <tableColumn id="10074" xr3:uid="{C1B1227E-F423-AB4B-A3E5-A8433B9BF2D3}" name="Column10074"/>
    <tableColumn id="10075" xr3:uid="{2E62C020-FDAC-BF44-B596-090909A6D100}" name="Column10075"/>
    <tableColumn id="10076" xr3:uid="{3A33AC69-B4B0-8F4D-B5E6-EA5731F47876}" name="Column10076"/>
    <tableColumn id="10077" xr3:uid="{872D03F4-D680-1F4D-A599-36741898A013}" name="Column10077"/>
    <tableColumn id="10078" xr3:uid="{56649A03-E9E9-3540-A91B-C1CE2A90E6CA}" name="Column10078"/>
    <tableColumn id="10079" xr3:uid="{B4BD7992-9C5B-BA47-92A4-5B0C2379C072}" name="Column10079"/>
    <tableColumn id="10080" xr3:uid="{EC9237B0-0570-E74D-A86E-26BEDAE95DDF}" name="Column10080"/>
    <tableColumn id="10081" xr3:uid="{AC988DBD-05E8-9541-A7A8-E16FAEF9B018}" name="Column10081"/>
    <tableColumn id="10082" xr3:uid="{0A457D92-DC91-A74E-8537-64126C7ADF6C}" name="Column10082"/>
    <tableColumn id="10083" xr3:uid="{801199A8-25EC-6B43-AADD-11F9AA84E1E9}" name="Column10083"/>
    <tableColumn id="10084" xr3:uid="{A1EE597E-5652-944F-B989-C4F1830E6E14}" name="Column10084"/>
    <tableColumn id="10085" xr3:uid="{028E21B3-603C-DB4D-8CE4-B06BE21C4212}" name="Column10085"/>
    <tableColumn id="10086" xr3:uid="{3DE1014D-5FF2-CB40-96AD-A055677CCAC5}" name="Column10086"/>
    <tableColumn id="10087" xr3:uid="{F9F33B4A-1680-374F-B2BB-806AB426D123}" name="Column10087"/>
    <tableColumn id="10088" xr3:uid="{3BB1BB61-F08C-FB4B-81D1-255C7FB561E6}" name="Column10088"/>
    <tableColumn id="10089" xr3:uid="{889A68BC-8DA0-8741-8FFB-74C3D33B3DAB}" name="Column10089"/>
    <tableColumn id="10090" xr3:uid="{03F86B2A-8D7C-FD46-9854-88FB5F1123CC}" name="Column10090"/>
    <tableColumn id="10091" xr3:uid="{C3393E66-3EA3-A14C-8D20-65DC6CF2E26E}" name="Column10091"/>
    <tableColumn id="10092" xr3:uid="{83D18BFE-5FC0-F740-B4E7-D2A92C66C321}" name="Column10092"/>
    <tableColumn id="10093" xr3:uid="{A1C18D4B-49F0-6C41-8E82-54CD8709C6C5}" name="Column10093"/>
    <tableColumn id="10094" xr3:uid="{70FE1A68-CE26-274D-B8BF-413436371ACE}" name="Column10094"/>
    <tableColumn id="10095" xr3:uid="{0782D4D4-CD4D-D047-AFA4-AF3E590FCD0F}" name="Column10095"/>
    <tableColumn id="10096" xr3:uid="{64486129-3ADE-B447-9154-3C54905A70F2}" name="Column10096"/>
    <tableColumn id="10097" xr3:uid="{065AB040-E01E-1C41-8FD1-C11BDC60F53A}" name="Column10097"/>
    <tableColumn id="10098" xr3:uid="{AE092364-E30A-9C48-BE7A-3C09D8D71CC9}" name="Column10098"/>
    <tableColumn id="10099" xr3:uid="{524BB638-849F-4249-814F-AA9ACBE29CA4}" name="Column10099"/>
    <tableColumn id="10100" xr3:uid="{549B8116-89EE-3546-BF06-0767F84484D5}" name="Column10100"/>
    <tableColumn id="10101" xr3:uid="{AE608AC5-E7A4-6848-9243-9860B465F76C}" name="Column10101"/>
    <tableColumn id="10102" xr3:uid="{926AB721-CC17-3D46-B915-08BCB70E7AEA}" name="Column10102"/>
    <tableColumn id="10103" xr3:uid="{E2DDF104-9C26-DA40-9D83-7A2E5E1B287B}" name="Column10103"/>
    <tableColumn id="10104" xr3:uid="{2BB86515-1E34-6F49-958B-2CF69581F501}" name="Column10104"/>
    <tableColumn id="10105" xr3:uid="{A37C5CC0-8860-5D45-B6B7-4684AF40E5E3}" name="Column10105"/>
    <tableColumn id="10106" xr3:uid="{7331A5CF-08EE-C84A-88E2-0A1D4A572974}" name="Column10106"/>
    <tableColumn id="10107" xr3:uid="{CA2201C9-85BF-F04C-90AD-CB2CECFA08B9}" name="Column10107"/>
    <tableColumn id="10108" xr3:uid="{5265A052-5A60-884A-B183-33F6A05933E2}" name="Column10108"/>
    <tableColumn id="10109" xr3:uid="{7D69FAB5-434D-8449-90FE-EEE310E63ED4}" name="Column10109"/>
    <tableColumn id="10110" xr3:uid="{9B3BD2DE-06E2-274C-9E87-194D930BD55C}" name="Column10110"/>
    <tableColumn id="10111" xr3:uid="{22B5B1FC-857D-094C-99D6-8B0D81BE3F2F}" name="Column10111"/>
    <tableColumn id="10112" xr3:uid="{6D14548E-C934-6140-A42A-771270167C4F}" name="Column10112"/>
    <tableColumn id="10113" xr3:uid="{A4EC775E-A57B-3D4F-9021-447114B7D927}" name="Column10113"/>
    <tableColumn id="10114" xr3:uid="{046DF6B8-BF2D-9846-9CC1-6820D180D7D6}" name="Column10114"/>
    <tableColumn id="10115" xr3:uid="{D0338737-8F23-A340-B482-2094177C9A1A}" name="Column10115"/>
    <tableColumn id="10116" xr3:uid="{BA7439BB-F467-ED4B-873A-E1E31C5E3851}" name="Column10116"/>
    <tableColumn id="10117" xr3:uid="{4DC12E99-CC57-664A-9076-49721CC2BF17}" name="Column10117"/>
    <tableColumn id="10118" xr3:uid="{9B05F9E9-0DCD-A149-B474-683FF9C2DE6D}" name="Column10118"/>
    <tableColumn id="10119" xr3:uid="{F966D4D4-3BB6-2741-9B86-D6D318A62AA1}" name="Column10119"/>
    <tableColumn id="10120" xr3:uid="{034E4AC6-C1D3-F24F-9CAA-FDAF3BEBCD74}" name="Column10120"/>
    <tableColumn id="10121" xr3:uid="{2CEB7073-75F9-1242-AC74-AC431301121F}" name="Column10121"/>
    <tableColumn id="10122" xr3:uid="{392A4D4B-092A-9140-9F3A-5DD0C2813D78}" name="Column10122"/>
    <tableColumn id="10123" xr3:uid="{9DA56831-F563-7147-ACE1-7E9A54A41469}" name="Column10123"/>
    <tableColumn id="10124" xr3:uid="{D9D8948C-4411-9E41-A341-C475783BC83E}" name="Column10124"/>
    <tableColumn id="10125" xr3:uid="{17C9A856-1D56-DA4F-ABC5-513E23EB8745}" name="Column10125"/>
    <tableColumn id="10126" xr3:uid="{93249BF4-D5F9-F948-93AD-90F1DCCA0E9F}" name="Column10126"/>
    <tableColumn id="10127" xr3:uid="{A3281093-BB84-A64B-986A-6B13EAACA425}" name="Column10127"/>
    <tableColumn id="10128" xr3:uid="{2723345B-F1B8-8C4B-A213-9D36087B8D95}" name="Column10128"/>
    <tableColumn id="10129" xr3:uid="{9436C5B5-BBF2-AC46-97A1-E4B5790949E4}" name="Column10129"/>
    <tableColumn id="10130" xr3:uid="{AEF80EA6-2929-FE43-9DFE-8EC26C7832FB}" name="Column10130"/>
    <tableColumn id="10131" xr3:uid="{1B83F1AD-EAC4-4D4F-A405-F1A8FB2FC679}" name="Column10131"/>
    <tableColumn id="10132" xr3:uid="{C8EDC09C-CDA1-5641-A72F-AA688D93D54A}" name="Column10132"/>
    <tableColumn id="10133" xr3:uid="{D238DE8D-D63B-2C4E-ACD9-1429E50E9B49}" name="Column10133"/>
    <tableColumn id="10134" xr3:uid="{286E3A04-4E02-9145-96CE-4013A8921409}" name="Column10134"/>
    <tableColumn id="10135" xr3:uid="{28A48D39-08B3-EC46-93E2-20A4A0888787}" name="Column10135"/>
    <tableColumn id="10136" xr3:uid="{75728D90-98F1-9D46-8E05-1CD09F3AE24C}" name="Column10136"/>
    <tableColumn id="10137" xr3:uid="{08F9C7D0-1486-6842-A0C0-69B4E0C0F319}" name="Column10137"/>
    <tableColumn id="10138" xr3:uid="{AF14961F-48E6-3C4F-93FF-129161B76965}" name="Column10138"/>
    <tableColumn id="10139" xr3:uid="{856AC59F-E4C6-3A45-9ABD-D940E8693950}" name="Column10139"/>
    <tableColumn id="10140" xr3:uid="{7E112157-6A5F-F548-8157-95ECCF48A581}" name="Column10140"/>
    <tableColumn id="10141" xr3:uid="{D89E182C-7871-7D4C-97C2-EF0D22A6066C}" name="Column10141"/>
    <tableColumn id="10142" xr3:uid="{07D5F123-9015-E848-B89F-577A6D190824}" name="Column10142"/>
    <tableColumn id="10143" xr3:uid="{99122C6A-DBD3-5D4C-BCCA-0D89E9A0C5F8}" name="Column10143"/>
    <tableColumn id="10144" xr3:uid="{178E296B-50F2-C540-8AE5-87D20EFA882F}" name="Column10144"/>
    <tableColumn id="10145" xr3:uid="{E8DF7ECC-85B5-2F4B-AB70-9CF9CAC368C5}" name="Column10145"/>
    <tableColumn id="10146" xr3:uid="{1492969B-10C4-874F-85A9-28C8E4558805}" name="Column10146"/>
    <tableColumn id="10147" xr3:uid="{E57CBBEF-3E8C-2245-A094-A1DFF90890EF}" name="Column10147"/>
    <tableColumn id="10148" xr3:uid="{E245C495-8F6A-9E46-83CA-484D46D94153}" name="Column10148"/>
    <tableColumn id="10149" xr3:uid="{1E7BD22A-4A42-344C-A4A6-B6C372FEC57F}" name="Column10149"/>
    <tableColumn id="10150" xr3:uid="{936A2CFD-7B27-804D-9D9C-F70B7F5C7A49}" name="Column10150"/>
    <tableColumn id="10151" xr3:uid="{79F1118C-6B4E-9941-A0CA-F364BAD71116}" name="Column10151"/>
    <tableColumn id="10152" xr3:uid="{823F6BA9-BEFF-B24F-8D0C-D6998B8CEC95}" name="Column10152"/>
    <tableColumn id="10153" xr3:uid="{F39878F4-69C8-CC4D-843A-D10FDFA04082}" name="Column10153"/>
    <tableColumn id="10154" xr3:uid="{6CDD399F-AA95-AF41-BAB6-E11F051F5AB4}" name="Column10154"/>
    <tableColumn id="10155" xr3:uid="{90636AAD-41AC-B048-8F4D-2D408D8123F3}" name="Column10155"/>
    <tableColumn id="10156" xr3:uid="{06F44B9D-1795-1046-AA13-8949B6B5C24A}" name="Column10156"/>
    <tableColumn id="10157" xr3:uid="{D003BE22-B71F-8F4B-BDEF-2E602CD8D0C5}" name="Column10157"/>
    <tableColumn id="10158" xr3:uid="{49489FC3-2D84-C449-B76E-A5CC048BF91E}" name="Column10158"/>
    <tableColumn id="10159" xr3:uid="{605B69AA-828B-C547-9FBB-13331DF9EE93}" name="Column10159"/>
    <tableColumn id="10160" xr3:uid="{6C82294D-C3C0-4E48-BDD6-8FB77D1D6492}" name="Column10160"/>
    <tableColumn id="10161" xr3:uid="{21485623-AFAC-6B44-8086-CBDB1E0B7A78}" name="Column10161"/>
    <tableColumn id="10162" xr3:uid="{29E3F063-8A7D-E34F-88C8-EF5304885BD6}" name="Column10162"/>
    <tableColumn id="10163" xr3:uid="{CB517FE3-935E-A94F-9BED-DCF9F7639BD9}" name="Column10163"/>
    <tableColumn id="10164" xr3:uid="{D9100A1A-3081-C546-AFBB-1840B2D8F2D9}" name="Column10164"/>
    <tableColumn id="10165" xr3:uid="{B5C13A3E-C830-CB46-96E6-EDD0AF34AD34}" name="Column10165"/>
    <tableColumn id="10166" xr3:uid="{6E8B0A27-99E0-E945-BC2A-F06EB6235C0A}" name="Column10166"/>
    <tableColumn id="10167" xr3:uid="{8B7D9195-3E7F-4148-96E8-4D30F48995FD}" name="Column10167"/>
    <tableColumn id="10168" xr3:uid="{3D277AB2-96DE-064F-841A-B46D5FBF443D}" name="Column10168"/>
    <tableColumn id="10169" xr3:uid="{FB989414-B2CC-AD4E-BAE1-C144B8CFD351}" name="Column10169"/>
    <tableColumn id="10170" xr3:uid="{CC353097-5FC9-DA44-9D3B-71FDC8E872A3}" name="Column10170"/>
    <tableColumn id="10171" xr3:uid="{5165EF89-7378-EB4A-BDE4-8415FB39CB7F}" name="Column10171"/>
    <tableColumn id="10172" xr3:uid="{8B429DD6-A5DC-CB40-A4CA-D463A59E75AA}" name="Column10172"/>
    <tableColumn id="10173" xr3:uid="{B49F9FF0-C684-7247-8593-7466BB3D0C33}" name="Column10173"/>
    <tableColumn id="10174" xr3:uid="{C5776D8C-7D67-784A-B066-806E76B59E41}" name="Column10174"/>
    <tableColumn id="10175" xr3:uid="{B8D80DEF-23A3-7B43-8B38-B8E33C55A9FF}" name="Column10175"/>
    <tableColumn id="10176" xr3:uid="{FF277165-805C-D443-BA16-795823D3F031}" name="Column10176"/>
    <tableColumn id="10177" xr3:uid="{2CE91978-63AD-EB4E-B31E-C1CC5F09B6B5}" name="Column10177"/>
    <tableColumn id="10178" xr3:uid="{EAA48F74-BA12-C04C-AD8C-F705FEFBE20D}" name="Column10178"/>
    <tableColumn id="10179" xr3:uid="{EA18B86E-C004-404D-B65E-BEBBB8CD32C2}" name="Column10179"/>
    <tableColumn id="10180" xr3:uid="{4B3C237C-BF3A-B44D-AA03-69AEFE38CA5C}" name="Column10180"/>
    <tableColumn id="10181" xr3:uid="{0B405EA3-3BFA-DA4D-8B0C-9CE8897784CC}" name="Column10181"/>
    <tableColumn id="10182" xr3:uid="{EC0381B8-AF2F-D240-AF93-33BCFE9AED81}" name="Column10182"/>
    <tableColumn id="10183" xr3:uid="{C0DDA0DA-1FAD-B542-A143-F0244CDB8B01}" name="Column10183"/>
    <tableColumn id="10184" xr3:uid="{C69ACD4B-A898-A647-9E3B-F8422A1D6EC4}" name="Column10184"/>
    <tableColumn id="10185" xr3:uid="{352DC4EB-7BD9-0B49-9261-83793CF9D959}" name="Column10185"/>
    <tableColumn id="10186" xr3:uid="{11EE3DA6-0AB5-5746-8680-FF8BC6C7BE1A}" name="Column10186"/>
    <tableColumn id="10187" xr3:uid="{9711E6B3-ED81-A14B-87CA-FD97A83F24C2}" name="Column10187"/>
    <tableColumn id="10188" xr3:uid="{3A6CC2CF-A860-374D-9965-08F71C32764C}" name="Column10188"/>
    <tableColumn id="10189" xr3:uid="{8CA93A0F-3985-FD4B-9600-9CA3D02EA8F6}" name="Column10189"/>
    <tableColumn id="10190" xr3:uid="{527601DE-C88A-E34E-B8D1-B6A730CE2E04}" name="Column10190"/>
    <tableColumn id="10191" xr3:uid="{19129239-2E91-9C4F-8B0C-609166484962}" name="Column10191"/>
    <tableColumn id="10192" xr3:uid="{C0B58DD5-7201-234F-B671-8D7A4A69BBE4}" name="Column10192"/>
    <tableColumn id="10193" xr3:uid="{CFFF49F2-9262-E94D-9704-EA782F1EC6CA}" name="Column10193"/>
    <tableColumn id="10194" xr3:uid="{431BAB2F-3799-9542-98EB-C6DFC184CCE7}" name="Column10194"/>
    <tableColumn id="10195" xr3:uid="{1E1ED5C1-C15C-AB4B-9874-E66DBB02FE32}" name="Column10195"/>
    <tableColumn id="10196" xr3:uid="{A56B14EC-A633-C84F-A3CF-E0FD0C0B40A1}" name="Column10196"/>
    <tableColumn id="10197" xr3:uid="{F7258112-598A-5143-97D3-98D16EFA2CCE}" name="Column10197"/>
    <tableColumn id="10198" xr3:uid="{DE11809A-1E3D-DA4F-A61E-536335903DBE}" name="Column10198"/>
    <tableColumn id="10199" xr3:uid="{E7582898-6924-1C46-95D1-3AD3BECD1DBB}" name="Column10199"/>
    <tableColumn id="10200" xr3:uid="{95891479-8441-3040-BB80-09D3FC7E8F3C}" name="Column10200"/>
    <tableColumn id="10201" xr3:uid="{284EDFC8-CAA1-A847-B6A8-58C3A0B1457C}" name="Column10201"/>
    <tableColumn id="10202" xr3:uid="{CE022FDE-9D1A-9448-9419-4EF7C5554D19}" name="Column10202"/>
    <tableColumn id="10203" xr3:uid="{7FD25D37-C4E9-884E-8769-037470136784}" name="Column10203"/>
    <tableColumn id="10204" xr3:uid="{FD2ACF54-B89A-9446-BB2D-98DD6E1A334D}" name="Column10204"/>
    <tableColumn id="10205" xr3:uid="{1E55B335-894E-7343-B9D7-586B61915F55}" name="Column10205"/>
    <tableColumn id="10206" xr3:uid="{1F02E45E-1395-8840-A889-15AE942EA5BE}" name="Column10206"/>
    <tableColumn id="10207" xr3:uid="{8E04FC6A-EA0A-144F-B10A-275169996E14}" name="Column10207"/>
    <tableColumn id="10208" xr3:uid="{F50A3FE7-0FE6-5F42-8B2D-0C7957A438EF}" name="Column10208"/>
    <tableColumn id="10209" xr3:uid="{DF312FEB-5458-7748-A3A3-1D41991E2798}" name="Column10209"/>
    <tableColumn id="10210" xr3:uid="{F77B2DCC-184B-174E-B01C-8F260E6A4D76}" name="Column10210"/>
    <tableColumn id="10211" xr3:uid="{E8BA0A60-D562-6948-A62A-697B98521871}" name="Column10211"/>
    <tableColumn id="10212" xr3:uid="{5A003318-EB1C-4D42-B81B-663BD20281B3}" name="Column10212"/>
    <tableColumn id="10213" xr3:uid="{BB11CB7C-4771-1941-92A7-E5EA6A618FC5}" name="Column10213"/>
    <tableColumn id="10214" xr3:uid="{DF061E69-FAE7-EE4C-A52C-08E98E8E1A02}" name="Column10214"/>
    <tableColumn id="10215" xr3:uid="{014231B9-2B06-B746-BBEC-28F118B11F60}" name="Column10215"/>
    <tableColumn id="10216" xr3:uid="{AAB4252E-9C23-694B-AF28-6DCE2545CE6F}" name="Column10216"/>
    <tableColumn id="10217" xr3:uid="{A9398894-A662-604C-9709-5D0B56F54B73}" name="Column10217"/>
    <tableColumn id="10218" xr3:uid="{F3F9E9AD-F136-E541-9874-E23AD2458857}" name="Column10218"/>
    <tableColumn id="10219" xr3:uid="{17894BA8-2505-0245-B3D5-67EB0814F6BD}" name="Column10219"/>
    <tableColumn id="10220" xr3:uid="{A2A03916-A657-5C47-8FE9-A1127FF70E5D}" name="Column10220"/>
    <tableColumn id="10221" xr3:uid="{5B951FE8-D37E-8547-B537-1DCD0D484D1F}" name="Column10221"/>
    <tableColumn id="10222" xr3:uid="{18A114C2-C5EA-4C4B-B14E-C6AD7DF296B6}" name="Column10222"/>
    <tableColumn id="10223" xr3:uid="{EF996509-1379-AF4F-8EF2-F0BF2EE749EB}" name="Column10223"/>
    <tableColumn id="10224" xr3:uid="{E0632B45-EF54-7C44-BD06-BCF42C5191AA}" name="Column10224"/>
    <tableColumn id="10225" xr3:uid="{8320A6C9-2901-A44C-AE43-A1F9EC1EE848}" name="Column10225"/>
    <tableColumn id="10226" xr3:uid="{CC934AB9-AD93-CE49-8171-85DD384AF384}" name="Column10226"/>
    <tableColumn id="10227" xr3:uid="{CE75C919-3104-2B45-8110-2E196CA505E7}" name="Column10227"/>
    <tableColumn id="10228" xr3:uid="{8511213D-3C50-2F4D-B8AD-78C59E811D80}" name="Column10228"/>
    <tableColumn id="10229" xr3:uid="{23A14EBC-BD83-3841-BDE4-60CAF5C9588F}" name="Column10229"/>
    <tableColumn id="10230" xr3:uid="{850012E9-D51F-6A4D-A8C1-C4E4EDD41731}" name="Column10230"/>
    <tableColumn id="10231" xr3:uid="{A2EA6BFF-20F3-024C-AC9F-C95492E21547}" name="Column10231"/>
    <tableColumn id="10232" xr3:uid="{C501E4FA-C1B1-BB48-986B-54CC541CC913}" name="Column10232"/>
    <tableColumn id="10233" xr3:uid="{5B41E05C-355A-B641-A932-B93C3459384A}" name="Column10233"/>
    <tableColumn id="10234" xr3:uid="{690CB5B8-8B37-5D4B-A2C0-2E58BAD5EC43}" name="Column10234"/>
    <tableColumn id="10235" xr3:uid="{77528582-3752-1440-BFF2-AA0F636C3CB6}" name="Column10235"/>
    <tableColumn id="10236" xr3:uid="{E3833BF0-E39A-5E4D-93EC-892BF53CB8F5}" name="Column10236"/>
    <tableColumn id="10237" xr3:uid="{7722A5A2-EC4C-D443-A619-16CF9E651EDF}" name="Column10237"/>
    <tableColumn id="10238" xr3:uid="{770E5D19-F2D2-494F-AEFD-0F58839DF8DD}" name="Column10238"/>
    <tableColumn id="10239" xr3:uid="{CF4AD222-9CD2-2C42-A977-EFF041D4E3D9}" name="Column10239"/>
    <tableColumn id="10240" xr3:uid="{F415F5BD-2D72-5945-BDEB-0358FA55F912}" name="Column10240"/>
    <tableColumn id="10241" xr3:uid="{36C96616-9CB4-A444-93AA-FE8C0F22ECC5}" name="Column10241"/>
    <tableColumn id="10242" xr3:uid="{0CA7A2C5-B37A-6548-B5F2-47720FB6F386}" name="Column10242"/>
    <tableColumn id="10243" xr3:uid="{361BEBB8-4917-5841-9E99-1EC71ABDD433}" name="Column10243"/>
    <tableColumn id="10244" xr3:uid="{CBE7A664-DDC8-784D-A389-55E72CB26644}" name="Column10244"/>
    <tableColumn id="10245" xr3:uid="{E59822B4-BEA4-D548-B408-8754D7DD0865}" name="Column10245"/>
    <tableColumn id="10246" xr3:uid="{8852D616-0C10-094D-BED0-3CA67261A49B}" name="Column10246"/>
    <tableColumn id="10247" xr3:uid="{2AC67E7F-7938-244E-8D65-78BA8E7E3586}" name="Column10247"/>
    <tableColumn id="10248" xr3:uid="{8FCC1438-E5D9-464E-97B7-6ADF66268EB7}" name="Column10248"/>
    <tableColumn id="10249" xr3:uid="{A7B51A32-BB92-6344-950F-8FD3C86AB41D}" name="Column10249"/>
    <tableColumn id="10250" xr3:uid="{A6199165-FE4C-104B-A598-56881947A38E}" name="Column10250"/>
    <tableColumn id="10251" xr3:uid="{180AA231-F057-F848-B9AD-0F6601A71B39}" name="Column10251"/>
    <tableColumn id="10252" xr3:uid="{612D2B3D-8939-7C4C-ABE6-16C1B32337FB}" name="Column10252"/>
    <tableColumn id="10253" xr3:uid="{D7021D77-3916-A541-8DEA-DCA97B296740}" name="Column10253"/>
    <tableColumn id="10254" xr3:uid="{DD9286E1-FA16-054B-B840-8B9D1DF0A9AE}" name="Column10254"/>
    <tableColumn id="10255" xr3:uid="{6234786A-5B2D-C643-9A8C-CD0502FFEE79}" name="Column10255"/>
    <tableColumn id="10256" xr3:uid="{B3663564-389A-F243-9ADA-62C32E575610}" name="Column10256"/>
    <tableColumn id="10257" xr3:uid="{9BF00315-CDA8-4D47-8E09-EE78869C543E}" name="Column10257"/>
    <tableColumn id="10258" xr3:uid="{A6989190-93DA-2349-80B1-F76F625221CB}" name="Column10258"/>
    <tableColumn id="10259" xr3:uid="{10424FA0-80FA-1F4E-9AF0-63D56F87FF66}" name="Column10259"/>
    <tableColumn id="10260" xr3:uid="{4E0E5E6E-B22A-054A-BC2B-3AE0DA1923F8}" name="Column10260"/>
    <tableColumn id="10261" xr3:uid="{6F8794D2-CE08-D147-865F-7C7C729FB648}" name="Column10261"/>
    <tableColumn id="10262" xr3:uid="{8F0E2ABF-0801-6A45-8057-B0DD1AEB6E64}" name="Column10262"/>
    <tableColumn id="10263" xr3:uid="{3CE52F22-D99B-AF44-8453-889BED629CE7}" name="Column10263"/>
    <tableColumn id="10264" xr3:uid="{CB1290CD-3364-7D44-AF47-A134A04612C6}" name="Column10264"/>
    <tableColumn id="10265" xr3:uid="{E55EC606-0C89-6449-9936-0D1DF83D2576}" name="Column10265"/>
    <tableColumn id="10266" xr3:uid="{00600BE9-A57A-B949-AE4E-911A1D36DC14}" name="Column10266"/>
    <tableColumn id="10267" xr3:uid="{338B93CD-7D1B-C04D-9B91-04CE70AB6244}" name="Column10267"/>
    <tableColumn id="10268" xr3:uid="{CF0354E4-8CB1-6447-AD75-E6E05D3F4E9B}" name="Column10268"/>
    <tableColumn id="10269" xr3:uid="{FA4B0982-60FF-9A46-BA4A-A4DBD8F97943}" name="Column10269"/>
    <tableColumn id="10270" xr3:uid="{98F91E8D-88E6-E646-95A1-54F2DF5EB2AB}" name="Column10270"/>
    <tableColumn id="10271" xr3:uid="{88965D70-C780-5147-867A-593209C00AE3}" name="Column10271"/>
    <tableColumn id="10272" xr3:uid="{BD6D49C4-248D-734F-9D1A-CDA8EDC5CBC6}" name="Column10272"/>
    <tableColumn id="10273" xr3:uid="{1FE402AC-37DB-C842-BC28-E0BD042CF210}" name="Column10273"/>
    <tableColumn id="10274" xr3:uid="{2C29BCB6-61B0-C04E-8E17-89777AD189BE}" name="Column10274"/>
    <tableColumn id="10275" xr3:uid="{CF5932FB-7B0C-BE4F-B81B-A3BF365C2E54}" name="Column10275"/>
    <tableColumn id="10276" xr3:uid="{761E967B-353C-7945-A7B7-1D4B47497EF8}" name="Column10276"/>
    <tableColumn id="10277" xr3:uid="{5069C36D-7AFA-154C-9E73-65C81B7BA95B}" name="Column10277"/>
    <tableColumn id="10278" xr3:uid="{7ABBEE87-6CAB-3146-9633-EC659EFA9BC1}" name="Column10278"/>
    <tableColumn id="10279" xr3:uid="{F2CDD760-7FE9-894F-9674-D1357E4E1359}" name="Column10279"/>
    <tableColumn id="10280" xr3:uid="{834F0A16-12EB-C74A-9BFA-0263E63F73D3}" name="Column10280"/>
    <tableColumn id="10281" xr3:uid="{E3FAFFE5-02C7-CF41-ACE4-7E32113F8CCC}" name="Column10281"/>
    <tableColumn id="10282" xr3:uid="{DADB4713-73AA-3549-A85C-572C463E46CA}" name="Column10282"/>
    <tableColumn id="10283" xr3:uid="{BB70C974-DE21-FA4A-9854-750FDB2F5D83}" name="Column10283"/>
    <tableColumn id="10284" xr3:uid="{785E0B01-ECB3-E946-B8E8-BAAE1035B8C8}" name="Column10284"/>
    <tableColumn id="10285" xr3:uid="{62CA2EC6-575E-C347-9D12-EA6A414E99D6}" name="Column10285"/>
    <tableColumn id="10286" xr3:uid="{4D6E2B88-903B-9744-8FEB-AD5C5E205521}" name="Column10286"/>
    <tableColumn id="10287" xr3:uid="{D5CA893B-27C3-A543-B63F-21EC8CA3811B}" name="Column10287"/>
    <tableColumn id="10288" xr3:uid="{AD3921BF-C4FB-5C4D-96AE-A4CE4407A5E0}" name="Column10288"/>
    <tableColumn id="10289" xr3:uid="{0E1D23C2-A6D3-D84F-90C8-F88CBA06CC6C}" name="Column10289"/>
    <tableColumn id="10290" xr3:uid="{23D73151-9100-E649-8578-9F2529D96557}" name="Column10290"/>
    <tableColumn id="10291" xr3:uid="{87D8FF5C-9EBE-4046-A8DE-B5E25149201E}" name="Column10291"/>
    <tableColumn id="10292" xr3:uid="{40B14BFA-2AB5-E241-824B-E9AF0A8AC4EA}" name="Column10292"/>
    <tableColumn id="10293" xr3:uid="{5AF87A2F-A8D6-E146-BC87-4EB0E70EBDB9}" name="Column10293"/>
    <tableColumn id="10294" xr3:uid="{06AB7799-82DE-AD4C-A4B9-E6D4B8FC125B}" name="Column10294"/>
    <tableColumn id="10295" xr3:uid="{5DB57E7F-77C1-3E48-B941-57121877A7B0}" name="Column10295"/>
    <tableColumn id="10296" xr3:uid="{486F6107-B6C0-2F4A-8920-D41A3738BF6A}" name="Column10296"/>
    <tableColumn id="10297" xr3:uid="{DCD7C5FC-8E54-8E4C-8EA5-D50D8D428F5C}" name="Column10297"/>
    <tableColumn id="10298" xr3:uid="{AF736563-1618-0C41-87F2-8BB2E3F32A73}" name="Column10298"/>
    <tableColumn id="10299" xr3:uid="{F2F0E8E3-5A21-7148-847A-D70EE5E8E189}" name="Column10299"/>
    <tableColumn id="10300" xr3:uid="{827934EC-E96C-074A-B871-4594FACF3206}" name="Column10300"/>
    <tableColumn id="10301" xr3:uid="{9CA49391-DDDD-E443-8B04-30D15AEA5125}" name="Column10301"/>
    <tableColumn id="10302" xr3:uid="{4EBE16B7-1203-FF4E-9B23-91069D373BD2}" name="Column10302"/>
    <tableColumn id="10303" xr3:uid="{B6EE2C1E-32FF-2448-AE72-319BFB0EB531}" name="Column10303"/>
    <tableColumn id="10304" xr3:uid="{A9F729C7-FBB6-914D-94FB-0A70481D92A1}" name="Column10304"/>
    <tableColumn id="10305" xr3:uid="{6839DF56-4557-1742-926F-5BBDF3CDC56D}" name="Column10305"/>
    <tableColumn id="10306" xr3:uid="{51374886-F0B2-DB4C-9C23-4767E60C5AF8}" name="Column10306"/>
    <tableColumn id="10307" xr3:uid="{8EA4B798-33AA-1549-99ED-51B3D4FE35FB}" name="Column10307"/>
    <tableColumn id="10308" xr3:uid="{4140678D-EAEB-0149-8A76-740B7307CC38}" name="Column10308"/>
    <tableColumn id="10309" xr3:uid="{1B47485A-E5C6-6A47-BCB2-F56850481F91}" name="Column10309"/>
    <tableColumn id="10310" xr3:uid="{CF34A5AC-8A30-A049-B595-AA99855341E6}" name="Column10310"/>
    <tableColumn id="10311" xr3:uid="{BF44966F-3866-D34F-B03B-3627C85EE979}" name="Column10311"/>
    <tableColumn id="10312" xr3:uid="{4B43AC29-2B84-9B49-8FD4-6D41B5349360}" name="Column10312"/>
    <tableColumn id="10313" xr3:uid="{CB7B676E-4183-074A-A796-71D5BE4F533B}" name="Column10313"/>
    <tableColumn id="10314" xr3:uid="{8BF8516B-E31A-074B-9248-57077CF6D200}" name="Column10314"/>
    <tableColumn id="10315" xr3:uid="{FE7BBB55-9975-2C4A-BB84-9A2F1A976864}" name="Column10315"/>
    <tableColumn id="10316" xr3:uid="{E1A341C0-6803-7548-B797-5D1E2260D975}" name="Column10316"/>
    <tableColumn id="10317" xr3:uid="{E5977ED4-6048-5F44-859A-705FAFB39CEE}" name="Column10317"/>
    <tableColumn id="10318" xr3:uid="{B9E1FE86-8F2E-AE42-84A3-0A49DF1E91B3}" name="Column10318"/>
    <tableColumn id="10319" xr3:uid="{56AC2E8F-B322-6B44-9704-9BF319678F3E}" name="Column10319"/>
    <tableColumn id="10320" xr3:uid="{9F4A3C5A-F58D-C74E-BE33-EB83D7F52BB6}" name="Column10320"/>
    <tableColumn id="10321" xr3:uid="{A8175126-28E0-B647-B807-EDD49FCFBA16}" name="Column10321"/>
    <tableColumn id="10322" xr3:uid="{7995BFAC-C1B5-D440-AC3B-FEED1AE8A116}" name="Column10322"/>
    <tableColumn id="10323" xr3:uid="{B018F3A3-EC00-7B42-A2F2-9A02443978AB}" name="Column10323"/>
    <tableColumn id="10324" xr3:uid="{8520AFF4-5B5D-A04E-8E62-D9019E9A4AE2}" name="Column10324"/>
    <tableColumn id="10325" xr3:uid="{ED82B9C0-0171-3146-BD7F-75BCCB24AAC0}" name="Column10325"/>
    <tableColumn id="10326" xr3:uid="{32B5BC13-9ED5-844C-A3B4-7ED529A185D1}" name="Column10326"/>
    <tableColumn id="10327" xr3:uid="{2E9FC794-8058-484D-908A-E78FEE791220}" name="Column10327"/>
    <tableColumn id="10328" xr3:uid="{BDC9CB31-EDF7-2741-8951-4FA36B427064}" name="Column10328"/>
    <tableColumn id="10329" xr3:uid="{6FC445DD-D641-2F44-8AB9-3CF7D01090F1}" name="Column10329"/>
    <tableColumn id="10330" xr3:uid="{477B7E5E-5F40-9C49-A149-8F7250C731B1}" name="Column10330"/>
    <tableColumn id="10331" xr3:uid="{CB164138-01D7-D14B-A330-45858C4F496A}" name="Column10331"/>
    <tableColumn id="10332" xr3:uid="{3516521C-B591-974F-AB7B-4B0C6E264A26}" name="Column10332"/>
    <tableColumn id="10333" xr3:uid="{DA992AF7-9614-3F4F-A9B8-275F65D4569B}" name="Column10333"/>
    <tableColumn id="10334" xr3:uid="{ED6B65D3-2A79-FB49-A1B6-9820DCB707DF}" name="Column10334"/>
    <tableColumn id="10335" xr3:uid="{7409F467-5A6B-8441-B3C2-E53618B881AB}" name="Column10335"/>
    <tableColumn id="10336" xr3:uid="{6AD620CF-5278-574F-B19A-436CBE8BA829}" name="Column10336"/>
    <tableColumn id="10337" xr3:uid="{D7EC1485-D0E3-6D47-8734-7D7994758FC2}" name="Column10337"/>
    <tableColumn id="10338" xr3:uid="{FF4F104B-184E-8C4B-8666-7DA690DECA18}" name="Column10338"/>
    <tableColumn id="10339" xr3:uid="{E6066BB1-68A0-4148-B111-BDD84B566EAD}" name="Column10339"/>
    <tableColumn id="10340" xr3:uid="{D2CCA691-24AA-9546-ABB1-0A04C682C3FC}" name="Column10340"/>
    <tableColumn id="10341" xr3:uid="{616A1F3D-4553-C147-8507-017D1B0F9FD4}" name="Column10341"/>
    <tableColumn id="10342" xr3:uid="{EDA3EAA8-C677-D246-8117-A66FD797C363}" name="Column10342"/>
    <tableColumn id="10343" xr3:uid="{D4610FD2-4014-C24A-8713-23AD34F28EE6}" name="Column10343"/>
    <tableColumn id="10344" xr3:uid="{A9FA0671-F9CB-1C4F-B7EF-BDE222AA998A}" name="Column10344"/>
    <tableColumn id="10345" xr3:uid="{247733AD-F80B-0844-8FFA-FA7812CD0B1A}" name="Column10345"/>
    <tableColumn id="10346" xr3:uid="{F4CBFA7A-2AB5-9146-AE60-E090CC1B5932}" name="Column10346"/>
    <tableColumn id="10347" xr3:uid="{6B493E9D-B379-E24C-B132-3E2ECEA3EDC8}" name="Column10347"/>
    <tableColumn id="10348" xr3:uid="{B02D9CCC-45B6-144E-81CE-B28D841A7ECE}" name="Column10348"/>
    <tableColumn id="10349" xr3:uid="{FC37B9CE-611B-3042-90D5-AE6C149A0434}" name="Column10349"/>
    <tableColumn id="10350" xr3:uid="{AF95BBEA-5195-624C-A69E-C79223B40815}" name="Column10350"/>
    <tableColumn id="10351" xr3:uid="{E116D8A0-6DE1-FD4E-A835-D4D1528CC212}" name="Column10351"/>
    <tableColumn id="10352" xr3:uid="{C5C01EE9-54AE-D14D-9AC0-1250455E147A}" name="Column10352"/>
    <tableColumn id="10353" xr3:uid="{2FA44A33-90AA-424E-92F2-0A8D704687B2}" name="Column10353"/>
    <tableColumn id="10354" xr3:uid="{E673D7B9-54E7-8F47-99AB-BDC06A64B391}" name="Column10354"/>
    <tableColumn id="10355" xr3:uid="{8FD62190-AA44-244D-B19F-C459E2E2CE56}" name="Column10355"/>
    <tableColumn id="10356" xr3:uid="{19A1BB13-3544-4948-97F1-DBF3D84A69BE}" name="Column10356"/>
    <tableColumn id="10357" xr3:uid="{92EF562F-75C4-9742-BB19-5E2E9ADE910F}" name="Column10357"/>
    <tableColumn id="10358" xr3:uid="{F8CEF905-B194-9241-9484-C53E179D75A5}" name="Column10358"/>
    <tableColumn id="10359" xr3:uid="{C7614659-EE56-7440-A4ED-73A32E6B010C}" name="Column10359"/>
    <tableColumn id="10360" xr3:uid="{C8E08A80-33E4-3D4F-9799-30A85CA8A5D1}" name="Column10360"/>
    <tableColumn id="10361" xr3:uid="{D667D909-A0AA-2740-8D4F-E2B64033A978}" name="Column10361"/>
    <tableColumn id="10362" xr3:uid="{C1C1ABA3-9B76-C043-AD45-AA88CFB10123}" name="Column10362"/>
    <tableColumn id="10363" xr3:uid="{EEFBB811-3F1E-C84F-ADCE-49B5F56C5716}" name="Column10363"/>
    <tableColumn id="10364" xr3:uid="{172C5B25-DF6C-0345-B155-E2021A96B571}" name="Column10364"/>
    <tableColumn id="10365" xr3:uid="{95C80F41-7E59-704D-8F21-2E0597DA5964}" name="Column10365"/>
    <tableColumn id="10366" xr3:uid="{83400147-35C0-954B-9961-DB1E76E6662F}" name="Column10366"/>
    <tableColumn id="10367" xr3:uid="{9CD50DC4-D3CB-D345-B159-164E112A8FD0}" name="Column10367"/>
    <tableColumn id="10368" xr3:uid="{07D10FE6-63EF-1C4A-A6A8-0B997051570C}" name="Column10368"/>
    <tableColumn id="10369" xr3:uid="{D915EFD8-7B07-DD4E-B6A8-E30DF568F8CF}" name="Column10369"/>
    <tableColumn id="10370" xr3:uid="{6914ACA6-BEB7-5B48-B612-719C2CDFE396}" name="Column10370"/>
    <tableColumn id="10371" xr3:uid="{B6077718-22E6-4940-A3C5-F65CA9ABBB90}" name="Column10371"/>
    <tableColumn id="10372" xr3:uid="{EABECDA2-78D3-2B41-8FBF-ED26CDE1813E}" name="Column10372"/>
    <tableColumn id="10373" xr3:uid="{1CDF78D1-2D6B-F244-B7A4-CA8B29D2A21D}" name="Column10373"/>
    <tableColumn id="10374" xr3:uid="{3C961CBB-DD6D-FE4C-A2A5-9F334607E554}" name="Column10374"/>
    <tableColumn id="10375" xr3:uid="{E4BA95B8-6FAD-584C-B014-BF1E927A4FBB}" name="Column10375"/>
    <tableColumn id="10376" xr3:uid="{913C51AB-E980-0A4C-A3DB-C8DE4CE42ED8}" name="Column10376"/>
    <tableColumn id="10377" xr3:uid="{F240C051-DF30-9443-B205-18FAE542D65C}" name="Column10377"/>
    <tableColumn id="10378" xr3:uid="{96982D16-2410-A94B-AA77-601C32503CF3}" name="Column10378"/>
    <tableColumn id="10379" xr3:uid="{25CBA63E-9049-A94F-BDF7-AD17F4414B07}" name="Column10379"/>
    <tableColumn id="10380" xr3:uid="{A1B41CF8-CEA1-8047-813D-0E84386CBB02}" name="Column10380"/>
    <tableColumn id="10381" xr3:uid="{CD627F0C-D05A-7B48-A19A-7D0CB5149BB2}" name="Column10381"/>
    <tableColumn id="10382" xr3:uid="{CD5B45D4-396F-6749-A1D2-F6AB87BA8A7C}" name="Column10382"/>
    <tableColumn id="10383" xr3:uid="{A2EA294A-83EA-A144-BEC3-285EE734A2D4}" name="Column10383"/>
    <tableColumn id="10384" xr3:uid="{86EBCDA3-E1FD-AF41-B355-9ABF30D0515F}" name="Column10384"/>
    <tableColumn id="10385" xr3:uid="{548DC01A-3871-AE4C-B462-72F2F932E0D4}" name="Column10385"/>
    <tableColumn id="10386" xr3:uid="{57F7F6F4-2BF5-3D4E-AE69-282CF0559D31}" name="Column10386"/>
    <tableColumn id="10387" xr3:uid="{9306331A-E997-6642-8FDB-268784A64E4A}" name="Column10387"/>
    <tableColumn id="10388" xr3:uid="{ED78EC76-9E10-BB48-BC9A-E310DF5940B9}" name="Column10388"/>
    <tableColumn id="10389" xr3:uid="{B5EE3606-2E80-3C42-9AA9-03729E8710CF}" name="Column10389"/>
    <tableColumn id="10390" xr3:uid="{05414BC1-7F41-CB45-8F0D-7753AC102B5F}" name="Column10390"/>
    <tableColumn id="10391" xr3:uid="{AA35EA8B-8325-EF4C-8750-A4453A329DE8}" name="Column10391"/>
    <tableColumn id="10392" xr3:uid="{218C6C42-2F3B-9F47-B2B7-EB60CF9D3995}" name="Column10392"/>
    <tableColumn id="10393" xr3:uid="{D4835797-C0A8-3144-982A-AB0A36D5DA7F}" name="Column10393"/>
    <tableColumn id="10394" xr3:uid="{D6ACEA09-31F8-7646-B363-2F9056D49B17}" name="Column10394"/>
    <tableColumn id="10395" xr3:uid="{95B8D4B5-ED8F-6C4F-A15D-C43AAF41E676}" name="Column10395"/>
    <tableColumn id="10396" xr3:uid="{01ABB4BC-0232-1141-8747-B5ECA713F8AA}" name="Column10396"/>
    <tableColumn id="10397" xr3:uid="{C4B335F7-5776-0745-8911-32A982B93D45}" name="Column10397"/>
    <tableColumn id="10398" xr3:uid="{FF9D6A8A-7C83-1848-ACFE-F1F18AC1108E}" name="Column10398"/>
    <tableColumn id="10399" xr3:uid="{4D78BFA1-5881-954A-A77E-AC2FC8D2FAF3}" name="Column10399"/>
    <tableColumn id="10400" xr3:uid="{835CE778-7F03-0A40-809A-24E1042B065E}" name="Column10400"/>
    <tableColumn id="10401" xr3:uid="{A8D55BC4-5994-0F4F-BA06-FA69F0CE5A0C}" name="Column10401"/>
    <tableColumn id="10402" xr3:uid="{1EE86395-34B9-A44A-B365-27CB62813D5F}" name="Column10402"/>
    <tableColumn id="10403" xr3:uid="{3DB5B656-5FE9-784B-BD83-1FB8F7C093E5}" name="Column10403"/>
    <tableColumn id="10404" xr3:uid="{3113B803-0A2A-8E4D-8B46-F9DC552D031D}" name="Column10404"/>
    <tableColumn id="10405" xr3:uid="{9B5624D8-E979-7D43-8FF4-EFFDE77A64B7}" name="Column10405"/>
    <tableColumn id="10406" xr3:uid="{31C78732-9110-C741-8259-59E5BF9742BF}" name="Column10406"/>
    <tableColumn id="10407" xr3:uid="{3EC5BD89-4CC1-2C44-B6B3-394C883F4F88}" name="Column10407"/>
    <tableColumn id="10408" xr3:uid="{9D638E3E-BC83-A54A-8765-89AA54DE5113}" name="Column10408"/>
    <tableColumn id="10409" xr3:uid="{91164105-D57E-3E46-A0F1-F74113010CFB}" name="Column10409"/>
    <tableColumn id="10410" xr3:uid="{0C50BE1D-E577-9043-A881-3DC750AB58FF}" name="Column10410"/>
    <tableColumn id="10411" xr3:uid="{B03DBA2C-EEDA-BB44-BC81-A5C4B32E77E2}" name="Column10411"/>
    <tableColumn id="10412" xr3:uid="{0E324F0D-8398-1846-A333-5B13499DABA6}" name="Column10412"/>
    <tableColumn id="10413" xr3:uid="{C7ED4EE3-5271-0845-B50F-4BB80E86555B}" name="Column10413"/>
    <tableColumn id="10414" xr3:uid="{AF5ABCB2-E111-6840-9D98-0A50647D8300}" name="Column10414"/>
    <tableColumn id="10415" xr3:uid="{F13BE9CC-9707-DC4C-BFB4-5A52FF57FD4E}" name="Column10415"/>
    <tableColumn id="10416" xr3:uid="{4038F558-910B-0A4D-AE5E-C1FA0913A3F9}" name="Column10416"/>
    <tableColumn id="10417" xr3:uid="{FEA4229D-0DB0-0F41-A8EC-E96B753AF039}" name="Column10417"/>
    <tableColumn id="10418" xr3:uid="{D42DAC9B-27BC-BA42-84F4-7EF5BF5556D3}" name="Column10418"/>
    <tableColumn id="10419" xr3:uid="{B559D8C5-1F03-884C-BD39-0485C7689583}" name="Column10419"/>
    <tableColumn id="10420" xr3:uid="{F5D2EF6F-1B9F-374A-BDFF-3DF2387152AD}" name="Column10420"/>
    <tableColumn id="10421" xr3:uid="{1B4DB08E-B069-D34A-80BB-E2D17873AFB8}" name="Column10421"/>
    <tableColumn id="10422" xr3:uid="{ABE5280E-9869-F34C-A1E0-53D990145D50}" name="Column10422"/>
    <tableColumn id="10423" xr3:uid="{EFBAE4D5-B865-B541-AC3E-6A1A957DCB10}" name="Column10423"/>
    <tableColumn id="10424" xr3:uid="{074120FD-A047-2643-8CC1-A8EA20DF0B12}" name="Column10424"/>
    <tableColumn id="10425" xr3:uid="{789DD773-8FBB-514E-AFE5-2CAACDD8DCA3}" name="Column10425"/>
    <tableColumn id="10426" xr3:uid="{7696FE4A-ABA9-7A47-B984-BCBE1B6C07A7}" name="Column10426"/>
    <tableColumn id="10427" xr3:uid="{AB52B544-E6AA-3744-9701-B7C74530480E}" name="Column10427"/>
    <tableColumn id="10428" xr3:uid="{F2F765B7-89AF-854C-A0F9-3C81A5F51944}" name="Column10428"/>
    <tableColumn id="10429" xr3:uid="{2D80F410-5749-8B47-AEE3-B5758EAED4BC}" name="Column10429"/>
    <tableColumn id="10430" xr3:uid="{EDE211A1-9B5E-A846-9932-EC7C0763F2B7}" name="Column10430"/>
    <tableColumn id="10431" xr3:uid="{B84BD2E0-2571-774F-8E0E-7D6990A78563}" name="Column10431"/>
    <tableColumn id="10432" xr3:uid="{40B2A6DF-43F2-E04A-A5C7-E5A46A631B5E}" name="Column10432"/>
    <tableColumn id="10433" xr3:uid="{7EF0AB3C-3328-C148-848B-CF4E2953DB5A}" name="Column10433"/>
    <tableColumn id="10434" xr3:uid="{401B963D-BD30-9D4E-8C75-E51CCEED799D}" name="Column10434"/>
    <tableColumn id="10435" xr3:uid="{DA151C6F-F8CE-1041-BC6E-B1FD05D163F7}" name="Column10435"/>
    <tableColumn id="10436" xr3:uid="{14C8DADA-E052-2A4E-9993-F349AC2A4193}" name="Column10436"/>
    <tableColumn id="10437" xr3:uid="{6D4BBAFB-18AD-344C-92D8-307AC7D36FE8}" name="Column10437"/>
    <tableColumn id="10438" xr3:uid="{E8BD6A4A-6223-EC46-8DA3-DB55037ACA1A}" name="Column10438"/>
    <tableColumn id="10439" xr3:uid="{9F679414-49C2-D544-9878-FE16D9E87CA9}" name="Column10439"/>
    <tableColumn id="10440" xr3:uid="{FEEF255D-44E4-9A49-A282-E675B523F3A6}" name="Column10440"/>
    <tableColumn id="10441" xr3:uid="{5D86E884-E672-D146-90F7-75657F8C07C3}" name="Column10441"/>
    <tableColumn id="10442" xr3:uid="{98382C1E-5A00-DA4C-9AC5-55A63C10FB05}" name="Column10442"/>
    <tableColumn id="10443" xr3:uid="{BBC196DF-7BD1-804B-ADD1-2EBBBDE5915E}" name="Column10443"/>
    <tableColumn id="10444" xr3:uid="{48A2E53D-4D5B-E148-B087-B25626EBEB8C}" name="Column10444"/>
    <tableColumn id="10445" xr3:uid="{A41CDC34-EF4A-C84E-B478-A799EC5FF9D3}" name="Column10445"/>
    <tableColumn id="10446" xr3:uid="{5EA86C2F-0474-8F4B-BDB4-3C6A4A3CEFDD}" name="Column10446"/>
    <tableColumn id="10447" xr3:uid="{F1873C16-218F-7E45-9A6C-094F287EC003}" name="Column10447"/>
    <tableColumn id="10448" xr3:uid="{987C8BFE-F3B2-8444-8640-8621F7AC146B}" name="Column10448"/>
    <tableColumn id="10449" xr3:uid="{5118ACAB-6B6A-EE4C-976C-FF62359EF214}" name="Column10449"/>
    <tableColumn id="10450" xr3:uid="{D46C6EDC-6F55-F04F-B50F-9E58937D5290}" name="Column10450"/>
    <tableColumn id="10451" xr3:uid="{D33A47A5-4607-0149-A59E-349108023E95}" name="Column10451"/>
    <tableColumn id="10452" xr3:uid="{73E8E8B3-E278-1A44-B0D3-52D079DC379D}" name="Column10452"/>
    <tableColumn id="10453" xr3:uid="{44456441-D861-8940-889E-2A26B6D514EB}" name="Column10453"/>
    <tableColumn id="10454" xr3:uid="{BFE0F149-B141-DC40-97FC-A4F9A3400FBA}" name="Column10454"/>
    <tableColumn id="10455" xr3:uid="{F63A59DE-F99A-9243-A079-49F2C8527F06}" name="Column10455"/>
    <tableColumn id="10456" xr3:uid="{B903E311-34AA-6D4B-A1B6-AD5D69B1883B}" name="Column10456"/>
    <tableColumn id="10457" xr3:uid="{D453F3A7-1F88-8647-8BC4-A0CABDC6DF2F}" name="Column10457"/>
    <tableColumn id="10458" xr3:uid="{EFB84339-491E-DC41-9E90-CD5F5DB93B03}" name="Column10458"/>
    <tableColumn id="10459" xr3:uid="{E6640E07-54DA-204F-986B-117EC6BDFB2D}" name="Column10459"/>
    <tableColumn id="10460" xr3:uid="{2CBD8365-5257-AA4E-86C6-F35AB8E6C9F3}" name="Column10460"/>
    <tableColumn id="10461" xr3:uid="{B130397E-F915-ED4A-9CB7-9496260DFF39}" name="Column10461"/>
    <tableColumn id="10462" xr3:uid="{0CE0FE48-8FA4-6440-97F7-4134B97A696E}" name="Column10462"/>
    <tableColumn id="10463" xr3:uid="{24BBE046-4DED-5148-BCEC-7379F4AED4C5}" name="Column10463"/>
    <tableColumn id="10464" xr3:uid="{7DA2F561-EE15-304A-9963-94BE3F197841}" name="Column10464"/>
    <tableColumn id="10465" xr3:uid="{29FE052C-13BD-E449-B737-CC9E25BAD0AB}" name="Column10465"/>
    <tableColumn id="10466" xr3:uid="{65B796FA-8C17-8F43-B19B-89097FAB0CC7}" name="Column10466"/>
    <tableColumn id="10467" xr3:uid="{0A7FF5BE-4857-AF4E-8739-84DE38E5D3F3}" name="Column10467"/>
    <tableColumn id="10468" xr3:uid="{4B6EDA49-7D79-9248-AB66-593CA1829D4E}" name="Column10468"/>
    <tableColumn id="10469" xr3:uid="{D99F1F03-6F38-5341-A104-5088A286D58C}" name="Column10469"/>
    <tableColumn id="10470" xr3:uid="{8F198A59-5705-D344-A8E9-28A63E5479E3}" name="Column10470"/>
    <tableColumn id="10471" xr3:uid="{E84D3260-CE4E-5F42-9540-A33A8A79E0D7}" name="Column10471"/>
    <tableColumn id="10472" xr3:uid="{69212DA9-16AF-B444-951C-54D9DF0177AF}" name="Column10472"/>
    <tableColumn id="10473" xr3:uid="{85CD4A57-A9D9-8B40-A92B-5FC039D3CE52}" name="Column10473"/>
    <tableColumn id="10474" xr3:uid="{FD12D00E-D768-A248-A0B8-8A2ED436835F}" name="Column10474"/>
    <tableColumn id="10475" xr3:uid="{A16B48B2-C5F5-794B-9DBF-E48C12EA1533}" name="Column10475"/>
    <tableColumn id="10476" xr3:uid="{CC951038-1797-1342-B390-06C589572BAB}" name="Column10476"/>
    <tableColumn id="10477" xr3:uid="{20DF2F67-0E1D-874F-85B2-D8F4E7F59E78}" name="Column10477"/>
    <tableColumn id="10478" xr3:uid="{486960E1-F09D-F440-A8F4-94A2AD074C0A}" name="Column10478"/>
    <tableColumn id="10479" xr3:uid="{7713218A-C9BB-994B-AB18-C8D689BC9392}" name="Column10479"/>
    <tableColumn id="10480" xr3:uid="{AA28480F-F56B-F44A-989D-93A28F180118}" name="Column10480"/>
    <tableColumn id="10481" xr3:uid="{73BB34D5-4D83-E448-A4C4-8D32D2D6CC1F}" name="Column10481"/>
    <tableColumn id="10482" xr3:uid="{593D6655-6984-1442-B5DF-B1BE96B1F359}" name="Column10482"/>
    <tableColumn id="10483" xr3:uid="{24C164FD-14B8-9A44-A8D4-B688509AEEEB}" name="Column10483"/>
    <tableColumn id="10484" xr3:uid="{5DA34092-1B9F-4C4C-9262-32D760CA8D67}" name="Column10484"/>
    <tableColumn id="10485" xr3:uid="{68BEE380-AC2D-E44C-9D92-3A23680F06E6}" name="Column10485"/>
    <tableColumn id="10486" xr3:uid="{2E8EA41D-0414-3E4E-AF34-E451F3B43FD6}" name="Column10486"/>
    <tableColumn id="10487" xr3:uid="{C3BEB714-33A3-9F4F-8A5C-FC51F66C56B6}" name="Column10487"/>
    <tableColumn id="10488" xr3:uid="{718F445D-0679-2F44-84BA-218CDCD3CEAD}" name="Column10488"/>
    <tableColumn id="10489" xr3:uid="{5FD388F9-48FF-5645-8E3A-7E9C139188A7}" name="Column10489"/>
    <tableColumn id="10490" xr3:uid="{D9A1C6CE-5418-B84E-BEED-B22AB6B708AB}" name="Column10490"/>
    <tableColumn id="10491" xr3:uid="{534A2722-0D88-8A47-B622-0EE52E9B4972}" name="Column10491"/>
    <tableColumn id="10492" xr3:uid="{58414337-D149-8045-864F-7FA44CB0741A}" name="Column10492"/>
    <tableColumn id="10493" xr3:uid="{E71A42EC-6DF8-444C-9C33-103A10DF6BE4}" name="Column10493"/>
    <tableColumn id="10494" xr3:uid="{4003EFF1-5097-E04F-9D2B-7FC7A21918B7}" name="Column10494"/>
    <tableColumn id="10495" xr3:uid="{016AEF98-4009-5444-A692-D7063CC0B4D2}" name="Column10495"/>
    <tableColumn id="10496" xr3:uid="{82EE69FA-2E56-0048-8160-C7721692ACB2}" name="Column10496"/>
    <tableColumn id="10497" xr3:uid="{C3864CFC-23B8-BA42-8411-9F28789F5693}" name="Column10497"/>
    <tableColumn id="10498" xr3:uid="{ADE68ADA-C7D0-CF47-AC46-C46DD065679E}" name="Column10498"/>
    <tableColumn id="10499" xr3:uid="{5023782B-43F5-1045-B7CC-C807AAD6CECF}" name="Column10499"/>
    <tableColumn id="10500" xr3:uid="{EDDA2FD0-451E-6545-BD87-B2755A6E605B}" name="Column10500"/>
    <tableColumn id="10501" xr3:uid="{2B6D1435-82A5-4E45-A728-38EE442358CE}" name="Column10501"/>
    <tableColumn id="10502" xr3:uid="{CD872ED7-A0AA-A640-BF30-7D4250653E58}" name="Column10502"/>
    <tableColumn id="10503" xr3:uid="{C72744FC-9C50-1F4C-A634-A5E346D4FBBE}" name="Column10503"/>
    <tableColumn id="10504" xr3:uid="{36E6583B-0E35-C843-9929-C2FE2E7B7E41}" name="Column10504"/>
    <tableColumn id="10505" xr3:uid="{624FE022-D3B2-2440-86C9-92777CD62F79}" name="Column10505"/>
    <tableColumn id="10506" xr3:uid="{99BAF1D6-D6EB-7442-926E-FE832D27DEF2}" name="Column10506"/>
    <tableColumn id="10507" xr3:uid="{1A809942-0C2F-BF4C-9FBF-7B5FC45A177B}" name="Column10507"/>
    <tableColumn id="10508" xr3:uid="{AC20E092-1C59-BC49-80CB-664F94BA153B}" name="Column10508"/>
    <tableColumn id="10509" xr3:uid="{969EA95F-999C-274F-8D8A-0219D2BC4C84}" name="Column10509"/>
    <tableColumn id="10510" xr3:uid="{2ECF758C-3A25-DD46-84CC-7F00343F4426}" name="Column10510"/>
    <tableColumn id="10511" xr3:uid="{3E37D51E-CEA9-814A-B9E4-7AFFFD47FD1B}" name="Column10511"/>
    <tableColumn id="10512" xr3:uid="{FCA3D390-DF7A-D244-A9C5-422697A7B4A1}" name="Column10512"/>
    <tableColumn id="10513" xr3:uid="{CB906FC3-289E-484A-A765-972E944D45F5}" name="Column10513"/>
    <tableColumn id="10514" xr3:uid="{77F7F119-850C-AE43-BAC8-1153FFE41937}" name="Column10514"/>
    <tableColumn id="10515" xr3:uid="{5D5BB481-3759-1449-BC41-94876BA79E07}" name="Column10515"/>
    <tableColumn id="10516" xr3:uid="{1BF56EDF-0695-4943-B5A9-EE335E56657C}" name="Column10516"/>
    <tableColumn id="10517" xr3:uid="{7EB808DB-47DE-E04C-A537-A34546C49E9B}" name="Column10517"/>
    <tableColumn id="10518" xr3:uid="{529488B3-4649-3846-8590-466DA0DC0944}" name="Column10518"/>
    <tableColumn id="10519" xr3:uid="{2D52CA99-46DA-7949-A6CB-174183FF821E}" name="Column10519"/>
    <tableColumn id="10520" xr3:uid="{8E32EA96-27BE-9D43-8D08-4EFD41E788BB}" name="Column10520"/>
    <tableColumn id="10521" xr3:uid="{33663CBE-F95B-A84F-BDB1-D62F2BAF3E32}" name="Column10521"/>
    <tableColumn id="10522" xr3:uid="{E4144EC3-C150-6C40-B29C-FBA2BAB5DA91}" name="Column10522"/>
    <tableColumn id="10523" xr3:uid="{EE4C4BC5-D66E-654E-84B6-0C857682B3CF}" name="Column10523"/>
    <tableColumn id="10524" xr3:uid="{988D041E-37F2-C14F-9FC4-2DD33650E3FA}" name="Column10524"/>
    <tableColumn id="10525" xr3:uid="{1143233D-A4C2-E641-A864-83176D37BDA6}" name="Column10525"/>
    <tableColumn id="10526" xr3:uid="{83566142-AA3D-7147-AEF4-1F1EE0C98870}" name="Column10526"/>
    <tableColumn id="10527" xr3:uid="{B1254176-4512-4B4B-87CA-0082EF6808F2}" name="Column10527"/>
    <tableColumn id="10528" xr3:uid="{09442FEC-F345-8F47-8E25-4E936CD288B7}" name="Column10528"/>
    <tableColumn id="10529" xr3:uid="{62A47143-471A-7A49-8001-73734BC6EEE3}" name="Column10529"/>
    <tableColumn id="10530" xr3:uid="{41BF1C82-30D0-664F-A5D9-91C050D1F520}" name="Column10530"/>
    <tableColumn id="10531" xr3:uid="{77E14C44-C9F6-AB48-8092-E7CC96A8A776}" name="Column10531"/>
    <tableColumn id="10532" xr3:uid="{A2008409-93E6-3E47-8E2E-08DA4B35EDCC}" name="Column10532"/>
    <tableColumn id="10533" xr3:uid="{E7A9D136-CF7E-9E4D-AF1E-C613967B2EE6}" name="Column10533"/>
    <tableColumn id="10534" xr3:uid="{80EC4038-CA15-B444-89CC-DF60B5A441E2}" name="Column10534"/>
    <tableColumn id="10535" xr3:uid="{392BA30A-58B3-EF4F-A50B-31DA4F126A22}" name="Column10535"/>
    <tableColumn id="10536" xr3:uid="{6EECF809-F64B-A940-B01E-A5CA4D6B7EF5}" name="Column10536"/>
    <tableColumn id="10537" xr3:uid="{7B672223-C1C0-FE4E-9036-3E89E7F161F6}" name="Column10537"/>
    <tableColumn id="10538" xr3:uid="{EE954647-5649-7F4D-9C3F-D34C56312DE0}" name="Column10538"/>
    <tableColumn id="10539" xr3:uid="{AC131434-1B78-A647-A2F7-43E900F40271}" name="Column10539"/>
    <tableColumn id="10540" xr3:uid="{2143B935-64A0-904F-B03C-5630601E0E4A}" name="Column10540"/>
    <tableColumn id="10541" xr3:uid="{CB9011FC-7B79-134A-8176-93DD3C376184}" name="Column10541"/>
    <tableColumn id="10542" xr3:uid="{DF5038A2-2A17-114A-BE92-8E16713DAFD0}" name="Column10542"/>
    <tableColumn id="10543" xr3:uid="{78C6B608-ABF6-B645-8269-EE2C98EB1263}" name="Column10543"/>
    <tableColumn id="10544" xr3:uid="{833FF738-C552-4E4E-A3FD-1EE0F00243C0}" name="Column10544"/>
    <tableColumn id="10545" xr3:uid="{FAEF9A29-4B91-D241-879F-D915E68C79C1}" name="Column10545"/>
    <tableColumn id="10546" xr3:uid="{05667A76-90BD-2846-832E-41B1C68B025D}" name="Column10546"/>
    <tableColumn id="10547" xr3:uid="{A07D6734-14E0-0E45-8436-5D0A325B166F}" name="Column10547"/>
    <tableColumn id="10548" xr3:uid="{9A0A3C43-BBE8-0449-BFCC-FC73DEC76272}" name="Column10548"/>
    <tableColumn id="10549" xr3:uid="{3EC4398A-5D72-B44A-BD5C-63B86BA50AD7}" name="Column10549"/>
    <tableColumn id="10550" xr3:uid="{D4F484BC-FA1F-AB47-9FF7-7B34B8FA85A0}" name="Column10550"/>
    <tableColumn id="10551" xr3:uid="{AA9123FA-9A4C-0146-8488-8ADEF98F2446}" name="Column10551"/>
    <tableColumn id="10552" xr3:uid="{2D238A14-E35A-8644-9CB7-980FE3D8F6BB}" name="Column10552"/>
    <tableColumn id="10553" xr3:uid="{84361C3B-52BB-9640-BB56-D8C14B31D72F}" name="Column10553"/>
    <tableColumn id="10554" xr3:uid="{E5852997-BF59-6F4C-83A2-5742E1337238}" name="Column10554"/>
    <tableColumn id="10555" xr3:uid="{0F787143-827F-8244-9F9E-7B3642D84330}" name="Column10555"/>
    <tableColumn id="10556" xr3:uid="{77FBDB27-8482-5548-9CB5-343AE45BB627}" name="Column10556"/>
    <tableColumn id="10557" xr3:uid="{69C32D2D-B901-EB41-AFB3-E88D87632C94}" name="Column10557"/>
    <tableColumn id="10558" xr3:uid="{4C507293-A81A-0F45-9191-14C606D9165D}" name="Column10558"/>
    <tableColumn id="10559" xr3:uid="{E1F64E33-8DB3-9B49-8E97-004278C7C191}" name="Column10559"/>
    <tableColumn id="10560" xr3:uid="{1A9A244C-E799-604C-B14D-B5D2625E55EF}" name="Column10560"/>
    <tableColumn id="10561" xr3:uid="{B26D1EB4-B37E-074C-A81F-4F33BCBD58C0}" name="Column10561"/>
    <tableColumn id="10562" xr3:uid="{8214A425-340F-9344-8E20-6E75E50E0E53}" name="Column10562"/>
    <tableColumn id="10563" xr3:uid="{0F3928D1-A5A9-8448-8749-B2EE0FD3D7A4}" name="Column10563"/>
    <tableColumn id="10564" xr3:uid="{4C138645-C02D-7C45-A841-D679F950355F}" name="Column10564"/>
    <tableColumn id="10565" xr3:uid="{9CC76C2A-B4DD-0942-96EC-1B8D68C2DE05}" name="Column10565"/>
    <tableColumn id="10566" xr3:uid="{281738F5-89E4-B34B-98B2-1760F2CEB359}" name="Column10566"/>
    <tableColumn id="10567" xr3:uid="{E1DB05FB-93B5-A144-A43A-842FFC6DB02A}" name="Column10567"/>
    <tableColumn id="10568" xr3:uid="{8801B7A8-765E-D84D-A813-BA0EA46EC408}" name="Column10568"/>
    <tableColumn id="10569" xr3:uid="{989B235E-0554-1B40-84C4-23DAF9D5A10C}" name="Column10569"/>
    <tableColumn id="10570" xr3:uid="{4CB331B6-5809-4F49-B335-B8D090CBA316}" name="Column10570"/>
    <tableColumn id="10571" xr3:uid="{01F95370-752D-7447-97EA-F89D8DD2095C}" name="Column10571"/>
    <tableColumn id="10572" xr3:uid="{DD8DF1D1-A475-2F4D-8A43-106935F27442}" name="Column10572"/>
    <tableColumn id="10573" xr3:uid="{96FE9E98-ABBC-D342-8475-861248D60B5A}" name="Column10573"/>
    <tableColumn id="10574" xr3:uid="{2CBC2260-BC44-F143-ADAF-8ED5201C718F}" name="Column10574"/>
    <tableColumn id="10575" xr3:uid="{4E8E780B-E30C-5542-BB75-0DF3765DA7F4}" name="Column10575"/>
    <tableColumn id="10576" xr3:uid="{5F6011A3-E78B-F344-9FCD-AF9FCC9100A2}" name="Column10576"/>
    <tableColumn id="10577" xr3:uid="{E74B8DC3-6215-9F43-BDC6-A205A59762A2}" name="Column10577"/>
    <tableColumn id="10578" xr3:uid="{7E91C8D4-B906-D84D-BCBC-69231F9388B9}" name="Column10578"/>
    <tableColumn id="10579" xr3:uid="{234F4408-C868-B548-8348-A40C79DD5DBD}" name="Column10579"/>
    <tableColumn id="10580" xr3:uid="{02C7BD9C-B8B3-4E41-8F4B-75D5B2E51B9E}" name="Column10580"/>
    <tableColumn id="10581" xr3:uid="{5E9754A7-9F53-7343-A4DF-8A55B98FBD58}" name="Column10581"/>
    <tableColumn id="10582" xr3:uid="{A6A9AFC6-77B1-E345-ACE9-10095C125050}" name="Column10582"/>
    <tableColumn id="10583" xr3:uid="{19AEA58C-9458-6F48-9904-31F6ACE34AE1}" name="Column10583"/>
    <tableColumn id="10584" xr3:uid="{038FB8DF-09F1-D444-9543-C2903EBDD9AA}" name="Column10584"/>
    <tableColumn id="10585" xr3:uid="{9597CECF-0984-5340-9945-B7994B13B79A}" name="Column10585"/>
    <tableColumn id="10586" xr3:uid="{5AB17334-7E56-4D4B-9618-27F1AB03CB12}" name="Column10586"/>
    <tableColumn id="10587" xr3:uid="{4FF18A0B-7AC6-7E41-8958-E42031A435D7}" name="Column10587"/>
    <tableColumn id="10588" xr3:uid="{8420C6F1-2857-9449-AB59-20CB4E46CF11}" name="Column10588"/>
    <tableColumn id="10589" xr3:uid="{675C52C6-1744-B544-BB4A-20EDB726C025}" name="Column10589"/>
    <tableColumn id="10590" xr3:uid="{37EA6C1B-86D5-E847-8695-FA44E3DF964A}" name="Column10590"/>
    <tableColumn id="10591" xr3:uid="{FF9A36F2-FF0C-9540-9C93-8BCBBA8037CD}" name="Column10591"/>
    <tableColumn id="10592" xr3:uid="{44230EC6-9D0B-3442-81E7-F3A2FEC301B8}" name="Column10592"/>
    <tableColumn id="10593" xr3:uid="{10F27D76-BCBC-5544-8571-6F59F1080894}" name="Column10593"/>
    <tableColumn id="10594" xr3:uid="{2DA3EE71-A45B-5B48-9BA7-0B32D9F8356C}" name="Column10594"/>
    <tableColumn id="10595" xr3:uid="{3D1FCC15-613F-D84A-BEB9-E1507B5408B5}" name="Column10595"/>
    <tableColumn id="10596" xr3:uid="{3C96F141-B43A-3E44-B43E-9D22BE2F20EA}" name="Column10596"/>
    <tableColumn id="10597" xr3:uid="{B8BBB7AE-B7D2-6342-B96F-5920464496BD}" name="Column10597"/>
    <tableColumn id="10598" xr3:uid="{FDE78801-BD1D-8648-9DC4-AD9E86C1F8E5}" name="Column10598"/>
    <tableColumn id="10599" xr3:uid="{FC9EF038-A747-5947-BA32-C0500FD853E2}" name="Column10599"/>
    <tableColumn id="10600" xr3:uid="{8A21C433-4CFE-824C-83FB-5038B3CBC965}" name="Column10600"/>
    <tableColumn id="10601" xr3:uid="{C015836C-98D2-E845-AFF3-7F16AD249EE8}" name="Column10601"/>
    <tableColumn id="10602" xr3:uid="{2EEE57DC-4EAB-4543-8030-ECCEEDFE04F4}" name="Column10602"/>
    <tableColumn id="10603" xr3:uid="{CF2DA9E3-528D-8546-9177-292BFEDCB96F}" name="Column10603"/>
    <tableColumn id="10604" xr3:uid="{B29170CA-35D8-AF49-8CA5-6C2D9C98A8B4}" name="Column10604"/>
    <tableColumn id="10605" xr3:uid="{DB4F93C4-C64B-4B4C-840D-AC144315D6A1}" name="Column10605"/>
    <tableColumn id="10606" xr3:uid="{5637A158-CDF8-044E-956A-1A7D94156E0A}" name="Column10606"/>
    <tableColumn id="10607" xr3:uid="{55AB0D48-312A-2644-B951-C1B688696641}" name="Column10607"/>
    <tableColumn id="10608" xr3:uid="{3F2BF954-8596-C243-B2B8-3E584839CCC7}" name="Column10608"/>
    <tableColumn id="10609" xr3:uid="{5B746486-A271-344C-BF05-AE12FF749ACC}" name="Column10609"/>
    <tableColumn id="10610" xr3:uid="{AB512F11-1CE2-0A48-A869-674C2DD1FDA2}" name="Column10610"/>
    <tableColumn id="10611" xr3:uid="{A9A2E382-3EF0-BA41-A9B1-B667E9A192F0}" name="Column10611"/>
    <tableColumn id="10612" xr3:uid="{B5CC3582-57A0-284E-A5F8-BB2C7F8CA2B1}" name="Column10612"/>
    <tableColumn id="10613" xr3:uid="{4B98FEC6-6B0A-C64E-8781-389B2A7F8956}" name="Column10613"/>
    <tableColumn id="10614" xr3:uid="{23E138E1-8B2E-854F-9690-A338E85AA212}" name="Column10614"/>
    <tableColumn id="10615" xr3:uid="{0EDCDD05-5473-0545-A706-243C045CF7F5}" name="Column10615"/>
    <tableColumn id="10616" xr3:uid="{A5670678-0531-9E44-A9F2-B11E6C54EE41}" name="Column10616"/>
    <tableColumn id="10617" xr3:uid="{03DE9381-4939-7E4A-80F3-F3BAB931B83A}" name="Column10617"/>
    <tableColumn id="10618" xr3:uid="{E4D1F76C-F979-744A-98E3-0833831787F6}" name="Column10618"/>
    <tableColumn id="10619" xr3:uid="{8753D538-FD43-774B-A397-341AD14A5D0C}" name="Column10619"/>
    <tableColumn id="10620" xr3:uid="{8CCCBE1F-25E5-7846-88C0-B3E1F0A2C038}" name="Column10620"/>
    <tableColumn id="10621" xr3:uid="{45F24E63-3C30-C54D-B20E-0DA8C3966613}" name="Column10621"/>
    <tableColumn id="10622" xr3:uid="{7A060AB7-4320-5E44-968C-FBB1EAF5EDD7}" name="Column10622"/>
    <tableColumn id="10623" xr3:uid="{5B961EF9-617D-CB44-BCB7-840F538734C2}" name="Column10623"/>
    <tableColumn id="10624" xr3:uid="{9FCC9A9F-7D90-D644-B60C-112F10DAD0AE}" name="Column10624"/>
    <tableColumn id="10625" xr3:uid="{28F4357D-6AF6-864A-9310-E4728290A27E}" name="Column10625"/>
    <tableColumn id="10626" xr3:uid="{1E033DC0-A7F5-1942-A262-619122FB2B6B}" name="Column10626"/>
    <tableColumn id="10627" xr3:uid="{DD84419B-E0B6-CB45-A0F4-8265E0FBC3B5}" name="Column10627"/>
    <tableColumn id="10628" xr3:uid="{E08EFB9E-8B2A-6C44-B94F-193B3E851EC9}" name="Column10628"/>
    <tableColumn id="10629" xr3:uid="{ADCFB1F7-231F-8D40-9DCA-C6C04550CFDE}" name="Column10629"/>
    <tableColumn id="10630" xr3:uid="{E8F31DF7-09DA-E541-BDD4-41D8893B4948}" name="Column10630"/>
    <tableColumn id="10631" xr3:uid="{D320F91F-98B6-B748-8B78-1B9B72F45100}" name="Column10631"/>
    <tableColumn id="10632" xr3:uid="{BA0523A3-C4CE-974F-874C-F2014AE92782}" name="Column10632"/>
    <tableColumn id="10633" xr3:uid="{E2B389F0-9C62-D841-9188-CD6A994409C1}" name="Column10633"/>
    <tableColumn id="10634" xr3:uid="{C0CD5B35-C45F-D14D-8B3D-BA2A62B02C3F}" name="Column10634"/>
    <tableColumn id="10635" xr3:uid="{E6C4B945-06E8-8843-8DD5-DA0FFF3056A7}" name="Column10635"/>
    <tableColumn id="10636" xr3:uid="{FC6E7B0E-66F1-D34F-888F-22FA07AA9021}" name="Column10636"/>
    <tableColumn id="10637" xr3:uid="{9C2775A7-5BC9-3F48-912C-C06A2BB0A19B}" name="Column10637"/>
    <tableColumn id="10638" xr3:uid="{E8753E3E-2417-F749-B079-A9724B68BF43}" name="Column10638"/>
    <tableColumn id="10639" xr3:uid="{7CA5D4BC-21C9-EB47-9E35-652D2DE328E6}" name="Column10639"/>
    <tableColumn id="10640" xr3:uid="{1425FBF3-663A-E145-99D0-F6B9D0D54EA8}" name="Column10640"/>
    <tableColumn id="10641" xr3:uid="{49C36E68-E4BA-7347-9B86-C8EA955FD1E0}" name="Column10641"/>
    <tableColumn id="10642" xr3:uid="{30F619F2-4DA2-1742-B2C9-5E87E97BE4EC}" name="Column10642"/>
    <tableColumn id="10643" xr3:uid="{8792B09A-F796-2D46-8DD4-B8FAC5638F56}" name="Column10643"/>
    <tableColumn id="10644" xr3:uid="{2E0C2763-A96C-DF45-ADFC-827E5386C796}" name="Column10644"/>
    <tableColumn id="10645" xr3:uid="{6E6FAA57-27C6-B24A-9518-074930140B7C}" name="Column10645"/>
    <tableColumn id="10646" xr3:uid="{9F779469-250C-9843-A5E3-4124C291D052}" name="Column10646"/>
    <tableColumn id="10647" xr3:uid="{66FE6538-FDD8-0F4C-B47C-12FD56829AD5}" name="Column10647"/>
    <tableColumn id="10648" xr3:uid="{389D0890-58E1-7642-BA9B-F0942F1925C0}" name="Column10648"/>
    <tableColumn id="10649" xr3:uid="{F1820020-706F-FB48-92A9-EF34938C6E43}" name="Column10649"/>
    <tableColumn id="10650" xr3:uid="{ED25DEC2-576D-D849-8D55-9E8E9313F98E}" name="Column10650"/>
    <tableColumn id="10651" xr3:uid="{2E058B16-4DA9-804C-AC02-3D47CA234EA9}" name="Column10651"/>
    <tableColumn id="10652" xr3:uid="{93C3BCC3-C404-5942-ACCE-A636EBB521E3}" name="Column10652"/>
    <tableColumn id="10653" xr3:uid="{33D7E872-EB48-2D41-89BE-29872228B456}" name="Column10653"/>
    <tableColumn id="10654" xr3:uid="{5DD8DFE4-6C33-284F-9D54-4EA259D045F2}" name="Column10654"/>
    <tableColumn id="10655" xr3:uid="{4167CF67-C401-6C4F-8D8D-96E29DC528C5}" name="Column10655"/>
    <tableColumn id="10656" xr3:uid="{9FE9887D-21A4-E94C-AA10-EA3BBF1C4B2D}" name="Column10656"/>
    <tableColumn id="10657" xr3:uid="{50CFE71B-5DC4-4C4F-B006-ABEA877BA90E}" name="Column10657"/>
    <tableColumn id="10658" xr3:uid="{AF3337C6-B4A4-1742-8EB6-893982D7DA3D}" name="Column10658"/>
    <tableColumn id="10659" xr3:uid="{BF5D4A8C-CE8B-5C41-BFAA-354C86771B00}" name="Column10659"/>
    <tableColumn id="10660" xr3:uid="{283EECCD-5897-5245-90B8-92CFC1BDD943}" name="Column10660"/>
    <tableColumn id="10661" xr3:uid="{68E6E34F-6516-AE4B-AB79-2207CD8EFEFF}" name="Column10661"/>
    <tableColumn id="10662" xr3:uid="{D188C72B-6606-9247-B313-62D5D2960861}" name="Column10662"/>
    <tableColumn id="10663" xr3:uid="{0A992FDC-6A10-CF4E-8D80-C1802CAF45D7}" name="Column10663"/>
    <tableColumn id="10664" xr3:uid="{2CFF3AC1-85A0-274C-B017-E966C23C64D1}" name="Column10664"/>
    <tableColumn id="10665" xr3:uid="{F8696554-AF32-AB41-BCBB-A7FBD15D7CAB}" name="Column10665"/>
    <tableColumn id="10666" xr3:uid="{00F41C5D-08D8-F846-858C-15700F687A41}" name="Column10666"/>
    <tableColumn id="10667" xr3:uid="{07950F31-ADF1-5B4F-8E25-B45717E36025}" name="Column10667"/>
    <tableColumn id="10668" xr3:uid="{CFAAF87F-63EE-5145-8797-31CEBCB42623}" name="Column10668"/>
    <tableColumn id="10669" xr3:uid="{F9EFE4E7-EE33-6542-9A9C-C7B7BB28ABD7}" name="Column10669"/>
    <tableColumn id="10670" xr3:uid="{F53F4087-BA52-7E45-BA10-D98F0A64F01B}" name="Column10670"/>
    <tableColumn id="10671" xr3:uid="{3ABC7CE7-AD6F-184A-A4B0-11D783AC5D73}" name="Column10671"/>
    <tableColumn id="10672" xr3:uid="{945CD4A7-5110-5B4F-A7F1-72423F73E729}" name="Column10672"/>
    <tableColumn id="10673" xr3:uid="{079F8109-CC0E-3C47-8E3F-6FBD8170B62B}" name="Column10673"/>
    <tableColumn id="10674" xr3:uid="{35CED6CF-46F4-4B46-BB91-74F27297EF1A}" name="Column10674"/>
    <tableColumn id="10675" xr3:uid="{2E32BA7F-7083-4F40-A1B4-57530DB388C7}" name="Column10675"/>
    <tableColumn id="10676" xr3:uid="{5CA53EA4-0F45-CB4C-AC0F-DA08C9A547A6}" name="Column10676"/>
    <tableColumn id="10677" xr3:uid="{D63EBCA8-EE80-744D-BDED-F2D431842A77}" name="Column10677"/>
    <tableColumn id="10678" xr3:uid="{9F9E3641-DB1A-234E-8168-8B1B1F1F0487}" name="Column10678"/>
    <tableColumn id="10679" xr3:uid="{0EC76A6D-052C-8B4A-830B-4B6CE2F75757}" name="Column10679"/>
    <tableColumn id="10680" xr3:uid="{DBAF3399-943B-BC4E-9ACB-FED58DFB5EC9}" name="Column10680"/>
    <tableColumn id="10681" xr3:uid="{3277EEDA-E37E-6B46-A810-B6B973A31C70}" name="Column10681"/>
    <tableColumn id="10682" xr3:uid="{A8513B36-52B6-4042-8D87-9B2CDC543357}" name="Column10682"/>
    <tableColumn id="10683" xr3:uid="{35007FAD-42C7-2E44-964C-D56E44D575DA}" name="Column10683"/>
    <tableColumn id="10684" xr3:uid="{81A9FD21-EDD7-F646-9CEB-07562DB6FF8A}" name="Column10684"/>
    <tableColumn id="10685" xr3:uid="{B19A6423-79B3-D746-9B15-59568978B8C4}" name="Column10685"/>
    <tableColumn id="10686" xr3:uid="{6ABA0D78-FCD5-A94B-8F11-D9CBB1A8A4F5}" name="Column10686"/>
    <tableColumn id="10687" xr3:uid="{35AEEB93-3A65-C74E-9989-88FECB2F315E}" name="Column10687"/>
    <tableColumn id="10688" xr3:uid="{E6043BC5-A36F-BA4B-8547-4A410A51BE61}" name="Column10688"/>
    <tableColumn id="10689" xr3:uid="{C1A7E8AA-5AEF-B648-BD4F-3ABFD5324AD2}" name="Column10689"/>
    <tableColumn id="10690" xr3:uid="{F3E2FC87-B426-4E48-AF59-D3D8CB27ED2D}" name="Column10690"/>
    <tableColumn id="10691" xr3:uid="{CDC50906-E037-FF4A-B7A3-42E94C3532CA}" name="Column10691"/>
    <tableColumn id="10692" xr3:uid="{E66D0834-A574-D544-A8FB-1F22DA1F5BFC}" name="Column10692"/>
    <tableColumn id="10693" xr3:uid="{3FF30036-68FE-3142-8DE5-8CAB935C7022}" name="Column10693"/>
    <tableColumn id="10694" xr3:uid="{E9D7E53B-E62C-0540-9308-487D6EA99CDF}" name="Column10694"/>
    <tableColumn id="10695" xr3:uid="{3A90B520-947A-C649-8660-436B93FD6A41}" name="Column10695"/>
    <tableColumn id="10696" xr3:uid="{F3AE4425-E2CA-A248-920A-8BDFF93A3B86}" name="Column10696"/>
    <tableColumn id="10697" xr3:uid="{07CF24BF-31DF-6A4A-BB95-3CA43BC07D56}" name="Column10697"/>
    <tableColumn id="10698" xr3:uid="{505DB473-3D3A-C64A-A7AD-55DAAAD401B9}" name="Column10698"/>
    <tableColumn id="10699" xr3:uid="{52706C4F-0E59-EF4B-BC7F-2935F8223F22}" name="Column10699"/>
    <tableColumn id="10700" xr3:uid="{18ADC290-33C6-0F42-9AD7-E99D18EE322A}" name="Column10700"/>
    <tableColumn id="10701" xr3:uid="{09BE30D9-48C8-F64D-81FE-4CEA645EBC8A}" name="Column10701"/>
    <tableColumn id="10702" xr3:uid="{8170A76F-B46A-0847-8F32-9644156D6131}" name="Column10702"/>
    <tableColumn id="10703" xr3:uid="{20D1A4CE-A720-1843-A78D-8DBB26EBE6D7}" name="Column10703"/>
    <tableColumn id="10704" xr3:uid="{029107A7-99E5-0D4B-8302-CBEBFAE0C5D9}" name="Column10704"/>
    <tableColumn id="10705" xr3:uid="{803238BF-DC47-E34C-A401-8677D7F2984D}" name="Column10705"/>
    <tableColumn id="10706" xr3:uid="{F4519C46-3539-A141-B954-87F02F2C54FE}" name="Column10706"/>
    <tableColumn id="10707" xr3:uid="{15685509-3CBE-7A4A-959B-1ECA30E7D324}" name="Column10707"/>
    <tableColumn id="10708" xr3:uid="{FBBE30D5-26DC-0D45-B746-439AB74D56EB}" name="Column10708"/>
    <tableColumn id="10709" xr3:uid="{0EB18FBB-9906-924B-8F01-EF72D7C5AF5D}" name="Column10709"/>
    <tableColumn id="10710" xr3:uid="{E012B9A8-98AC-A84B-8A37-CB510F3F6699}" name="Column10710"/>
    <tableColumn id="10711" xr3:uid="{7E1F8ACF-9B3E-1E4B-B27C-EDF526DCCC06}" name="Column10711"/>
    <tableColumn id="10712" xr3:uid="{C86BE872-8928-C242-8519-3A2454035056}" name="Column10712"/>
    <tableColumn id="10713" xr3:uid="{197757BA-7ED5-CB44-92E7-1B80BF79242F}" name="Column10713"/>
    <tableColumn id="10714" xr3:uid="{99B42918-A351-C041-AF06-EA6EC15AFFFB}" name="Column10714"/>
    <tableColumn id="10715" xr3:uid="{B12BD343-B99F-6E43-A7BA-71E624442E23}" name="Column10715"/>
    <tableColumn id="10716" xr3:uid="{F009FB0E-D7C0-744C-A000-A0F2DB49CF2C}" name="Column10716"/>
    <tableColumn id="10717" xr3:uid="{543F6AEC-C6BF-E546-9008-AE71722BD098}" name="Column10717"/>
    <tableColumn id="10718" xr3:uid="{21330824-E71B-EB40-B857-42F4F3531CA9}" name="Column10718"/>
    <tableColumn id="10719" xr3:uid="{E4EA91E9-9447-C046-BBBF-CE9DC7979BF0}" name="Column10719"/>
    <tableColumn id="10720" xr3:uid="{C10CB396-75F4-A94D-985A-34F91C82268E}" name="Column10720"/>
    <tableColumn id="10721" xr3:uid="{EB884080-B549-4044-AFB5-92E3FB326E2A}" name="Column10721"/>
    <tableColumn id="10722" xr3:uid="{E5A16A52-A931-5E48-98CA-68B200F35118}" name="Column10722"/>
    <tableColumn id="10723" xr3:uid="{5678BF97-AA05-5F43-809B-EE570E765C71}" name="Column10723"/>
    <tableColumn id="10724" xr3:uid="{A2814F99-637A-C24B-A0CD-EE53B679F578}" name="Column10724"/>
    <tableColumn id="10725" xr3:uid="{65139CCA-47D6-4A44-8BCF-23591272DAC7}" name="Column10725"/>
    <tableColumn id="10726" xr3:uid="{B1C282D5-4053-4648-9D1C-5CE98A2E10A6}" name="Column10726"/>
    <tableColumn id="10727" xr3:uid="{402BF88B-CFC1-564E-A6E0-F5916DDA82CE}" name="Column10727"/>
    <tableColumn id="10728" xr3:uid="{D73CFEE5-1FCD-9545-B9A1-779A4EBEB8B8}" name="Column10728"/>
    <tableColumn id="10729" xr3:uid="{8DE66E34-46D3-6944-A3FB-D2461FD15B5F}" name="Column10729"/>
    <tableColumn id="10730" xr3:uid="{F3AFB521-7811-FE49-B816-A6FA4AD6F0AB}" name="Column10730"/>
    <tableColumn id="10731" xr3:uid="{A850FE89-1E75-034D-AC90-F2273F19994B}" name="Column10731"/>
    <tableColumn id="10732" xr3:uid="{09A81A8A-61B0-1045-AA3A-E026B81FBF81}" name="Column10732"/>
    <tableColumn id="10733" xr3:uid="{46395C94-8148-684C-829D-BB54588F356F}" name="Column10733"/>
    <tableColumn id="10734" xr3:uid="{C85976C3-A307-DC45-BDC5-B0B583566C1F}" name="Column10734"/>
    <tableColumn id="10735" xr3:uid="{EA68A679-6B18-0642-BD0A-55B4D13EF75C}" name="Column10735"/>
    <tableColumn id="10736" xr3:uid="{E83B3F13-0526-0A47-8374-46737BADE4FC}" name="Column10736"/>
    <tableColumn id="10737" xr3:uid="{3F85E526-A93C-4E46-9B07-861F434BC8D3}" name="Column10737"/>
    <tableColumn id="10738" xr3:uid="{8A071BDD-D091-7649-BBCB-AAB8AB15F445}" name="Column10738"/>
    <tableColumn id="10739" xr3:uid="{731E234E-C53A-B149-988E-520076865BDC}" name="Column10739"/>
    <tableColumn id="10740" xr3:uid="{11203D65-A152-FF4A-B550-D2FC913FCC46}" name="Column10740"/>
    <tableColumn id="10741" xr3:uid="{D0E1FC0D-3C6D-0D47-A286-CD1E0766564B}" name="Column10741"/>
    <tableColumn id="10742" xr3:uid="{BFDCE325-86FE-9A4F-808A-B87561EB1947}" name="Column10742"/>
    <tableColumn id="10743" xr3:uid="{5837905C-8066-A14B-8183-0C004F2D0347}" name="Column10743"/>
    <tableColumn id="10744" xr3:uid="{59D6D71A-C3E7-F742-B177-A005BF3D95E8}" name="Column10744"/>
    <tableColumn id="10745" xr3:uid="{863F66A5-67A6-A74C-BA62-E404518CC37F}" name="Column10745"/>
    <tableColumn id="10746" xr3:uid="{2F2D0234-B7D6-B747-9252-3E333F237D3D}" name="Column10746"/>
    <tableColumn id="10747" xr3:uid="{2214B298-6B64-8244-9BFD-A0A86311D41A}" name="Column10747"/>
    <tableColumn id="10748" xr3:uid="{143C604F-5A77-1E40-B5EF-071E72199124}" name="Column10748"/>
    <tableColumn id="10749" xr3:uid="{603AFECC-F5FC-9544-B55A-C7AA5685370B}" name="Column10749"/>
    <tableColumn id="10750" xr3:uid="{927A81FE-7CB8-934B-8438-F242C5A2667A}" name="Column10750"/>
    <tableColumn id="10751" xr3:uid="{20FFD347-ECAD-2F47-B72B-5409AAB27398}" name="Column10751"/>
    <tableColumn id="10752" xr3:uid="{1A3155CD-7496-2F42-A236-4D2C610D21FF}" name="Column10752"/>
    <tableColumn id="10753" xr3:uid="{84801376-2762-A340-9A1B-76EADB74992A}" name="Column10753"/>
    <tableColumn id="10754" xr3:uid="{738468DD-B52E-224C-AF45-78D29ADC4F31}" name="Column10754"/>
    <tableColumn id="10755" xr3:uid="{79DEE77A-DDCF-A147-8F3B-47AE5A14C8FE}" name="Column10755"/>
    <tableColumn id="10756" xr3:uid="{B59DC3AC-46B1-3045-AA24-A3AF37FB1D7A}" name="Column10756"/>
    <tableColumn id="10757" xr3:uid="{4927635B-E16A-5D45-9670-72615FEB2143}" name="Column10757"/>
    <tableColumn id="10758" xr3:uid="{C06C64CC-6130-C548-9589-3D4211172AFC}" name="Column10758"/>
    <tableColumn id="10759" xr3:uid="{EDEE0280-E047-134D-9D32-BDDA035349EB}" name="Column10759"/>
    <tableColumn id="10760" xr3:uid="{2CB7A4A6-2431-0E40-8139-87BD4A1E5D87}" name="Column10760"/>
    <tableColumn id="10761" xr3:uid="{C70DDEA3-0581-B34A-B9C3-35F7BE0281A4}" name="Column10761"/>
    <tableColumn id="10762" xr3:uid="{C7A8DADE-BCF6-9044-A31D-3FA07358C6AA}" name="Column10762"/>
    <tableColumn id="10763" xr3:uid="{AD745BAA-A65F-0C48-9BFF-B39988D28045}" name="Column10763"/>
    <tableColumn id="10764" xr3:uid="{F63BBB1B-A593-B14C-8EF6-C7BDFEE3E30F}" name="Column10764"/>
    <tableColumn id="10765" xr3:uid="{85C17330-D962-C34B-96FA-48FB697E6567}" name="Column10765"/>
    <tableColumn id="10766" xr3:uid="{927A3D3F-4F30-7B4A-8590-DBD79F65F261}" name="Column10766"/>
    <tableColumn id="10767" xr3:uid="{3B7E06F9-91DB-3440-857A-F6AF4FD911A6}" name="Column10767"/>
    <tableColumn id="10768" xr3:uid="{60000812-FEF4-6147-8229-4BC1ADBDA954}" name="Column10768"/>
    <tableColumn id="10769" xr3:uid="{A05E4832-38E3-0E41-A707-2E0ABAC24B0C}" name="Column10769"/>
    <tableColumn id="10770" xr3:uid="{95F4A930-F9B4-DD49-9A47-93245A1526A5}" name="Column10770"/>
    <tableColumn id="10771" xr3:uid="{82C6840A-A9A7-E648-8F22-308BA7BE65BC}" name="Column10771"/>
    <tableColumn id="10772" xr3:uid="{4E591BF5-6E73-8E4A-9850-9C64C3A5AC63}" name="Column10772"/>
    <tableColumn id="10773" xr3:uid="{00E2B956-157F-3B4F-B5CF-7057F108A105}" name="Column10773"/>
    <tableColumn id="10774" xr3:uid="{9597BCA0-1A60-1147-AB18-6078F7AE17DA}" name="Column10774"/>
    <tableColumn id="10775" xr3:uid="{14189442-2B24-8B4B-913F-58AD20FA24E9}" name="Column10775"/>
    <tableColumn id="10776" xr3:uid="{D1EA4F21-E701-0744-99DF-25E9747CCFC6}" name="Column10776"/>
    <tableColumn id="10777" xr3:uid="{69CFED84-54F3-9340-808D-E8D27E5EBFF0}" name="Column10777"/>
    <tableColumn id="10778" xr3:uid="{1044B12F-74A1-CC4C-9611-C6789ECD021C}" name="Column10778"/>
    <tableColumn id="10779" xr3:uid="{6B5874E4-D883-D640-8E1F-BEA46430DE45}" name="Column10779"/>
    <tableColumn id="10780" xr3:uid="{08746551-DD30-4B49-8A87-7BB506B55F12}" name="Column10780"/>
    <tableColumn id="10781" xr3:uid="{0AF285AE-4F2A-914B-AD1A-BE1CCB8E6634}" name="Column10781"/>
    <tableColumn id="10782" xr3:uid="{60C89493-478B-6641-BD97-125B3BB60445}" name="Column10782"/>
    <tableColumn id="10783" xr3:uid="{1E98085C-597D-BB4A-B553-E3BE282E3E07}" name="Column10783"/>
    <tableColumn id="10784" xr3:uid="{0A61899E-C33E-BB4A-8FC3-53323D876A3D}" name="Column10784"/>
    <tableColumn id="10785" xr3:uid="{1665BCD7-9D3B-D24C-BA69-9CCE91A9C0E3}" name="Column10785"/>
    <tableColumn id="10786" xr3:uid="{2C08F1EC-C6AA-1341-A949-ACA901DFA7CC}" name="Column10786"/>
    <tableColumn id="10787" xr3:uid="{6EB1CE86-D391-5448-BCF6-CE3A6BE2FDFC}" name="Column10787"/>
    <tableColumn id="10788" xr3:uid="{04144D61-0FCE-4B46-BABE-43076B4312EC}" name="Column10788"/>
    <tableColumn id="10789" xr3:uid="{41D19AA0-7241-AC43-BA34-282E8C55F38E}" name="Column10789"/>
    <tableColumn id="10790" xr3:uid="{CE9685BB-476A-F840-862B-4DBC673A1AFC}" name="Column10790"/>
    <tableColumn id="10791" xr3:uid="{DAA146E3-A122-204C-AFC1-3FFB45791D58}" name="Column10791"/>
    <tableColumn id="10792" xr3:uid="{5F6B7AD1-2FAE-B34F-ABC4-29AF270C678A}" name="Column10792"/>
    <tableColumn id="10793" xr3:uid="{568950F8-5CAE-EA4C-9E97-0E01422D82B3}" name="Column10793"/>
    <tableColumn id="10794" xr3:uid="{6540D8A8-5702-A04C-8190-17123D794FE4}" name="Column10794"/>
    <tableColumn id="10795" xr3:uid="{71659784-0257-C140-BCD1-9531E6112229}" name="Column10795"/>
    <tableColumn id="10796" xr3:uid="{4D59F3C5-9C78-5449-AE6C-515244F35A14}" name="Column10796"/>
    <tableColumn id="10797" xr3:uid="{4E8F31E2-22A5-ED4A-A4DF-7B794F802AD0}" name="Column10797"/>
    <tableColumn id="10798" xr3:uid="{EE1B8CEA-3110-FB42-8CD5-9B8CB5A48876}" name="Column10798"/>
    <tableColumn id="10799" xr3:uid="{C12AB99F-7A55-A047-9559-5C2493E75317}" name="Column10799"/>
    <tableColumn id="10800" xr3:uid="{E2AD2462-5364-0A47-8752-66F2B5B73334}" name="Column10800"/>
    <tableColumn id="10801" xr3:uid="{7A1394D5-BCC1-2448-A2CB-A9DE3014E81C}" name="Column10801"/>
    <tableColumn id="10802" xr3:uid="{D1CE2C0A-034D-7943-89DA-F75E151B3E6B}" name="Column10802"/>
    <tableColumn id="10803" xr3:uid="{ED97ACE6-1F76-C942-87B1-DFBD1A82C7BF}" name="Column10803"/>
    <tableColumn id="10804" xr3:uid="{CE1170FD-BAE1-C142-9ACD-5B2AB115A4C2}" name="Column10804"/>
    <tableColumn id="10805" xr3:uid="{324FD47B-5EAE-7C4C-AECC-FBC3030F8C60}" name="Column10805"/>
    <tableColumn id="10806" xr3:uid="{146C2300-190B-2743-AB35-F342CD9521B1}" name="Column10806"/>
    <tableColumn id="10807" xr3:uid="{18757239-34DB-DB46-A69C-6EE4417285F6}" name="Column10807"/>
    <tableColumn id="10808" xr3:uid="{2F2D3074-5A6E-B547-9B3D-DD1397141046}" name="Column10808"/>
    <tableColumn id="10809" xr3:uid="{C7C4519C-01EB-AE4B-AA6E-A04C6DFE4DD2}" name="Column10809"/>
    <tableColumn id="10810" xr3:uid="{C70F917A-6867-3945-BCD8-3E8AC57422A1}" name="Column10810"/>
    <tableColumn id="10811" xr3:uid="{CEA32C8B-3BAD-544A-9B46-9388344AC274}" name="Column10811"/>
    <tableColumn id="10812" xr3:uid="{CE922EDC-1910-E74A-94FE-BC0D716032B0}" name="Column10812"/>
    <tableColumn id="10813" xr3:uid="{8231D287-373C-0F45-A03D-946D2A5DD861}" name="Column10813"/>
    <tableColumn id="10814" xr3:uid="{FB914E53-B126-1E47-94B5-3D00E84AD88A}" name="Column10814"/>
    <tableColumn id="10815" xr3:uid="{8A0D200E-F6C6-AC4C-9DBF-EB29531526C3}" name="Column10815"/>
    <tableColumn id="10816" xr3:uid="{B6F74F07-8199-014A-B5F3-003DE7B39D0F}" name="Column10816"/>
    <tableColumn id="10817" xr3:uid="{ED2E4F95-60FC-8C43-B115-AF40C08614F7}" name="Column10817"/>
    <tableColumn id="10818" xr3:uid="{A0283448-EDC0-4049-B766-EF73FC0F1307}" name="Column10818"/>
    <tableColumn id="10819" xr3:uid="{12EDB90F-D538-5D43-9D3E-7B6999E4BFA6}" name="Column10819"/>
    <tableColumn id="10820" xr3:uid="{787F3A58-08C0-E743-B27E-0BA1886D4578}" name="Column10820"/>
    <tableColumn id="10821" xr3:uid="{70662E1E-8D18-4548-BA79-BA5515EE49F6}" name="Column10821"/>
    <tableColumn id="10822" xr3:uid="{17501AAD-C310-DB49-B556-4B5D3228FDC7}" name="Column10822"/>
    <tableColumn id="10823" xr3:uid="{7A757A74-3CBA-0747-8AD2-EB9BDB12A27C}" name="Column10823"/>
    <tableColumn id="10824" xr3:uid="{3EE59C5C-A36F-FA49-A003-F6EE7C02501A}" name="Column10824"/>
    <tableColumn id="10825" xr3:uid="{FC93F30D-5B67-3447-92B7-188CC6020D8C}" name="Column10825"/>
    <tableColumn id="10826" xr3:uid="{7C7A994B-ADF5-F24E-8B80-C10FE818BD84}" name="Column10826"/>
    <tableColumn id="10827" xr3:uid="{9833B483-7738-D84B-B875-A6EB2445C786}" name="Column10827"/>
    <tableColumn id="10828" xr3:uid="{0D86EBC9-BCF4-1340-8543-39DCC9F49934}" name="Column10828"/>
    <tableColumn id="10829" xr3:uid="{E8CE66FB-998A-A447-BADF-5A831847BEEF}" name="Column10829"/>
    <tableColumn id="10830" xr3:uid="{61C90865-3894-3F41-B124-99D056062214}" name="Column10830"/>
    <tableColumn id="10831" xr3:uid="{9775D3B4-00C7-9A4B-8E32-B32F8F4202F9}" name="Column10831"/>
    <tableColumn id="10832" xr3:uid="{E98C7289-F349-414E-A294-578DFF6D3E7B}" name="Column10832"/>
    <tableColumn id="10833" xr3:uid="{FB3ABA71-E716-BD44-892F-2D4EFD727019}" name="Column10833"/>
    <tableColumn id="10834" xr3:uid="{EB090BF2-555C-4244-8661-EB8024ECF216}" name="Column10834"/>
    <tableColumn id="10835" xr3:uid="{F620CF36-300A-B14D-A412-D6778CEBC3CA}" name="Column10835"/>
    <tableColumn id="10836" xr3:uid="{FDEB5124-33BF-CC4A-8EB7-C7AAA6983A47}" name="Column10836"/>
    <tableColumn id="10837" xr3:uid="{7B4B3609-744C-6E46-A86C-75F702CC553B}" name="Column10837"/>
    <tableColumn id="10838" xr3:uid="{4DE3DE6D-6F3A-304E-A93F-BED75ADF2E56}" name="Column10838"/>
    <tableColumn id="10839" xr3:uid="{E1DE1D62-987C-F448-97D0-CE983EC743E0}" name="Column10839"/>
    <tableColumn id="10840" xr3:uid="{D58AF9B9-AF51-E946-8881-0A433022054F}" name="Column10840"/>
    <tableColumn id="10841" xr3:uid="{FAFB28B3-AF83-054F-BE18-442C8CC99119}" name="Column10841"/>
    <tableColumn id="10842" xr3:uid="{B48F81C9-179E-A54F-BE1D-B5BCE9FBEAB2}" name="Column10842"/>
    <tableColumn id="10843" xr3:uid="{46788CC4-9B78-5549-AFD6-4AD348CCBFB5}" name="Column10843"/>
    <tableColumn id="10844" xr3:uid="{4A1105E5-9762-8B45-A450-861827B398A0}" name="Column10844"/>
    <tableColumn id="10845" xr3:uid="{539324C5-C1AF-9E4C-A278-828D3B67A9D1}" name="Column10845"/>
    <tableColumn id="10846" xr3:uid="{4893094C-FE18-EE47-B749-4F83FE11803F}" name="Column10846"/>
    <tableColumn id="10847" xr3:uid="{56F27B1B-E6E9-DF45-83F4-F6E9AAE202C5}" name="Column10847"/>
    <tableColumn id="10848" xr3:uid="{2862B98F-8182-5A49-8BBF-BF33E444F5E6}" name="Column10848"/>
    <tableColumn id="10849" xr3:uid="{F8EC0E4B-3E13-7243-9ACF-7A7AD3F0D78A}" name="Column10849"/>
    <tableColumn id="10850" xr3:uid="{E1CA7DE3-25EF-8B4C-B4E2-B6A4A5342B7E}" name="Column10850"/>
    <tableColumn id="10851" xr3:uid="{6C92E636-7A81-EE41-ABE0-52E33954AF2C}" name="Column10851"/>
    <tableColumn id="10852" xr3:uid="{80740A7C-E859-F24E-B348-DDAAA4A55A5F}" name="Column10852"/>
    <tableColumn id="10853" xr3:uid="{33CF2AD2-6086-2042-84E8-57FFF5E70A8F}" name="Column10853"/>
    <tableColumn id="10854" xr3:uid="{C8E2347D-5C84-4843-9D2B-0DA41A5CF3CA}" name="Column10854"/>
    <tableColumn id="10855" xr3:uid="{88EEEAAD-BA33-BD42-AB05-20CA9C87C207}" name="Column10855"/>
    <tableColumn id="10856" xr3:uid="{4D76F4EB-1EC2-8A4C-A6DF-755F7CE1DA0B}" name="Column10856"/>
    <tableColumn id="10857" xr3:uid="{2F65225A-A68F-1A45-ABE9-D6A98FF414C2}" name="Column10857"/>
    <tableColumn id="10858" xr3:uid="{490F0B6F-8BA4-4F4F-B885-07742D7247EF}" name="Column10858"/>
    <tableColumn id="10859" xr3:uid="{67A2D885-6F6C-924E-87FA-09F80F6027E4}" name="Column10859"/>
    <tableColumn id="10860" xr3:uid="{D6E665EB-C498-4249-8ACD-DA55D6A6E32D}" name="Column10860"/>
    <tableColumn id="10861" xr3:uid="{E1B0CE46-6E30-5642-B20A-9B21D8170FCD}" name="Column10861"/>
    <tableColumn id="10862" xr3:uid="{85D14127-79EE-3E46-945D-ADA62E4D1250}" name="Column10862"/>
    <tableColumn id="10863" xr3:uid="{C0EDA029-89F2-6D49-BC93-A6EB371F234E}" name="Column10863"/>
    <tableColumn id="10864" xr3:uid="{68FA737A-10FC-004E-BE81-9C5D687BE37E}" name="Column10864"/>
    <tableColumn id="10865" xr3:uid="{250C79DB-837F-FE46-950B-36B8E812CD6D}" name="Column10865"/>
    <tableColumn id="10866" xr3:uid="{30233511-B745-C847-AD39-AE9A92B9EA30}" name="Column10866"/>
    <tableColumn id="10867" xr3:uid="{873D3295-BD17-C344-94D8-FCDC5FBE5037}" name="Column10867"/>
    <tableColumn id="10868" xr3:uid="{46EB406A-49AC-7345-B2CE-6D5E61B9883C}" name="Column10868"/>
    <tableColumn id="10869" xr3:uid="{485EB834-BDC4-E445-920B-92E121BF3458}" name="Column10869"/>
    <tableColumn id="10870" xr3:uid="{B8EA3151-4A85-484D-AC6F-FC25C3D81DAC}" name="Column10870"/>
    <tableColumn id="10871" xr3:uid="{A01B7609-63A0-2942-9E6D-52BE20DF4727}" name="Column10871"/>
    <tableColumn id="10872" xr3:uid="{A41E5D06-C147-5B4C-A748-394D121D4FCE}" name="Column10872"/>
    <tableColumn id="10873" xr3:uid="{364F06F7-7263-3244-862E-DC89BE851E4A}" name="Column10873"/>
    <tableColumn id="10874" xr3:uid="{E3B25C5D-F44E-744C-BA96-99FE2D24DDD5}" name="Column10874"/>
    <tableColumn id="10875" xr3:uid="{89C7204D-0262-E347-8D7A-FE1C90817F6A}" name="Column10875"/>
    <tableColumn id="10876" xr3:uid="{4959A1ED-FDFA-F24E-8F7F-22627AB884DD}" name="Column10876"/>
    <tableColumn id="10877" xr3:uid="{881A4FA6-9BF3-0E43-922B-711FF3734D81}" name="Column10877"/>
    <tableColumn id="10878" xr3:uid="{E945C074-2C10-474A-A5E4-567ACBD3C9C7}" name="Column10878"/>
    <tableColumn id="10879" xr3:uid="{4FD20DD8-3D27-BA4D-ABD3-62A03F1F4541}" name="Column10879"/>
    <tableColumn id="10880" xr3:uid="{643701FA-F1A9-AA47-9969-EFA092461710}" name="Column10880"/>
    <tableColumn id="10881" xr3:uid="{80D43AF0-E1EF-3446-9A9B-E9CC4EF11801}" name="Column10881"/>
    <tableColumn id="10882" xr3:uid="{62D757B3-473F-8A4F-AC13-08A55A505121}" name="Column10882"/>
    <tableColumn id="10883" xr3:uid="{A5A729EE-C1FA-8747-999D-41CC7DE928BE}" name="Column10883"/>
    <tableColumn id="10884" xr3:uid="{21F3D8ED-AE99-D547-B46D-C4189DE5AD31}" name="Column10884"/>
    <tableColumn id="10885" xr3:uid="{7A8B9643-E2F8-4D4C-B844-76AB036BB4DF}" name="Column10885"/>
    <tableColumn id="10886" xr3:uid="{DA89F025-DAD0-C444-BB5A-3FA2A6255611}" name="Column10886"/>
    <tableColumn id="10887" xr3:uid="{4C198224-7BB6-0745-836A-7ED6985D25CF}" name="Column10887"/>
    <tableColumn id="10888" xr3:uid="{1CCD28C6-7E4A-7E40-8410-962ECAE12046}" name="Column10888"/>
    <tableColumn id="10889" xr3:uid="{0D709ECF-287D-874B-A99F-C96910AA3330}" name="Column10889"/>
    <tableColumn id="10890" xr3:uid="{075E5109-18BA-1240-8048-A42A8F84327B}" name="Column10890"/>
    <tableColumn id="10891" xr3:uid="{3F2652B5-58B6-604B-B0FB-010016CD0374}" name="Column10891"/>
    <tableColumn id="10892" xr3:uid="{C93E5458-EBD5-9A4B-88C7-657CEA117F69}" name="Column10892"/>
    <tableColumn id="10893" xr3:uid="{FCABB0B5-B6DC-1C4D-B038-3E821A4C823E}" name="Column10893"/>
    <tableColumn id="10894" xr3:uid="{35FF5A1A-9F77-F84D-A0F3-3E174929AFEE}" name="Column10894"/>
    <tableColumn id="10895" xr3:uid="{E8130B3D-0510-0B41-A4A8-E7A2CF3658C4}" name="Column10895"/>
    <tableColumn id="10896" xr3:uid="{88D39A2A-F4D4-6E45-8178-52E606631551}" name="Column10896"/>
    <tableColumn id="10897" xr3:uid="{67991BD1-439E-9045-8C93-57373F93E253}" name="Column10897"/>
    <tableColumn id="10898" xr3:uid="{B12CD9A9-2EBE-5844-86F7-948CA8374571}" name="Column10898"/>
    <tableColumn id="10899" xr3:uid="{E22CC290-28BD-A148-BBCC-2121834BBECA}" name="Column10899"/>
    <tableColumn id="10900" xr3:uid="{7B6D5B0F-38CB-2B48-A98B-0426E2D04F9F}" name="Column10900"/>
    <tableColumn id="10901" xr3:uid="{24DE6F19-341E-4A46-BC49-D208520BB5E2}" name="Column10901"/>
    <tableColumn id="10902" xr3:uid="{806A8EC4-BC81-A141-A6C7-6610527F20B2}" name="Column10902"/>
    <tableColumn id="10903" xr3:uid="{3A164888-3A3A-1B4B-8911-682E7178BEF2}" name="Column10903"/>
    <tableColumn id="10904" xr3:uid="{F139585B-5D84-7047-97D0-3D78B5C0519F}" name="Column10904"/>
    <tableColumn id="10905" xr3:uid="{BF692EF0-3437-B54C-BCB9-8D94CFCD3B36}" name="Column10905"/>
    <tableColumn id="10906" xr3:uid="{9C882DD5-AE11-D645-B1F8-836EE64EDC7B}" name="Column10906"/>
    <tableColumn id="10907" xr3:uid="{0DC73946-6184-4646-B8BB-0D66B6A9A744}" name="Column10907"/>
    <tableColumn id="10908" xr3:uid="{4A95DFDC-0192-A445-B6AD-9D69BBC63BD2}" name="Column10908"/>
    <tableColumn id="10909" xr3:uid="{CAA8E838-8408-7B47-81B9-A9168B3F8596}" name="Column10909"/>
    <tableColumn id="10910" xr3:uid="{0AA210CF-5C1D-A347-9F32-90B9A3B2A4EF}" name="Column10910"/>
    <tableColumn id="10911" xr3:uid="{D8A99943-7551-7542-83EE-D8C0082A4BB4}" name="Column10911"/>
    <tableColumn id="10912" xr3:uid="{A049BB5E-1CBF-1347-9657-B54D9E116DDD}" name="Column10912"/>
    <tableColumn id="10913" xr3:uid="{70C92913-D915-8245-815D-5D405B41B841}" name="Column10913"/>
    <tableColumn id="10914" xr3:uid="{62A98E5B-90F9-A043-A227-77F0ECA71418}" name="Column10914"/>
    <tableColumn id="10915" xr3:uid="{BDDF4AC9-BC08-6744-A2EE-3498361F4A21}" name="Column10915"/>
    <tableColumn id="10916" xr3:uid="{9891E11D-2350-834C-B31A-42FA67062036}" name="Column10916"/>
    <tableColumn id="10917" xr3:uid="{53ACE00E-32A7-9F45-870C-D62A8B9A0CCF}" name="Column10917"/>
    <tableColumn id="10918" xr3:uid="{5B4DE4F5-1B3F-0E4B-BCC5-B57742DA3259}" name="Column10918"/>
    <tableColumn id="10919" xr3:uid="{1E8C6975-E717-F141-AF28-49F7B0E9B973}" name="Column10919"/>
    <tableColumn id="10920" xr3:uid="{592E387F-CCFA-DB48-9F59-BAAC26EBA9BE}" name="Column10920"/>
    <tableColumn id="10921" xr3:uid="{4F3A05E6-E2B4-A847-822D-E89762D39D5D}" name="Column10921"/>
    <tableColumn id="10922" xr3:uid="{33B3B8EA-49F9-1D47-B881-9569178FA9D9}" name="Column10922"/>
    <tableColumn id="10923" xr3:uid="{BA06E9E5-3396-044D-A60B-5DFBC2CB8BE1}" name="Column10923"/>
    <tableColumn id="10924" xr3:uid="{1380CB47-2FEF-0E40-87DE-46CCC0356002}" name="Column10924"/>
    <tableColumn id="10925" xr3:uid="{99526CE9-34D5-BB4C-9652-4F11EA92D921}" name="Column10925"/>
    <tableColumn id="10926" xr3:uid="{9DFCA9D1-F67A-5C46-A804-B79634632E1C}" name="Column10926"/>
    <tableColumn id="10927" xr3:uid="{BA45F2BA-D814-194D-8AFD-7AE422DACCAF}" name="Column10927"/>
    <tableColumn id="10928" xr3:uid="{DC9E6F29-39D8-BA4A-B61E-4D6477AB9187}" name="Column10928"/>
    <tableColumn id="10929" xr3:uid="{856E6714-C03D-E844-8A68-39F816C181CB}" name="Column10929"/>
    <tableColumn id="10930" xr3:uid="{543F9F0B-C697-DB4F-A8CD-FD775B9E459A}" name="Column10930"/>
    <tableColumn id="10931" xr3:uid="{0F75B1BD-8EAE-4047-A1E8-062ACA69579D}" name="Column10931"/>
    <tableColumn id="10932" xr3:uid="{1AB1A61C-26F1-4D44-8476-EB369852F6B3}" name="Column10932"/>
    <tableColumn id="10933" xr3:uid="{5EF3E483-6722-A342-A7B1-35FFD5CDD635}" name="Column10933"/>
    <tableColumn id="10934" xr3:uid="{7FA6E39D-4E0F-D946-A092-913A4D59F255}" name="Column10934"/>
    <tableColumn id="10935" xr3:uid="{2BF6D70D-43BE-624B-AE3C-3C2DAAE74BD9}" name="Column10935"/>
    <tableColumn id="10936" xr3:uid="{80E33F23-0949-374F-99AC-A33B2AF80DA2}" name="Column10936"/>
    <tableColumn id="10937" xr3:uid="{4D421B8F-7247-9C45-9ACE-04C315DF4A5A}" name="Column10937"/>
    <tableColumn id="10938" xr3:uid="{66513632-2FA5-C547-9169-B64291E5B07E}" name="Column10938"/>
    <tableColumn id="10939" xr3:uid="{0D8F4308-E51F-BC40-8A0B-647240B90D9F}" name="Column10939"/>
    <tableColumn id="10940" xr3:uid="{5B2BA4B9-0DE3-EC47-9E08-BC868C085ECF}" name="Column10940"/>
    <tableColumn id="10941" xr3:uid="{8D59381A-5285-6443-92C4-D8A108FE067F}" name="Column10941"/>
    <tableColumn id="10942" xr3:uid="{478240D4-A56A-A04F-9610-2915B6608973}" name="Column10942"/>
    <tableColumn id="10943" xr3:uid="{786C0659-FB98-5D42-92F5-E0B30153DB72}" name="Column10943"/>
    <tableColumn id="10944" xr3:uid="{7312ACF6-6805-1848-A3B2-5C4C0D1C13F2}" name="Column10944"/>
    <tableColumn id="10945" xr3:uid="{F996F50B-0853-C84B-8A11-774EA58C2FFA}" name="Column10945"/>
    <tableColumn id="10946" xr3:uid="{17F4D0A3-818F-044E-A527-9E1646CF0F40}" name="Column10946"/>
    <tableColumn id="10947" xr3:uid="{317D51E3-685B-6B4E-90B3-BA1EC37D419F}" name="Column10947"/>
    <tableColumn id="10948" xr3:uid="{187CCEA1-8E3E-9C40-9687-AAD60CEC7F3A}" name="Column10948"/>
    <tableColumn id="10949" xr3:uid="{7C3A2E65-5367-7D4E-A319-399EA34E7ED3}" name="Column10949"/>
    <tableColumn id="10950" xr3:uid="{B20B921E-1EC0-6645-A98D-50D3CF597438}" name="Column10950"/>
    <tableColumn id="10951" xr3:uid="{2E8E9475-D93A-1D43-8F31-5EDB49DFD1AF}" name="Column10951"/>
    <tableColumn id="10952" xr3:uid="{398CE306-E9E2-A34F-9A59-2B0E39676863}" name="Column10952"/>
    <tableColumn id="10953" xr3:uid="{A450A8E0-0F09-5F4A-8579-1CFDE4140DC6}" name="Column10953"/>
    <tableColumn id="10954" xr3:uid="{2EE25118-3F17-8944-A96C-B45C4E2DD20B}" name="Column10954"/>
    <tableColumn id="10955" xr3:uid="{7820E202-9830-5E4A-9782-67A481D655DB}" name="Column10955"/>
    <tableColumn id="10956" xr3:uid="{065AB154-561D-404D-A9C9-683F90DD8D5B}" name="Column10956"/>
    <tableColumn id="10957" xr3:uid="{325FD7FC-209B-F24C-9024-78B644C5DC8C}" name="Column10957"/>
    <tableColumn id="10958" xr3:uid="{3D770D90-F9AF-A44C-8853-2E9F846353DD}" name="Column10958"/>
    <tableColumn id="10959" xr3:uid="{CE3F4422-1D9F-E148-B2F6-09626DF5E7A3}" name="Column10959"/>
    <tableColumn id="10960" xr3:uid="{CB20D885-DEA0-E343-B25F-91DFC511A18A}" name="Column10960"/>
    <tableColumn id="10961" xr3:uid="{2531008A-1540-4142-B527-0801A11AE6B0}" name="Column10961"/>
    <tableColumn id="10962" xr3:uid="{8607E2FF-65FB-2D44-8D4F-209EAEA8254A}" name="Column10962"/>
    <tableColumn id="10963" xr3:uid="{22FD3474-DCC9-4342-9E06-915ADA3EAB48}" name="Column10963"/>
    <tableColumn id="10964" xr3:uid="{2161F512-EA62-1349-8B39-111DF1335A15}" name="Column10964"/>
    <tableColumn id="10965" xr3:uid="{1D199932-9EB3-1140-BE23-6307CBE5FD3C}" name="Column10965"/>
    <tableColumn id="10966" xr3:uid="{877926AB-0CC0-9A4F-98B2-91AED71FE9D4}" name="Column10966"/>
    <tableColumn id="10967" xr3:uid="{E2E901F6-BCF8-A847-A2E4-9E20753A0EDD}" name="Column10967"/>
    <tableColumn id="10968" xr3:uid="{49265DE3-1B49-3F4B-B822-B5FC908C732C}" name="Column10968"/>
    <tableColumn id="10969" xr3:uid="{8DCEFED0-9F8E-8349-BDB5-5CF26332FC46}" name="Column10969"/>
    <tableColumn id="10970" xr3:uid="{DDCE58C8-EFEE-D548-8282-E1C1781D6849}" name="Column10970"/>
    <tableColumn id="10971" xr3:uid="{DAC84DF6-C175-5743-BA43-CA6A519F8D40}" name="Column10971"/>
    <tableColumn id="10972" xr3:uid="{A011C81C-D3D6-4C46-95D1-22D8E3D527C7}" name="Column10972"/>
    <tableColumn id="10973" xr3:uid="{BEC55F5D-68DE-7C4E-9526-7CAFE660DED7}" name="Column10973"/>
    <tableColumn id="10974" xr3:uid="{9B5E5C97-A3BB-8E4D-B6BD-B5AB7F5A87DF}" name="Column10974"/>
    <tableColumn id="10975" xr3:uid="{556F50B4-1E1B-C447-A3AB-0CCA661A503F}" name="Column10975"/>
    <tableColumn id="10976" xr3:uid="{38224C10-BB2F-D24E-A17F-ECF84FDFC209}" name="Column10976"/>
    <tableColumn id="10977" xr3:uid="{EF41C1E2-256A-6045-8903-C7D58A8028D8}" name="Column10977"/>
    <tableColumn id="10978" xr3:uid="{19D64FBD-211D-274A-A9D9-53D059E7D890}" name="Column10978"/>
    <tableColumn id="10979" xr3:uid="{B1777D2D-0F98-BF4B-B1B2-BBFC94AC51F4}" name="Column10979"/>
    <tableColumn id="10980" xr3:uid="{2D25C2C9-D47D-0941-914E-39F49CB5F1B9}" name="Column10980"/>
    <tableColumn id="10981" xr3:uid="{6C6794DD-9791-854E-AA5D-2D9CCDED14A0}" name="Column10981"/>
    <tableColumn id="10982" xr3:uid="{88AC9E39-BAFE-1C44-B7CD-D1974CC67A0F}" name="Column10982"/>
    <tableColumn id="10983" xr3:uid="{139A5BA5-E898-EC42-BB13-FF317B929371}" name="Column10983"/>
    <tableColumn id="10984" xr3:uid="{52D44F4B-0865-1040-BF43-9924FABAFA8A}" name="Column10984"/>
    <tableColumn id="10985" xr3:uid="{21370745-302A-6C4B-9D27-87673A5F325C}" name="Column10985"/>
    <tableColumn id="10986" xr3:uid="{E3B88803-E014-0541-9231-CF95143BEC1D}" name="Column10986"/>
    <tableColumn id="10987" xr3:uid="{124C4ED8-34E0-914E-BAFF-D08138619463}" name="Column10987"/>
    <tableColumn id="10988" xr3:uid="{DF3F5407-016F-8645-8721-03CE0A70D94E}" name="Column10988"/>
    <tableColumn id="10989" xr3:uid="{C9CC9BD7-5321-B643-AA62-4E4E28A3077A}" name="Column10989"/>
    <tableColumn id="10990" xr3:uid="{8010DCEF-0FE6-894F-B556-DE849B11A96C}" name="Column10990"/>
    <tableColumn id="10991" xr3:uid="{F9A3B47F-7A41-3541-BC99-31719A808407}" name="Column10991"/>
    <tableColumn id="10992" xr3:uid="{F231F1FE-F20C-6B47-9E3A-00686C5B872A}" name="Column10992"/>
    <tableColumn id="10993" xr3:uid="{CFED4043-A9DA-954A-8EDB-C297A4FC5BBE}" name="Column10993"/>
    <tableColumn id="10994" xr3:uid="{ABF17E50-1CC5-5C41-B396-C85C0CFC6192}" name="Column10994"/>
    <tableColumn id="10995" xr3:uid="{041877AB-476E-844B-8A91-932BEDC96B4C}" name="Column10995"/>
    <tableColumn id="10996" xr3:uid="{6421AC64-5ABC-4348-8310-8DD8C0766667}" name="Column10996"/>
    <tableColumn id="10997" xr3:uid="{0A9083DE-763F-044E-919F-22FC9C33EC7A}" name="Column10997"/>
    <tableColumn id="10998" xr3:uid="{78819EE1-C1E9-8848-8FB2-0ED8A6F62558}" name="Column10998"/>
    <tableColumn id="10999" xr3:uid="{359DB5A1-0DAC-2F42-8CF3-BE330168CA70}" name="Column10999"/>
    <tableColumn id="11000" xr3:uid="{1A0E6D48-940D-0949-A187-38C6E81F24D9}" name="Column11000"/>
    <tableColumn id="11001" xr3:uid="{247CC910-0670-ED4B-887D-B08AD5822DF4}" name="Column11001"/>
    <tableColumn id="11002" xr3:uid="{3154ED26-E1D2-B543-A17B-44DC6072B339}" name="Column11002"/>
    <tableColumn id="11003" xr3:uid="{3CA81F0F-BAEB-164C-9D96-3D50F4C590A1}" name="Column11003"/>
    <tableColumn id="11004" xr3:uid="{2D7E43C3-BC03-EC4D-BFF8-15D671F2F03F}" name="Column11004"/>
    <tableColumn id="11005" xr3:uid="{2BAEE51E-657F-D54D-A0E1-95B8E7225A1C}" name="Column11005"/>
    <tableColumn id="11006" xr3:uid="{2E7A5DEE-A99B-974A-8615-92A6304D2BC2}" name="Column11006"/>
    <tableColumn id="11007" xr3:uid="{5A537BC6-486B-AA4F-ADA8-4A2BAEC7CF89}" name="Column11007"/>
    <tableColumn id="11008" xr3:uid="{179A3727-5C77-0C47-9712-B8181B47BDA7}" name="Column11008"/>
    <tableColumn id="11009" xr3:uid="{834215EC-E9F2-E54A-B925-C38159689CDB}" name="Column11009"/>
    <tableColumn id="11010" xr3:uid="{1434E511-01DB-A745-810D-72EE9ED0FE10}" name="Column11010"/>
    <tableColumn id="11011" xr3:uid="{F81787F1-2D85-4246-9755-026DC9F15479}" name="Column11011"/>
    <tableColumn id="11012" xr3:uid="{D3DE4EB3-DFDF-2C43-ABE2-3ADF8BA900CC}" name="Column11012"/>
    <tableColumn id="11013" xr3:uid="{0FD9B3EB-37FD-B24E-9C89-AC9CEDEEEEF3}" name="Column11013"/>
    <tableColumn id="11014" xr3:uid="{0AE1576A-D75F-3F4A-9CF8-C7CC5C5FE9EE}" name="Column11014"/>
    <tableColumn id="11015" xr3:uid="{CA2B0287-E377-C947-903B-22D2B7360DA2}" name="Column11015"/>
    <tableColumn id="11016" xr3:uid="{C28E6E77-6114-274B-A854-B4A7CCCF96DB}" name="Column11016"/>
    <tableColumn id="11017" xr3:uid="{C62C7AFE-74CC-5A45-922D-0C396CC76F2B}" name="Column11017"/>
    <tableColumn id="11018" xr3:uid="{1A61DBF7-8A47-DF4C-B5B0-C1AFB2A30F4E}" name="Column11018"/>
    <tableColumn id="11019" xr3:uid="{C74DC34B-0B19-ED4B-B816-C665BC3AF4CD}" name="Column11019"/>
    <tableColumn id="11020" xr3:uid="{7B309A2B-B248-724A-B0F1-69AADF8EE845}" name="Column11020"/>
    <tableColumn id="11021" xr3:uid="{4B991C47-E39B-7C40-AE74-5168B9489D11}" name="Column11021"/>
    <tableColumn id="11022" xr3:uid="{66639F0C-AC01-1244-B53D-7CFB445141A6}" name="Column11022"/>
    <tableColumn id="11023" xr3:uid="{4801BDEA-396C-AF4B-907A-77F073755A62}" name="Column11023"/>
    <tableColumn id="11024" xr3:uid="{D5F9CFAD-84B6-0048-8C04-E11D03A0EF39}" name="Column11024"/>
    <tableColumn id="11025" xr3:uid="{BEB72016-C6B2-9445-832E-748316E6804E}" name="Column11025"/>
    <tableColumn id="11026" xr3:uid="{B1B897C0-986E-9D47-B8C7-CDA342A78B5E}" name="Column11026"/>
    <tableColumn id="11027" xr3:uid="{DE1FE5B5-B2AA-B840-AAAB-1DDA45AD89D7}" name="Column11027"/>
    <tableColumn id="11028" xr3:uid="{AEA6E74C-7DC8-AB41-B98C-BF2DC5FCEA9F}" name="Column11028"/>
    <tableColumn id="11029" xr3:uid="{75CC3869-FF79-7341-AE58-BBBED80026B1}" name="Column11029"/>
    <tableColumn id="11030" xr3:uid="{B50FF241-4391-D643-85C7-982607977B1D}" name="Column11030"/>
    <tableColumn id="11031" xr3:uid="{9130EC57-6133-F240-AD26-F20203994E92}" name="Column11031"/>
    <tableColumn id="11032" xr3:uid="{ACB78E5B-3049-4B4C-A3C4-A6230FCC92AD}" name="Column11032"/>
    <tableColumn id="11033" xr3:uid="{EFEF5333-D735-EC43-8D98-5125764DA29B}" name="Column11033"/>
    <tableColumn id="11034" xr3:uid="{831F19E4-BC6B-124F-A3EE-79C0FC6A244C}" name="Column11034"/>
    <tableColumn id="11035" xr3:uid="{93F7E20C-184B-8C4C-AF32-74BAC4809286}" name="Column11035"/>
    <tableColumn id="11036" xr3:uid="{EE5CBC72-97A0-5248-8113-ABCFE92C4C23}" name="Column11036"/>
    <tableColumn id="11037" xr3:uid="{3F391173-B570-B848-BB67-9B5F70578C3C}" name="Column11037"/>
    <tableColumn id="11038" xr3:uid="{324B3543-DE2B-9742-BC2C-59CA57625B04}" name="Column11038"/>
    <tableColumn id="11039" xr3:uid="{02355C4D-D8FB-8744-97E2-334F430156BE}" name="Column11039"/>
    <tableColumn id="11040" xr3:uid="{03A5EA80-D3E2-E341-9765-4A5473B98012}" name="Column11040"/>
    <tableColumn id="11041" xr3:uid="{A9709C27-D7B9-B749-93F6-4C3CDAF03221}" name="Column11041"/>
    <tableColumn id="11042" xr3:uid="{399F7EE4-518E-844E-8701-E560B71630E7}" name="Column11042"/>
    <tableColumn id="11043" xr3:uid="{17B6705B-5A5E-9740-96E9-564A6F23F060}" name="Column11043"/>
    <tableColumn id="11044" xr3:uid="{D51E84F3-C887-CA46-B720-C05B09FABA55}" name="Column11044"/>
    <tableColumn id="11045" xr3:uid="{D097D8A7-6AAD-274E-978E-1EBDFD5203EA}" name="Column11045"/>
    <tableColumn id="11046" xr3:uid="{14526BB6-9B78-7D47-AB30-A962B1FE20A2}" name="Column11046"/>
    <tableColumn id="11047" xr3:uid="{304EDA9C-58C7-9E4E-B2DD-8E4F35E8FE40}" name="Column11047"/>
    <tableColumn id="11048" xr3:uid="{E5D26772-74D2-304C-A730-778F29B09A55}" name="Column11048"/>
    <tableColumn id="11049" xr3:uid="{4B505A93-DF58-434D-9233-577F0976FD1E}" name="Column11049"/>
    <tableColumn id="11050" xr3:uid="{2A20C393-678D-A844-8EB6-95A33015F33A}" name="Column11050"/>
    <tableColumn id="11051" xr3:uid="{549DEE3C-549B-4F49-9A92-8FBB9466CB88}" name="Column11051"/>
    <tableColumn id="11052" xr3:uid="{84FDE79B-178E-1547-82B1-5993755FACA4}" name="Column11052"/>
    <tableColumn id="11053" xr3:uid="{B2E903AA-3941-A94B-91DC-8F47F876DD5B}" name="Column11053"/>
    <tableColumn id="11054" xr3:uid="{98BE3874-F7C3-0344-8563-521EF5AAD2F3}" name="Column11054"/>
    <tableColumn id="11055" xr3:uid="{7B4E8221-0B6E-B14B-BE50-3958018709A6}" name="Column11055"/>
    <tableColumn id="11056" xr3:uid="{2DCD1EBB-4BAA-284D-98FD-6181FE27B46E}" name="Column11056"/>
    <tableColumn id="11057" xr3:uid="{A3395CAC-386B-F448-858E-6E6AA7A0C9DC}" name="Column11057"/>
    <tableColumn id="11058" xr3:uid="{4868533D-15E0-0A4B-8F76-782A30E0D017}" name="Column11058"/>
    <tableColumn id="11059" xr3:uid="{F7C7C324-4959-254D-B4DD-32C6AC3C1C26}" name="Column11059"/>
    <tableColumn id="11060" xr3:uid="{1C2A19A0-DE0C-A245-B22F-19D3C791FA5B}" name="Column11060"/>
    <tableColumn id="11061" xr3:uid="{2B4233B3-8B16-3345-92CF-3A4065DA4E34}" name="Column11061"/>
    <tableColumn id="11062" xr3:uid="{8C991A73-2E92-4648-AB20-A1311D902255}" name="Column11062"/>
    <tableColumn id="11063" xr3:uid="{8E8755BC-6FCC-D845-83F7-70C7F91AC55D}" name="Column11063"/>
    <tableColumn id="11064" xr3:uid="{077922C0-441D-A149-927B-7501F51AEC9E}" name="Column11064"/>
    <tableColumn id="11065" xr3:uid="{E8A683DE-220F-0E48-AB47-31450267A5CA}" name="Column11065"/>
    <tableColumn id="11066" xr3:uid="{2BBCB449-88EA-1644-8635-1FB4B9179E89}" name="Column11066"/>
    <tableColumn id="11067" xr3:uid="{1F2619AC-5BF3-2F40-B2BA-93B5C2001AA2}" name="Column11067"/>
    <tableColumn id="11068" xr3:uid="{791DB7D9-80AE-1646-B16F-C83113C9FAD6}" name="Column11068"/>
    <tableColumn id="11069" xr3:uid="{B817A3F3-03FA-1E47-BD05-9C108BD41B3B}" name="Column11069"/>
    <tableColumn id="11070" xr3:uid="{BD95904B-4B1A-3449-9F24-6409BE7AEF9A}" name="Column11070"/>
    <tableColumn id="11071" xr3:uid="{0C71C546-91E1-F948-875E-A490E47D29CE}" name="Column11071"/>
    <tableColumn id="11072" xr3:uid="{FE0F573D-1FD0-9440-95CA-3124AD6204BB}" name="Column11072"/>
    <tableColumn id="11073" xr3:uid="{038952C7-F1B3-9844-A658-14A82FD408AB}" name="Column11073"/>
    <tableColumn id="11074" xr3:uid="{1F8692E9-6FB6-B241-853A-FBE8F370C92A}" name="Column11074"/>
    <tableColumn id="11075" xr3:uid="{D45B1941-C930-7D48-8BF4-2FF971DD74E0}" name="Column11075"/>
    <tableColumn id="11076" xr3:uid="{F4486AD0-F4A3-8648-B860-1EB145CEAEBF}" name="Column11076"/>
    <tableColumn id="11077" xr3:uid="{218B8340-FB47-6749-91BF-EBD2B077C9BD}" name="Column11077"/>
    <tableColumn id="11078" xr3:uid="{F8A61910-0720-0C45-961A-E608E49E9340}" name="Column11078"/>
    <tableColumn id="11079" xr3:uid="{730D0877-D648-D043-AE01-C6A4DA305B7F}" name="Column11079"/>
    <tableColumn id="11080" xr3:uid="{89B0C2EF-F050-A543-B26C-D1BE40E70805}" name="Column11080"/>
    <tableColumn id="11081" xr3:uid="{181C576D-FB6C-FE4E-BE6E-AFBA20431A34}" name="Column11081"/>
    <tableColumn id="11082" xr3:uid="{9A9D084D-49D8-5143-A747-E0C009F91A62}" name="Column11082"/>
    <tableColumn id="11083" xr3:uid="{70543039-E45B-A442-9807-6F158C7EB08B}" name="Column11083"/>
    <tableColumn id="11084" xr3:uid="{ED16C1AC-91D4-0945-92FC-0DBFA8DDF818}" name="Column11084"/>
    <tableColumn id="11085" xr3:uid="{D8BBF23D-27C5-1341-96A0-3D19F81BA3A8}" name="Column11085"/>
    <tableColumn id="11086" xr3:uid="{4C2FE41F-A49C-E64B-9D35-CB72772B8443}" name="Column11086"/>
    <tableColumn id="11087" xr3:uid="{5E65543C-BF72-1949-8DCC-CD551CBFC69F}" name="Column11087"/>
    <tableColumn id="11088" xr3:uid="{A366D411-4B67-4B4A-A773-26F5D9C785AD}" name="Column11088"/>
    <tableColumn id="11089" xr3:uid="{C3E0D28B-7A58-A84D-8E85-19BE07C83837}" name="Column11089"/>
    <tableColumn id="11090" xr3:uid="{46C9AF36-701A-7F4D-BCCB-F371042829B7}" name="Column11090"/>
    <tableColumn id="11091" xr3:uid="{4891CB24-FBDC-B746-9B40-50956E4CBD4D}" name="Column11091"/>
    <tableColumn id="11092" xr3:uid="{99CB49EE-DE84-254E-B6B1-C6926356A10E}" name="Column11092"/>
    <tableColumn id="11093" xr3:uid="{BB9886F4-2E08-5A49-BE24-FF1F7410A706}" name="Column11093"/>
    <tableColumn id="11094" xr3:uid="{275A1EC8-92C7-DA48-AD05-102DFCFF5D33}" name="Column11094"/>
    <tableColumn id="11095" xr3:uid="{1F936E95-6979-5545-892D-9F8784C24B9D}" name="Column11095"/>
    <tableColumn id="11096" xr3:uid="{F5FE36E1-5F52-7C4A-BD72-D0A4D060BB60}" name="Column11096"/>
    <tableColumn id="11097" xr3:uid="{2B98D3DD-9A49-4640-8EB1-FC6485A19D54}" name="Column11097"/>
    <tableColumn id="11098" xr3:uid="{3EEB1B7E-3218-2E46-AFF9-037D7C781B61}" name="Column11098"/>
    <tableColumn id="11099" xr3:uid="{10005DF0-7F3A-AD42-93B0-413FE20F90DF}" name="Column11099"/>
    <tableColumn id="11100" xr3:uid="{77517F8C-131D-0E43-B7B2-8EF31FEF4C00}" name="Column11100"/>
    <tableColumn id="11101" xr3:uid="{D1E78BF2-2868-EF4C-BD46-FDB8DBBF0C26}" name="Column11101"/>
    <tableColumn id="11102" xr3:uid="{E9F6F5C1-213B-4A4E-9F03-0BD07EBB3C3F}" name="Column11102"/>
    <tableColumn id="11103" xr3:uid="{65A76F44-CF4E-E148-8D07-2A46C6BEA909}" name="Column11103"/>
    <tableColumn id="11104" xr3:uid="{878149C9-E3CD-7C4D-ACDF-BA8BCA009AB6}" name="Column11104"/>
    <tableColumn id="11105" xr3:uid="{80144D03-B42F-DC4A-A117-93C01E42A081}" name="Column11105"/>
    <tableColumn id="11106" xr3:uid="{8D9E8AD4-4170-AE41-A47F-7AAF3AD2A96B}" name="Column11106"/>
    <tableColumn id="11107" xr3:uid="{45E54D90-098F-154D-94A6-2476D1D5143B}" name="Column11107"/>
    <tableColumn id="11108" xr3:uid="{86CA93AC-1CE4-E545-9F66-313F6BDD303E}" name="Column11108"/>
    <tableColumn id="11109" xr3:uid="{4431C8BA-FEC6-4B4F-AAF2-CD0D86C9E5FC}" name="Column11109"/>
    <tableColumn id="11110" xr3:uid="{B5038378-E3C4-824C-9FD1-100671D06322}" name="Column11110"/>
    <tableColumn id="11111" xr3:uid="{A2148696-4657-1347-9664-429F1C7B5550}" name="Column11111"/>
    <tableColumn id="11112" xr3:uid="{EB5F39FB-06AE-3344-AEB4-88CB9970D5EC}" name="Column11112"/>
    <tableColumn id="11113" xr3:uid="{86CB600A-960A-F644-B93D-1A7C49E45309}" name="Column11113"/>
    <tableColumn id="11114" xr3:uid="{CD1D71F4-5A28-6C40-A383-282635C4E342}" name="Column11114"/>
    <tableColumn id="11115" xr3:uid="{FA78E59B-D8C8-D748-B0D2-A1F2ED235253}" name="Column11115"/>
    <tableColumn id="11116" xr3:uid="{2D999D98-C5FA-3745-9612-E834AFDB4421}" name="Column11116"/>
    <tableColumn id="11117" xr3:uid="{5E80D202-D3CD-E949-8762-E3EE962BF8D5}" name="Column11117"/>
    <tableColumn id="11118" xr3:uid="{65BDD50E-CE09-4B4E-B8AB-646C17D88750}" name="Column11118"/>
    <tableColumn id="11119" xr3:uid="{D172B21B-21FF-9544-AF4F-2E65128FFF38}" name="Column11119"/>
    <tableColumn id="11120" xr3:uid="{93DAA60E-2257-5B42-B34A-10AF0FDBA53A}" name="Column11120"/>
    <tableColumn id="11121" xr3:uid="{A6EFD1CD-8692-4C4A-8C40-A25FAAAACB0F}" name="Column11121"/>
    <tableColumn id="11122" xr3:uid="{81C0FB1B-C8E8-0D49-8B6B-770AE9A990E2}" name="Column11122"/>
    <tableColumn id="11123" xr3:uid="{18C93754-0B33-B243-A04E-EC6D39F21FB5}" name="Column11123"/>
    <tableColumn id="11124" xr3:uid="{EAAE45C2-34EA-4E4F-AF9D-74D2D8D9A962}" name="Column11124"/>
    <tableColumn id="11125" xr3:uid="{EB2F8149-4E3D-5F44-902F-8ED18512BA0D}" name="Column11125"/>
    <tableColumn id="11126" xr3:uid="{EB14F27F-2F07-0B44-ABFC-96E178B316A3}" name="Column11126"/>
    <tableColumn id="11127" xr3:uid="{B0994866-7077-2941-9673-D591E2AC4D04}" name="Column11127"/>
    <tableColumn id="11128" xr3:uid="{263C7423-B734-A04A-90EC-A6BAE92DA717}" name="Column11128"/>
    <tableColumn id="11129" xr3:uid="{B6E62D33-2B45-1E43-A1BE-9A526DF6EAD7}" name="Column11129"/>
    <tableColumn id="11130" xr3:uid="{7C283CA7-C7E2-B949-897D-42BCB5367C02}" name="Column11130"/>
    <tableColumn id="11131" xr3:uid="{33FCCC99-57FD-814C-A755-5DCD61C982AB}" name="Column11131"/>
    <tableColumn id="11132" xr3:uid="{71D09D33-C1BC-7747-BBD0-EABB14C545B4}" name="Column11132"/>
    <tableColumn id="11133" xr3:uid="{A266A0FF-ECC7-DD4B-AE67-AC620AC6BDD6}" name="Column11133"/>
    <tableColumn id="11134" xr3:uid="{CA848346-B383-9C40-BA56-A511F4185BBC}" name="Column11134"/>
    <tableColumn id="11135" xr3:uid="{3CC7327F-65DF-B54C-BB83-9226758AC73B}" name="Column11135"/>
    <tableColumn id="11136" xr3:uid="{D3350939-1FE4-6E48-A0CE-84E66DB17CC8}" name="Column11136"/>
    <tableColumn id="11137" xr3:uid="{0AF80F53-948F-BB4F-AFC3-42B2B4893A7A}" name="Column11137"/>
    <tableColumn id="11138" xr3:uid="{9CC3B40B-3336-E54C-9EC5-95B4907E4019}" name="Column11138"/>
    <tableColumn id="11139" xr3:uid="{85B12239-3711-A241-B797-B23DA9E90119}" name="Column11139"/>
    <tableColumn id="11140" xr3:uid="{0F178F34-791D-B049-A875-419E1905A8D9}" name="Column11140"/>
    <tableColumn id="11141" xr3:uid="{6989D04A-3BC8-044B-85D8-24A0CF272EC9}" name="Column11141"/>
    <tableColumn id="11142" xr3:uid="{641964B5-3991-7D45-A044-DDC2B126752E}" name="Column11142"/>
    <tableColumn id="11143" xr3:uid="{9089C19F-3D3B-6F46-BCB0-6323A6D15637}" name="Column11143"/>
    <tableColumn id="11144" xr3:uid="{EBE7520F-AA50-9545-ACEA-C1E1E756A285}" name="Column11144"/>
    <tableColumn id="11145" xr3:uid="{BB8269C0-4125-C74C-BF92-F1714A4B6512}" name="Column11145"/>
    <tableColumn id="11146" xr3:uid="{FD596877-055F-FA4C-9243-038F19DEC6A0}" name="Column11146"/>
    <tableColumn id="11147" xr3:uid="{6535B593-DD63-8A49-9D08-CF2764F5A246}" name="Column11147"/>
    <tableColumn id="11148" xr3:uid="{B7514372-6DC7-FA45-9228-31570E9612A2}" name="Column11148"/>
    <tableColumn id="11149" xr3:uid="{19C6B837-CF1F-DC4D-969E-A51E7637417B}" name="Column11149"/>
    <tableColumn id="11150" xr3:uid="{F881ED8E-14E6-B742-9CF5-23BB335E4E8B}" name="Column11150"/>
    <tableColumn id="11151" xr3:uid="{C9CBB3D4-3025-A847-AB3A-2C01B5BAE901}" name="Column11151"/>
    <tableColumn id="11152" xr3:uid="{0DA303B4-0B31-4A48-A0D6-059905AEDD4D}" name="Column11152"/>
    <tableColumn id="11153" xr3:uid="{8780DD67-E40D-9141-B664-D7C9696A1D95}" name="Column11153"/>
    <tableColumn id="11154" xr3:uid="{9264476D-821E-2D49-A19E-D0EDA5D94A9E}" name="Column11154"/>
    <tableColumn id="11155" xr3:uid="{FEB3EEF3-87FE-1B44-91DC-146C2531D161}" name="Column11155"/>
    <tableColumn id="11156" xr3:uid="{B6888C22-6788-E845-9B6B-54774EE13660}" name="Column11156"/>
    <tableColumn id="11157" xr3:uid="{7D05E0A1-9DA7-3D43-8390-55A1E60F3C8C}" name="Column11157"/>
    <tableColumn id="11158" xr3:uid="{294A2B9E-63AD-7443-839C-690DDBEF788D}" name="Column11158"/>
    <tableColumn id="11159" xr3:uid="{3029850D-E9B5-434D-A9D4-C44D08D881B4}" name="Column11159"/>
    <tableColumn id="11160" xr3:uid="{575BA560-21E1-DE43-A884-EF4954F1B629}" name="Column11160"/>
    <tableColumn id="11161" xr3:uid="{48DD60B4-6576-894F-92CC-716E6D08CCC0}" name="Column11161"/>
    <tableColumn id="11162" xr3:uid="{533FD267-5DD1-6642-85A5-45EE7CE04DAB}" name="Column11162"/>
    <tableColumn id="11163" xr3:uid="{B8DAA84D-2831-9447-9FC5-720C617514AA}" name="Column11163"/>
    <tableColumn id="11164" xr3:uid="{DAFC0BF4-6EB2-E440-B9FF-71D75A68513E}" name="Column11164"/>
    <tableColumn id="11165" xr3:uid="{63335C8F-F7D0-7941-8F14-F1DAE7F61B0C}" name="Column11165"/>
    <tableColumn id="11166" xr3:uid="{024D58C2-FE1E-E74F-92D7-C246CAA57D52}" name="Column11166"/>
    <tableColumn id="11167" xr3:uid="{A16CB67D-67A8-7648-A1A0-9CE95BA5B809}" name="Column11167"/>
    <tableColumn id="11168" xr3:uid="{4D17C5E8-6F70-6542-85AE-79A91634D117}" name="Column11168"/>
    <tableColumn id="11169" xr3:uid="{77488601-5743-024F-857A-0DACDD3497FA}" name="Column11169"/>
    <tableColumn id="11170" xr3:uid="{DF1DBF85-B995-0F4E-A349-E415CCD378CC}" name="Column11170"/>
    <tableColumn id="11171" xr3:uid="{38402BC0-3EE8-BA4D-B585-D44452826B2C}" name="Column11171"/>
    <tableColumn id="11172" xr3:uid="{EBA82F7A-F273-BD4E-9749-E9CE0BA695AC}" name="Column11172"/>
    <tableColumn id="11173" xr3:uid="{62F1F844-4FB6-B644-A4C1-C55F41B4B885}" name="Column11173"/>
    <tableColumn id="11174" xr3:uid="{EC30DB4E-BED6-AD4B-8606-9AF8338965F2}" name="Column11174"/>
    <tableColumn id="11175" xr3:uid="{46A77CFE-4448-8A4B-B537-939A37B5FE60}" name="Column11175"/>
    <tableColumn id="11176" xr3:uid="{CCCFECDE-F954-404C-9B59-2A15586FEE7E}" name="Column11176"/>
    <tableColumn id="11177" xr3:uid="{3F432EC5-E722-B24C-906A-56880A08C6D6}" name="Column11177"/>
    <tableColumn id="11178" xr3:uid="{E08E6F92-80FE-DA46-8025-754F37EF2F58}" name="Column11178"/>
    <tableColumn id="11179" xr3:uid="{EB56CB92-F392-A742-82AA-18958857C2BD}" name="Column11179"/>
    <tableColumn id="11180" xr3:uid="{85302F1E-9E74-7943-AC38-03A0CA194125}" name="Column11180"/>
    <tableColumn id="11181" xr3:uid="{E333960C-0A0E-5B41-9C9B-DAE07F8C935E}" name="Column11181"/>
    <tableColumn id="11182" xr3:uid="{0DA86EF1-5F38-1948-BB3A-03EB5AE6D113}" name="Column11182"/>
    <tableColumn id="11183" xr3:uid="{BD446F96-D16F-1944-8CF4-8376BCCD6AAE}" name="Column11183"/>
    <tableColumn id="11184" xr3:uid="{F5A8C435-2A3B-E64D-BEB3-09935AB23EA9}" name="Column11184"/>
    <tableColumn id="11185" xr3:uid="{AD0BDAFE-5D8D-3E47-BE60-9974B3DF32E5}" name="Column11185"/>
    <tableColumn id="11186" xr3:uid="{830B602B-93C1-4D48-903A-ADE5BB406409}" name="Column11186"/>
    <tableColumn id="11187" xr3:uid="{72FE402D-971F-A742-A136-752F5F724162}" name="Column11187"/>
    <tableColumn id="11188" xr3:uid="{3DF5F1A0-87DA-FB4E-A4BB-0CA5A10A2A71}" name="Column11188"/>
    <tableColumn id="11189" xr3:uid="{F9FC19D7-F886-E449-93F8-5DE5732FAF52}" name="Column11189"/>
    <tableColumn id="11190" xr3:uid="{3ADC9A07-1F2C-9E4E-BB38-3E45C453F88B}" name="Column11190"/>
    <tableColumn id="11191" xr3:uid="{23FF3144-B10C-2848-AB8E-A6065B87A844}" name="Column11191"/>
    <tableColumn id="11192" xr3:uid="{F8AC0F60-4AFF-994C-824C-0E69731714EF}" name="Column11192"/>
    <tableColumn id="11193" xr3:uid="{4FF933B1-7BAE-9844-B600-4BD5F5BDC5C0}" name="Column11193"/>
    <tableColumn id="11194" xr3:uid="{904DE382-D12D-B249-89D3-0AC0FD52ABC4}" name="Column11194"/>
    <tableColumn id="11195" xr3:uid="{00AB87C3-F18F-4740-B70B-069A8CC397BB}" name="Column11195"/>
    <tableColumn id="11196" xr3:uid="{B7ABDD62-97C6-0B42-A0B7-B1914BB9D28C}" name="Column11196"/>
    <tableColumn id="11197" xr3:uid="{5EFF73FD-E006-D846-AACC-5278AF6EA4F7}" name="Column11197"/>
    <tableColumn id="11198" xr3:uid="{6FE9427B-96F0-694E-9601-CEA82F6F2DDD}" name="Column11198"/>
    <tableColumn id="11199" xr3:uid="{5F3AC571-B5FA-E649-B5F4-F67CA33B42AE}" name="Column11199"/>
    <tableColumn id="11200" xr3:uid="{39234DC3-7373-CE4C-9F03-521F511325C3}" name="Column11200"/>
    <tableColumn id="11201" xr3:uid="{FBE39361-9E12-7D47-AA1C-CD6E62F5E97C}" name="Column11201"/>
    <tableColumn id="11202" xr3:uid="{41FAB45B-65A7-D444-AE51-B1FC56E961AD}" name="Column11202"/>
    <tableColumn id="11203" xr3:uid="{3AB9B78D-0C8D-7C4A-BB7B-CA6150989DE7}" name="Column11203"/>
    <tableColumn id="11204" xr3:uid="{76B569EC-AA46-6E42-B32C-D31DB2595BC4}" name="Column11204"/>
    <tableColumn id="11205" xr3:uid="{4C8784A6-93DE-694C-9C3D-709BD13CBFF9}" name="Column11205"/>
    <tableColumn id="11206" xr3:uid="{AAEC3AED-9CCE-6E4D-8DAA-85458682DE38}" name="Column11206"/>
    <tableColumn id="11207" xr3:uid="{AA9FFEED-7405-CC40-955C-06F962008538}" name="Column11207"/>
    <tableColumn id="11208" xr3:uid="{E1DC1BA2-17BC-C545-B571-A65093306DAD}" name="Column11208"/>
    <tableColumn id="11209" xr3:uid="{B9107896-4E3C-7242-BDD0-56A4BA4F8B66}" name="Column11209"/>
    <tableColumn id="11210" xr3:uid="{7C68652B-1E17-9C4F-BF67-13F390A19F7E}" name="Column11210"/>
    <tableColumn id="11211" xr3:uid="{12A3DCDA-B01C-B146-92DB-59B2B2FA1235}" name="Column11211"/>
    <tableColumn id="11212" xr3:uid="{1C8CEBE0-EF04-A245-BD48-67C8EF038B48}" name="Column11212"/>
    <tableColumn id="11213" xr3:uid="{C394EE67-8EFA-9149-AFFF-39B19B232469}" name="Column11213"/>
    <tableColumn id="11214" xr3:uid="{AD8CC790-9B50-E146-980B-0F4B65542BEE}" name="Column11214"/>
    <tableColumn id="11215" xr3:uid="{733C501E-8CAE-A841-B7F4-518CD312CA01}" name="Column11215"/>
    <tableColumn id="11216" xr3:uid="{0C76E70F-A1AB-4F4E-9FFE-D658B4F6FC42}" name="Column11216"/>
    <tableColumn id="11217" xr3:uid="{ED1A0C7E-730B-AF4C-A60D-B0621A1CF84A}" name="Column11217"/>
    <tableColumn id="11218" xr3:uid="{DA935D72-94F1-1E40-AD2A-B56C62FED293}" name="Column11218"/>
    <tableColumn id="11219" xr3:uid="{91B108CA-62B8-2B4D-96B4-F20DF8BBFBFC}" name="Column11219"/>
    <tableColumn id="11220" xr3:uid="{24D22BD3-B293-AE45-9340-043065CB0D63}" name="Column11220"/>
    <tableColumn id="11221" xr3:uid="{77E7100A-6AC5-1A4B-9C62-873F9649EFB8}" name="Column11221"/>
    <tableColumn id="11222" xr3:uid="{5F825E37-F8EE-F848-93B6-57785C0D66D7}" name="Column11222"/>
    <tableColumn id="11223" xr3:uid="{D017336A-5D53-B843-BFA0-045CEEBF0768}" name="Column11223"/>
    <tableColumn id="11224" xr3:uid="{0E0A2805-09C8-CF47-A328-09F718C1AB29}" name="Column11224"/>
    <tableColumn id="11225" xr3:uid="{9E0AFF12-5F55-FE49-AD1A-0B6D65B03B4E}" name="Column11225"/>
    <tableColumn id="11226" xr3:uid="{9FB076BF-CA32-0346-92F0-0950DDD9B13A}" name="Column11226"/>
    <tableColumn id="11227" xr3:uid="{B23009D9-28D6-7745-A280-733B1726A09B}" name="Column11227"/>
    <tableColumn id="11228" xr3:uid="{DD081B70-98CA-2344-A93A-F59CD6456AF6}" name="Column11228"/>
    <tableColumn id="11229" xr3:uid="{EB180C7B-B8D9-CC4C-A042-E98494C550D3}" name="Column11229"/>
    <tableColumn id="11230" xr3:uid="{6290D612-3E22-D849-B91A-2F5DD8D7A58E}" name="Column11230"/>
    <tableColumn id="11231" xr3:uid="{D4763CA0-BB35-7944-8B7D-423B2B0C4624}" name="Column11231"/>
    <tableColumn id="11232" xr3:uid="{BF4AA449-8415-4B47-867C-1981557E54A3}" name="Column11232"/>
    <tableColumn id="11233" xr3:uid="{F2AF7472-CFF6-4945-8E05-B9E88E090771}" name="Column11233"/>
    <tableColumn id="11234" xr3:uid="{FADD6F4D-B4A5-E040-BF3E-FD1CE7E0ED66}" name="Column11234"/>
    <tableColumn id="11235" xr3:uid="{CD06FF7D-7F2A-B14D-8E02-19C3788ACE9E}" name="Column11235"/>
    <tableColumn id="11236" xr3:uid="{BB57CE6B-3A9A-B446-BB8B-0EA72DB8CBAA}" name="Column11236"/>
    <tableColumn id="11237" xr3:uid="{63FD9D0D-968E-274D-A9DC-19076D4367EA}" name="Column11237"/>
    <tableColumn id="11238" xr3:uid="{08193CE5-2DF5-804E-855A-F9B8B2000B9D}" name="Column11238"/>
    <tableColumn id="11239" xr3:uid="{E79C1550-C4E5-E948-B35F-2255FDD3BD87}" name="Column11239"/>
    <tableColumn id="11240" xr3:uid="{93BFC6A5-16E6-CE49-89BD-45B46A5747AF}" name="Column11240"/>
    <tableColumn id="11241" xr3:uid="{8FBE3652-F38F-624A-8588-E9BE084A8829}" name="Column11241"/>
    <tableColumn id="11242" xr3:uid="{53BB7373-FA91-454C-ACBA-FE0D6207EF76}" name="Column11242"/>
    <tableColumn id="11243" xr3:uid="{1A6A3A95-1C8D-664F-A4B4-AA83EF8641E4}" name="Column11243"/>
    <tableColumn id="11244" xr3:uid="{6977D196-9D42-1546-8D49-9777B6A5DDF3}" name="Column11244"/>
    <tableColumn id="11245" xr3:uid="{87064F9B-E54C-244A-9A2D-D9BE056A767C}" name="Column11245"/>
    <tableColumn id="11246" xr3:uid="{01AD88A9-CA45-094F-85F9-3E2398D962AB}" name="Column11246"/>
    <tableColumn id="11247" xr3:uid="{26395C8E-C4B8-2543-9BDA-B078408FD46F}" name="Column11247"/>
    <tableColumn id="11248" xr3:uid="{7F48D89A-64D9-E245-BF85-EBAA47BEF0FC}" name="Column11248"/>
    <tableColumn id="11249" xr3:uid="{6498EBB2-9C96-C047-8D3C-D5BA0D993F3F}" name="Column11249"/>
    <tableColumn id="11250" xr3:uid="{5B545180-AA1D-CD41-9B44-A6C2D9425EB7}" name="Column11250"/>
    <tableColumn id="11251" xr3:uid="{7AFBE9AD-A4C4-454C-B3CD-E7B348FBF415}" name="Column11251"/>
    <tableColumn id="11252" xr3:uid="{A4C50CC7-7A01-FD4C-B844-B5FB07473911}" name="Column11252"/>
    <tableColumn id="11253" xr3:uid="{22E1F80E-9468-5548-AB89-A5CA05914764}" name="Column11253"/>
    <tableColumn id="11254" xr3:uid="{161891B8-39DB-EE49-A38C-BC46FBA31754}" name="Column11254"/>
    <tableColumn id="11255" xr3:uid="{767010B3-E83C-A149-AF61-D56F5D82F9BC}" name="Column11255"/>
    <tableColumn id="11256" xr3:uid="{53382E6E-E62E-F74A-9A4E-A6D24235B7A2}" name="Column11256"/>
    <tableColumn id="11257" xr3:uid="{AA777163-7864-F248-84AC-B59F5C8FECDE}" name="Column11257"/>
    <tableColumn id="11258" xr3:uid="{58A59E16-8BEF-F248-9FB8-9F2BCC719029}" name="Column11258"/>
    <tableColumn id="11259" xr3:uid="{246A6C6A-1E64-4849-883D-BEBC67D9EA97}" name="Column11259"/>
    <tableColumn id="11260" xr3:uid="{13A72FBB-A3A6-D041-826D-20BA428326C0}" name="Column11260"/>
    <tableColumn id="11261" xr3:uid="{9E235198-2464-8843-90E6-9674A9F86D59}" name="Column11261"/>
    <tableColumn id="11262" xr3:uid="{243D4289-6325-4C47-B6A8-9DA29799E856}" name="Column11262"/>
    <tableColumn id="11263" xr3:uid="{A8DCA132-F099-FF4D-9B4F-910939E79F3C}" name="Column11263"/>
    <tableColumn id="11264" xr3:uid="{842BD947-7791-F245-9D59-65E18757A0F5}" name="Column11264"/>
    <tableColumn id="11265" xr3:uid="{9F499B74-63DC-A448-87F3-99EE2323A8BE}" name="Column11265"/>
    <tableColumn id="11266" xr3:uid="{8A39A084-5989-3749-A258-D726AAE87264}" name="Column11266"/>
    <tableColumn id="11267" xr3:uid="{A64BFD46-2C92-D243-83B8-C0CC25E9264B}" name="Column11267"/>
    <tableColumn id="11268" xr3:uid="{4789C3FD-8935-8944-8AE8-A70329361154}" name="Column11268"/>
    <tableColumn id="11269" xr3:uid="{70633F0D-D0C1-774B-9946-D72CEC68912E}" name="Column11269"/>
    <tableColumn id="11270" xr3:uid="{FEA94736-B378-4C43-993A-11474952E5DD}" name="Column11270"/>
    <tableColumn id="11271" xr3:uid="{8D9A82D5-9102-AE4E-AD7B-4C194BFAF139}" name="Column11271"/>
    <tableColumn id="11272" xr3:uid="{282954A7-9973-6146-9595-15B7014B6931}" name="Column11272"/>
    <tableColumn id="11273" xr3:uid="{DBCA03B5-6CAB-5543-BC1E-C941239FCED8}" name="Column11273"/>
    <tableColumn id="11274" xr3:uid="{141958D3-453F-4443-B86D-E346A9BF00F7}" name="Column11274"/>
    <tableColumn id="11275" xr3:uid="{40126E1C-7C01-3B4B-AE67-8C10ACD349F4}" name="Column11275"/>
    <tableColumn id="11276" xr3:uid="{F2616FCB-DC54-4340-B116-7529C21EC514}" name="Column11276"/>
    <tableColumn id="11277" xr3:uid="{DADB0DDF-E12F-7143-81A2-75435FE256D7}" name="Column11277"/>
    <tableColumn id="11278" xr3:uid="{71342056-63FF-7746-B32B-005C5C2764AD}" name="Column11278"/>
    <tableColumn id="11279" xr3:uid="{6C5167E6-726F-F04C-991C-9C7045F1A0FC}" name="Column11279"/>
    <tableColumn id="11280" xr3:uid="{2E69B8C5-9C9B-8743-8C88-48ABFD3C34F0}" name="Column11280"/>
    <tableColumn id="11281" xr3:uid="{E0AE6F43-763D-1D47-AF7C-85795A6210D9}" name="Column11281"/>
    <tableColumn id="11282" xr3:uid="{B33172A0-2327-F347-85F8-325A8C4EB6DF}" name="Column11282"/>
    <tableColumn id="11283" xr3:uid="{E9AD156D-05A4-7044-ABE8-52920B99DA77}" name="Column11283"/>
    <tableColumn id="11284" xr3:uid="{48BCFDDF-FD9C-9C44-ACA4-3EFDCFC26212}" name="Column11284"/>
    <tableColumn id="11285" xr3:uid="{01B2DD5D-3DBB-6B43-84B6-F87B10AC193B}" name="Column11285"/>
    <tableColumn id="11286" xr3:uid="{65F100E0-6A77-574D-8E39-DD5A82A82901}" name="Column11286"/>
    <tableColumn id="11287" xr3:uid="{61E8D0B7-A69D-8E4F-B57E-B43D3C0B547E}" name="Column11287"/>
    <tableColumn id="11288" xr3:uid="{A839B763-54F5-5B4F-8C89-B140F5A34FB5}" name="Column11288"/>
    <tableColumn id="11289" xr3:uid="{EE890D2B-418F-054E-A239-48A625827986}" name="Column11289"/>
    <tableColumn id="11290" xr3:uid="{4C4046FC-87C2-A246-977A-0232D0A8D886}" name="Column11290"/>
    <tableColumn id="11291" xr3:uid="{B310B6D3-39FC-6541-B110-4E32B4ACFDBB}" name="Column11291"/>
    <tableColumn id="11292" xr3:uid="{8BA21986-BCE6-9441-9E21-D6FD50A7B5F4}" name="Column11292"/>
    <tableColumn id="11293" xr3:uid="{E9621246-BACE-9346-90A7-8D345A4DEE82}" name="Column11293"/>
    <tableColumn id="11294" xr3:uid="{F13601E6-BD77-6A4E-AC5B-258E0AFF306C}" name="Column11294"/>
    <tableColumn id="11295" xr3:uid="{C714871F-48DD-B743-B6FF-0CA2BA4E21C7}" name="Column11295"/>
    <tableColumn id="11296" xr3:uid="{8A18A3B7-0733-7943-A3B6-1E83A1E858E8}" name="Column11296"/>
    <tableColumn id="11297" xr3:uid="{BED17A5D-4C31-7947-B1B9-186F9386E8BC}" name="Column11297"/>
    <tableColumn id="11298" xr3:uid="{AEA7FADE-D4B7-404C-8E17-F85E9A3EEE98}" name="Column11298"/>
    <tableColumn id="11299" xr3:uid="{441D2ACB-5C9D-4444-8E17-FCFE50D0F9BE}" name="Column11299"/>
    <tableColumn id="11300" xr3:uid="{72015548-883B-E040-9046-D6B465294A4F}" name="Column11300"/>
    <tableColumn id="11301" xr3:uid="{899B74F1-55CA-7B4E-9DD8-7CD583C239BE}" name="Column11301"/>
    <tableColumn id="11302" xr3:uid="{08D5054C-E17D-5D4F-BC10-9DB1D5ABD4D3}" name="Column11302"/>
    <tableColumn id="11303" xr3:uid="{6B2DE560-DEBF-C14D-8C9D-ADF8B503BDD5}" name="Column11303"/>
    <tableColumn id="11304" xr3:uid="{65D63815-95DA-B748-9C7B-94D91A325494}" name="Column11304"/>
    <tableColumn id="11305" xr3:uid="{84715075-8003-4D43-9771-6969018D750D}" name="Column11305"/>
    <tableColumn id="11306" xr3:uid="{1D4B1BFD-AD20-6747-8F47-AD66C8A5A0E8}" name="Column11306"/>
    <tableColumn id="11307" xr3:uid="{9808B043-8238-B640-9861-E40F7B177CE2}" name="Column11307"/>
    <tableColumn id="11308" xr3:uid="{6DDACF4B-4B24-CA47-B89B-966E1E6D6414}" name="Column11308"/>
    <tableColumn id="11309" xr3:uid="{32F9AAFB-03A3-314D-92DB-D9277A733DAA}" name="Column11309"/>
    <tableColumn id="11310" xr3:uid="{841ADCEA-6A7A-D642-AFB6-E7E09CB39AC8}" name="Column11310"/>
    <tableColumn id="11311" xr3:uid="{57FFA021-C9C2-0146-A907-25C76D75DEF6}" name="Column11311"/>
    <tableColumn id="11312" xr3:uid="{B5A53635-5FDD-7540-A448-5C416C14EDBA}" name="Column11312"/>
    <tableColumn id="11313" xr3:uid="{088D8C95-4009-7849-916B-70C2B39EFB58}" name="Column11313"/>
    <tableColumn id="11314" xr3:uid="{1C90B55F-9A38-264F-94CC-1F20FC3A2FDD}" name="Column11314"/>
    <tableColumn id="11315" xr3:uid="{AF11C62B-2422-8646-9FDB-E72DE5D03FCD}" name="Column11315"/>
    <tableColumn id="11316" xr3:uid="{17BCFEC8-F912-934F-8C31-E13741A21AA0}" name="Column11316"/>
    <tableColumn id="11317" xr3:uid="{BA0D1AA3-7A45-4745-89C9-C99578E6BB4C}" name="Column11317"/>
    <tableColumn id="11318" xr3:uid="{C8BEAD71-27EB-224B-A120-0DA36EF10D9D}" name="Column11318"/>
    <tableColumn id="11319" xr3:uid="{B9075906-C0EA-7245-8561-D8F2F6A4E0DE}" name="Column11319"/>
    <tableColumn id="11320" xr3:uid="{CA3C7D26-3C4D-E748-9E4C-415B625CAD71}" name="Column11320"/>
    <tableColumn id="11321" xr3:uid="{91BCFB37-2684-EC4F-AD1D-93255AFEFF34}" name="Column11321"/>
    <tableColumn id="11322" xr3:uid="{1841468A-2A20-644D-82B5-08F3871AB27F}" name="Column11322"/>
    <tableColumn id="11323" xr3:uid="{34F147EF-E378-6F4F-88F6-6DE98CAFB78A}" name="Column11323"/>
    <tableColumn id="11324" xr3:uid="{547472B5-2869-F840-82CE-0313ACB08B67}" name="Column11324"/>
    <tableColumn id="11325" xr3:uid="{DC86F22A-DAFB-E34A-8DBA-C7050E4627D0}" name="Column11325"/>
    <tableColumn id="11326" xr3:uid="{547AF0A9-489E-7E45-81BB-B26B6EE36A29}" name="Column11326"/>
    <tableColumn id="11327" xr3:uid="{10E7AB00-999A-3D4C-B743-19A5246B8909}" name="Column11327"/>
    <tableColumn id="11328" xr3:uid="{A035E56C-1792-774D-8320-7394DA84C397}" name="Column11328"/>
    <tableColumn id="11329" xr3:uid="{3AEF708E-D538-7D49-AEE4-2B3D3BDD1029}" name="Column11329"/>
    <tableColumn id="11330" xr3:uid="{7A2ECEAC-2200-E94A-8D56-48D7B559B5ED}" name="Column11330"/>
    <tableColumn id="11331" xr3:uid="{5FF3DC6C-8175-5B4C-852B-1E4F73721192}" name="Column11331"/>
    <tableColumn id="11332" xr3:uid="{3BB47E8A-DB65-C946-AB54-840F1318403A}" name="Column11332"/>
    <tableColumn id="11333" xr3:uid="{7D2B8707-F8C2-784C-AD3B-414A4A53FA93}" name="Column11333"/>
    <tableColumn id="11334" xr3:uid="{1DF9A94C-926D-3E4E-B535-E2E97FE161EF}" name="Column11334"/>
    <tableColumn id="11335" xr3:uid="{13EAEE69-C51E-0B4F-B1D1-7A4B08643799}" name="Column11335"/>
    <tableColumn id="11336" xr3:uid="{B0E54AE9-D169-E04F-AEE2-78CC3044FC35}" name="Column11336"/>
    <tableColumn id="11337" xr3:uid="{460D9F9C-CA06-E24B-A11E-F38C69487DAB}" name="Column11337"/>
    <tableColumn id="11338" xr3:uid="{177D7A28-CB10-A742-B605-B0E8F327FE34}" name="Column11338"/>
    <tableColumn id="11339" xr3:uid="{56C94AB8-FA27-F546-A1CC-D42759C8E979}" name="Column11339"/>
    <tableColumn id="11340" xr3:uid="{CDAD7646-C29C-F445-986C-EFF1977C478A}" name="Column11340"/>
    <tableColumn id="11341" xr3:uid="{16279E7C-5E33-3D44-9C4F-87900BBAB2BD}" name="Column11341"/>
    <tableColumn id="11342" xr3:uid="{CD251DEF-78E5-784D-8CBC-3BA2325535A5}" name="Column11342"/>
    <tableColumn id="11343" xr3:uid="{88C97B96-D5F6-9E48-8D0A-D818999076A2}" name="Column11343"/>
    <tableColumn id="11344" xr3:uid="{08689A53-562D-AF4F-90D6-26177F447D6E}" name="Column11344"/>
    <tableColumn id="11345" xr3:uid="{88153347-C2A2-2547-90F0-3112C337F44B}" name="Column11345"/>
    <tableColumn id="11346" xr3:uid="{7370465E-C31D-794A-85B8-D692F23C4F69}" name="Column11346"/>
    <tableColumn id="11347" xr3:uid="{B389F0B4-73E3-A846-B770-F811B87C593C}" name="Column11347"/>
    <tableColumn id="11348" xr3:uid="{8B3F98DC-F9B1-FC4F-84CC-C5C69B2735EA}" name="Column11348"/>
    <tableColumn id="11349" xr3:uid="{B4580430-4B72-1544-B135-F06C7828544E}" name="Column11349"/>
    <tableColumn id="11350" xr3:uid="{63EEE4CD-D064-7041-92C0-35A3ABCF17DF}" name="Column11350"/>
    <tableColumn id="11351" xr3:uid="{9D0973EC-7A11-754A-8665-66B284143FC6}" name="Column11351"/>
    <tableColumn id="11352" xr3:uid="{728DBC8C-3EF7-9840-B755-C59E6029F2E1}" name="Column11352"/>
    <tableColumn id="11353" xr3:uid="{A30077C2-9CF4-6946-9F69-19336F63FF5A}" name="Column11353"/>
    <tableColumn id="11354" xr3:uid="{ED77126E-096C-A943-8046-16CDBC819843}" name="Column11354"/>
    <tableColumn id="11355" xr3:uid="{F472FA83-8881-C543-B47F-690864BB4F5D}" name="Column11355"/>
    <tableColumn id="11356" xr3:uid="{F17E10F9-AEC0-0E43-A7C4-FA03D62947AF}" name="Column11356"/>
    <tableColumn id="11357" xr3:uid="{F2F985F1-2341-C641-B26C-4EC47D85E2D1}" name="Column11357"/>
    <tableColumn id="11358" xr3:uid="{52F842DD-E3A7-7D4E-9DCC-78AF7270D11D}" name="Column11358"/>
    <tableColumn id="11359" xr3:uid="{AEBFCFD6-A1DE-454C-9CA9-2B042C0CF969}" name="Column11359"/>
    <tableColumn id="11360" xr3:uid="{F9E26DF8-B3DA-004D-A24F-EDA198742705}" name="Column11360"/>
    <tableColumn id="11361" xr3:uid="{468EF003-6C06-014D-B8B4-EAE65B1C86EC}" name="Column11361"/>
    <tableColumn id="11362" xr3:uid="{E1323160-DDEF-FA41-A5F0-19B36D39DD79}" name="Column11362"/>
    <tableColumn id="11363" xr3:uid="{43A58C20-E713-774C-B91C-E616EBE254B2}" name="Column11363"/>
    <tableColumn id="11364" xr3:uid="{84496E1A-F4B4-C146-A24D-2BCB2CBFA8C5}" name="Column11364"/>
    <tableColumn id="11365" xr3:uid="{80E35A2F-F231-0842-8F9F-A7C2BDCA0D16}" name="Column11365"/>
    <tableColumn id="11366" xr3:uid="{DB7F8119-83A7-0B41-BD52-E677704365CD}" name="Column11366"/>
    <tableColumn id="11367" xr3:uid="{0C8EA904-D0D4-8746-B11B-A9F2A8CD64DF}" name="Column11367"/>
    <tableColumn id="11368" xr3:uid="{C6B6529F-324B-E249-8823-0CEBC324DA83}" name="Column11368"/>
    <tableColumn id="11369" xr3:uid="{102F61EC-A55F-C442-9CDE-C899E52E179A}" name="Column11369"/>
    <tableColumn id="11370" xr3:uid="{23CE2C84-1673-944B-A102-744E5223ABDE}" name="Column11370"/>
    <tableColumn id="11371" xr3:uid="{7101AF18-19DA-244C-A06E-FD446FDC0CA0}" name="Column11371"/>
    <tableColumn id="11372" xr3:uid="{C8ECC170-1C7E-FE46-887C-C3B906098966}" name="Column11372"/>
    <tableColumn id="11373" xr3:uid="{6FB0F66E-4016-D649-A628-7A69DF794E80}" name="Column11373"/>
    <tableColumn id="11374" xr3:uid="{3E30E03A-92A6-2F40-8E5F-75B3F421C9E8}" name="Column11374"/>
    <tableColumn id="11375" xr3:uid="{3D7E2055-67F0-4D4B-946A-5ACDA12DBFA5}" name="Column11375"/>
    <tableColumn id="11376" xr3:uid="{8231AAD5-19FB-2D45-A972-A481EB4EF791}" name="Column11376"/>
    <tableColumn id="11377" xr3:uid="{B0CCF83C-E8F3-6B4F-BD46-5F86D580A426}" name="Column11377"/>
    <tableColumn id="11378" xr3:uid="{03027F35-DAA9-BD4C-A362-121D85F35379}" name="Column11378"/>
    <tableColumn id="11379" xr3:uid="{20A1AAE6-239B-704C-AFC9-44D19EC5FDEC}" name="Column11379"/>
    <tableColumn id="11380" xr3:uid="{C074A543-898A-0F44-BDDF-560A472FE2E1}" name="Column11380"/>
    <tableColumn id="11381" xr3:uid="{906A9665-AFB5-6045-A28E-44B6810B52DB}" name="Column11381"/>
    <tableColumn id="11382" xr3:uid="{724502B1-3C45-8C4A-97A0-C924874B4552}" name="Column11382"/>
    <tableColumn id="11383" xr3:uid="{72CAE2A6-54DE-5E42-8733-5B1D9F7CF218}" name="Column11383"/>
    <tableColumn id="11384" xr3:uid="{5A7F9211-3928-F542-8364-DC52132BC4C0}" name="Column11384"/>
    <tableColumn id="11385" xr3:uid="{11E329C5-A230-154E-8A9B-7DD3878A9EB6}" name="Column11385"/>
    <tableColumn id="11386" xr3:uid="{7EFD6B81-9BB6-6C4B-8DEB-C7F49301D6FC}" name="Column11386"/>
    <tableColumn id="11387" xr3:uid="{CE10F4A5-6674-064B-A069-94323B41E591}" name="Column11387"/>
    <tableColumn id="11388" xr3:uid="{25F5616B-5A9E-9E4A-9C0D-5D6A3F4836ED}" name="Column11388"/>
    <tableColumn id="11389" xr3:uid="{76171072-0A24-6741-A69F-1CE5EE2974DA}" name="Column11389"/>
    <tableColumn id="11390" xr3:uid="{E9E9E14E-5C1E-0C43-AFFE-96F11E1CEF79}" name="Column11390"/>
    <tableColumn id="11391" xr3:uid="{0FC0654F-010A-7F41-841A-98210587DABF}" name="Column11391"/>
    <tableColumn id="11392" xr3:uid="{EB5DD48F-8DD1-6F4A-9097-75311BFA5F4A}" name="Column11392"/>
    <tableColumn id="11393" xr3:uid="{6BD2049E-440D-2442-89D3-19004737B479}" name="Column11393"/>
    <tableColumn id="11394" xr3:uid="{BF0CEDEC-BC8A-234D-A288-91EE7E9BC282}" name="Column11394"/>
    <tableColumn id="11395" xr3:uid="{B844A651-264A-4143-A4D9-927ECB63AD05}" name="Column11395"/>
    <tableColumn id="11396" xr3:uid="{6AA3EF50-D679-9A4B-9F1B-2269E2FF89AD}" name="Column11396"/>
    <tableColumn id="11397" xr3:uid="{21E7D6EC-DB41-6F47-AF4D-92BD127AD4BB}" name="Column11397"/>
    <tableColumn id="11398" xr3:uid="{26AC32FE-727D-E345-A448-FE33168FDAB8}" name="Column11398"/>
    <tableColumn id="11399" xr3:uid="{ED8CB3A4-3FDE-334E-AB85-9CA1107BFCAD}" name="Column11399"/>
    <tableColumn id="11400" xr3:uid="{AB06CBEF-A0AB-D54A-B4ED-0EE5CCD8EE31}" name="Column11400"/>
    <tableColumn id="11401" xr3:uid="{E6889042-BDA9-884E-B4D9-6E2C3A3B15F2}" name="Column11401"/>
    <tableColumn id="11402" xr3:uid="{6CA0DABD-A654-5B42-9D02-C6CD78AD35AE}" name="Column11402"/>
    <tableColumn id="11403" xr3:uid="{6BB09494-838B-7E48-A431-3276FE734B06}" name="Column11403"/>
    <tableColumn id="11404" xr3:uid="{E392207C-008D-4143-87E6-4D304D90D0D2}" name="Column11404"/>
    <tableColumn id="11405" xr3:uid="{36A0EE40-600B-364C-AAE5-946481708E65}" name="Column11405"/>
    <tableColumn id="11406" xr3:uid="{2F39914F-BBA6-494F-977C-4752E813E1FA}" name="Column11406"/>
    <tableColumn id="11407" xr3:uid="{114A41BC-D1E7-4143-9973-142938BCFA23}" name="Column11407"/>
    <tableColumn id="11408" xr3:uid="{A94CD77E-475C-C14A-8906-EEED5C50E971}" name="Column11408"/>
    <tableColumn id="11409" xr3:uid="{24FC61D4-AF57-0046-91F5-52A9EF98C933}" name="Column11409"/>
    <tableColumn id="11410" xr3:uid="{90D56403-74D6-F54B-B0BE-3AE8923F3B93}" name="Column11410"/>
    <tableColumn id="11411" xr3:uid="{18D230AD-7E6C-8942-A66C-C2E265E8AAEE}" name="Column11411"/>
    <tableColumn id="11412" xr3:uid="{D02F842F-2E9C-1242-8EA9-2A071D892EA5}" name="Column11412"/>
    <tableColumn id="11413" xr3:uid="{898EC85D-3CF0-C04B-8096-FFA2A3032290}" name="Column11413"/>
    <tableColumn id="11414" xr3:uid="{818CB9D6-1C8B-7E45-95FD-A8C981FF98A5}" name="Column11414"/>
    <tableColumn id="11415" xr3:uid="{FC3AC962-CDA9-874C-BE1A-2F9869A9F0E7}" name="Column11415"/>
    <tableColumn id="11416" xr3:uid="{5F91DFA5-A6C0-2B45-9996-C02CCE9588B7}" name="Column11416"/>
    <tableColumn id="11417" xr3:uid="{67C9E2E3-C2A5-FD4A-B5F1-477CE72477D0}" name="Column11417"/>
    <tableColumn id="11418" xr3:uid="{385AC917-D9EC-544A-99F8-3BC6E1BC3D9E}" name="Column11418"/>
    <tableColumn id="11419" xr3:uid="{ED1CB0E6-BF5F-014D-8EEA-67EB20E6D8C5}" name="Column11419"/>
    <tableColumn id="11420" xr3:uid="{40090FE0-E802-6943-8251-ED141229DE8E}" name="Column11420"/>
    <tableColumn id="11421" xr3:uid="{31D07E4D-6E60-7B4D-BF2F-57D56B33F03D}" name="Column11421"/>
    <tableColumn id="11422" xr3:uid="{44D265B5-7DB6-D548-9800-BC2F04008423}" name="Column11422"/>
    <tableColumn id="11423" xr3:uid="{A7729ADC-9938-1F46-8EBE-5B5E611F6BF6}" name="Column11423"/>
    <tableColumn id="11424" xr3:uid="{F70B2EE0-4DE0-2B4E-9396-EEDE932702DB}" name="Column11424"/>
    <tableColumn id="11425" xr3:uid="{8AA92DD0-D450-F045-B98F-B79D23613E30}" name="Column11425"/>
    <tableColumn id="11426" xr3:uid="{4942680B-B932-7649-9667-96EBF4A96FF2}" name="Column11426"/>
    <tableColumn id="11427" xr3:uid="{64BC05E7-7F75-944D-AB13-9BAED5C742A4}" name="Column11427"/>
    <tableColumn id="11428" xr3:uid="{1E21A257-A671-254D-BE98-FC16F77950D3}" name="Column11428"/>
    <tableColumn id="11429" xr3:uid="{B244B7AD-353F-CC4B-AE51-1D686B0CEAB0}" name="Column11429"/>
    <tableColumn id="11430" xr3:uid="{C267B549-AB06-A747-8BF2-E5CF427940A1}" name="Column11430"/>
    <tableColumn id="11431" xr3:uid="{CD60B24F-07EB-F54A-88DA-B6E74BAA0613}" name="Column11431"/>
    <tableColumn id="11432" xr3:uid="{715CE464-BE8A-564A-A1E5-5681556C299E}" name="Column11432"/>
    <tableColumn id="11433" xr3:uid="{402B5E79-D794-7B42-950A-D4986A3138AF}" name="Column11433"/>
    <tableColumn id="11434" xr3:uid="{3B746799-DE70-B149-B144-E4FC9121FC8A}" name="Column11434"/>
    <tableColumn id="11435" xr3:uid="{1A9C39AE-6FD6-6C47-980C-D4EBC62727BF}" name="Column11435"/>
    <tableColumn id="11436" xr3:uid="{C2BB2370-2900-BF4C-9578-8456663D365E}" name="Column11436"/>
    <tableColumn id="11437" xr3:uid="{292E7804-68F8-2E4D-931A-E881B500E812}" name="Column11437"/>
    <tableColumn id="11438" xr3:uid="{F9A7F31F-E209-2149-BEF3-A822EBC1C960}" name="Column11438"/>
    <tableColumn id="11439" xr3:uid="{B8DA6EE1-27D3-0147-9071-C835072B581C}" name="Column11439"/>
    <tableColumn id="11440" xr3:uid="{30399655-D58D-4B4A-AD1F-A8D3017CA2BA}" name="Column11440"/>
    <tableColumn id="11441" xr3:uid="{1A37570D-2B34-4A40-A217-D9F0950B4E59}" name="Column11441"/>
    <tableColumn id="11442" xr3:uid="{66B1CF87-0115-2D4C-AD1D-12CEEC714706}" name="Column11442"/>
    <tableColumn id="11443" xr3:uid="{A96E0E08-A53F-4D4B-AE3C-7C6638B2D120}" name="Column11443"/>
    <tableColumn id="11444" xr3:uid="{9E1267D8-8C1F-BC48-9153-4F30E2911C8A}" name="Column11444"/>
    <tableColumn id="11445" xr3:uid="{AE98B520-3E31-0E49-A30F-917D6EBCCBA2}" name="Column11445"/>
    <tableColumn id="11446" xr3:uid="{F37404BC-C591-2D4F-92CD-0951BF69CC7C}" name="Column11446"/>
    <tableColumn id="11447" xr3:uid="{47FDA3B6-4BEE-D04F-9D16-273E52652601}" name="Column11447"/>
    <tableColumn id="11448" xr3:uid="{66011040-AC68-2C40-8EB0-13735334DE08}" name="Column11448"/>
    <tableColumn id="11449" xr3:uid="{93C3F75F-570F-0B48-A46B-3C8FE0C55C41}" name="Column11449"/>
    <tableColumn id="11450" xr3:uid="{130A4156-8C2E-A14A-A4A2-CA4E64486ADD}" name="Column11450"/>
    <tableColumn id="11451" xr3:uid="{93AEC39A-7568-634A-AC5B-695974A9CFCA}" name="Column11451"/>
    <tableColumn id="11452" xr3:uid="{570D1EFA-4C72-6340-B6F3-B5C7179EF2AE}" name="Column11452"/>
    <tableColumn id="11453" xr3:uid="{D0FC57EA-E153-DB43-9E7F-0D5365E244F6}" name="Column11453"/>
    <tableColumn id="11454" xr3:uid="{DE136FF8-AA1D-8942-84ED-722F70E9BCDB}" name="Column11454"/>
    <tableColumn id="11455" xr3:uid="{B198E8A8-9FD9-EE44-93DA-12C9F8493489}" name="Column11455"/>
    <tableColumn id="11456" xr3:uid="{60027FE3-1CD1-D948-BB8D-41ADF8758F87}" name="Column11456"/>
    <tableColumn id="11457" xr3:uid="{34FD3459-303B-FE48-8C37-23FA4C28F25E}" name="Column11457"/>
    <tableColumn id="11458" xr3:uid="{13725542-887C-904A-8096-166D0205B490}" name="Column11458"/>
    <tableColumn id="11459" xr3:uid="{ADB8C780-E93A-F345-9366-3C674E65154A}" name="Column11459"/>
    <tableColumn id="11460" xr3:uid="{F825C54C-BE31-2F45-912B-9B06700B7410}" name="Column11460"/>
    <tableColumn id="11461" xr3:uid="{D79D212F-8218-E84B-9154-C29B3890D75E}" name="Column11461"/>
    <tableColumn id="11462" xr3:uid="{6799F721-37A3-B143-9A95-E596C51B4D6E}" name="Column11462"/>
    <tableColumn id="11463" xr3:uid="{0876089D-9B25-A54C-8499-00E484EBC59D}" name="Column11463"/>
    <tableColumn id="11464" xr3:uid="{89349683-073E-0C4D-BA95-6ADC23F8125B}" name="Column11464"/>
    <tableColumn id="11465" xr3:uid="{F571F79B-B44E-134C-B061-5433ACC81BD2}" name="Column11465"/>
    <tableColumn id="11466" xr3:uid="{C680D0CA-8469-A545-9385-E14931BB1C30}" name="Column11466"/>
    <tableColumn id="11467" xr3:uid="{209003EC-ECF1-2443-A807-7FDC6B39B101}" name="Column11467"/>
    <tableColumn id="11468" xr3:uid="{45348641-5DDB-1A4C-95C6-7A436B9A57D8}" name="Column11468"/>
    <tableColumn id="11469" xr3:uid="{EFCC915F-F009-354F-A97C-26EF36D3A646}" name="Column11469"/>
    <tableColumn id="11470" xr3:uid="{60C7B61C-A442-BA45-9218-2B10B5E9E4A4}" name="Column11470"/>
    <tableColumn id="11471" xr3:uid="{43B612CB-CA59-B641-99F7-5DF5D6D8F73D}" name="Column11471"/>
    <tableColumn id="11472" xr3:uid="{DFFCA5FB-5554-1A48-92C0-B4582B362571}" name="Column11472"/>
    <tableColumn id="11473" xr3:uid="{C889DFD6-BE17-1243-A143-4D5DFF71DC8D}" name="Column11473"/>
    <tableColumn id="11474" xr3:uid="{048A83AE-9B91-1346-91FD-ADA362187BAB}" name="Column11474"/>
    <tableColumn id="11475" xr3:uid="{1B2AC7A8-07D0-7045-ACC5-D38919B004DC}" name="Column11475"/>
    <tableColumn id="11476" xr3:uid="{8EF3316E-A5B2-704B-801F-FA970A7F2271}" name="Column11476"/>
    <tableColumn id="11477" xr3:uid="{53656377-4C36-7D4E-B837-A72ED5855B9B}" name="Column11477"/>
    <tableColumn id="11478" xr3:uid="{E72DAD89-4C84-D644-8EA4-C831FA310D45}" name="Column11478"/>
    <tableColumn id="11479" xr3:uid="{451D5B8E-AF60-2440-B3F6-D848C8618285}" name="Column11479"/>
    <tableColumn id="11480" xr3:uid="{E368DD69-4FBE-9943-A183-C27B066D2F62}" name="Column11480"/>
    <tableColumn id="11481" xr3:uid="{72CBF53F-8D66-324F-8A50-F829C78941F7}" name="Column11481"/>
    <tableColumn id="11482" xr3:uid="{DCAA2A9B-4558-8148-8605-F9F5D0F839B8}" name="Column11482"/>
    <tableColumn id="11483" xr3:uid="{10551969-BAC4-5B43-A478-5A877E000E62}" name="Column11483"/>
    <tableColumn id="11484" xr3:uid="{A13FB00C-2FA3-FD41-A836-1A5807944C2B}" name="Column11484"/>
    <tableColumn id="11485" xr3:uid="{6B1952F3-9387-6C42-BA6E-652370FB9ED4}" name="Column11485"/>
    <tableColumn id="11486" xr3:uid="{90A09C25-9111-7D4D-A86F-74015917E1A0}" name="Column11486"/>
    <tableColumn id="11487" xr3:uid="{23BF7099-848C-0846-A92F-8B19A0E07645}" name="Column11487"/>
    <tableColumn id="11488" xr3:uid="{79F125FD-DF97-F143-A343-3261ABB80276}" name="Column11488"/>
    <tableColumn id="11489" xr3:uid="{CE7642F6-6253-E64E-B5E7-DDCA6FBFCF5B}" name="Column11489"/>
    <tableColumn id="11490" xr3:uid="{E1058C0F-DF4A-AB44-910F-DC024756A359}" name="Column11490"/>
    <tableColumn id="11491" xr3:uid="{656ADEE3-69C1-C749-82BF-D81072759485}" name="Column11491"/>
    <tableColumn id="11492" xr3:uid="{175FFEC7-CE46-6646-8760-5FED468D340B}" name="Column11492"/>
    <tableColumn id="11493" xr3:uid="{9D61F930-14ED-B84B-A320-721693BF24DA}" name="Column11493"/>
    <tableColumn id="11494" xr3:uid="{0ADB55DC-8891-DB45-B200-995FBADC267A}" name="Column11494"/>
    <tableColumn id="11495" xr3:uid="{E91DB1D4-C6C4-0A45-9199-316819F39EAF}" name="Column11495"/>
    <tableColumn id="11496" xr3:uid="{870A029A-B95A-4F43-A813-6F941D11B5C4}" name="Column11496"/>
    <tableColumn id="11497" xr3:uid="{7AAA9A99-5FFF-4B43-848F-9F980EB8157A}" name="Column11497"/>
    <tableColumn id="11498" xr3:uid="{4E0600FF-13F5-A149-961B-3190552D779A}" name="Column11498"/>
    <tableColumn id="11499" xr3:uid="{07F36256-3ECD-3543-A692-282A9C9733F0}" name="Column11499"/>
    <tableColumn id="11500" xr3:uid="{D58235CF-6EC5-C445-BF12-14978BF67439}" name="Column11500"/>
    <tableColumn id="11501" xr3:uid="{5E82B1C4-EFD9-AA44-B42F-EB1B82F7A7B6}" name="Column11501"/>
    <tableColumn id="11502" xr3:uid="{B3A8D842-16A9-7648-B5FA-996DF16FEC46}" name="Column11502"/>
    <tableColumn id="11503" xr3:uid="{1240DA39-8E06-4840-BAA4-79F2DF75AF7D}" name="Column11503"/>
    <tableColumn id="11504" xr3:uid="{A479E3E9-1B5D-5843-826E-161491B1D940}" name="Column11504"/>
    <tableColumn id="11505" xr3:uid="{C2CA5803-006D-E849-A56C-5D696B585030}" name="Column11505"/>
    <tableColumn id="11506" xr3:uid="{6DEACDB7-3611-1E41-A496-ADA2EB6A82D6}" name="Column11506"/>
    <tableColumn id="11507" xr3:uid="{DC5BAC53-14C1-5C4D-8C9A-55D0CB34FB4B}" name="Column11507"/>
    <tableColumn id="11508" xr3:uid="{846082A8-87CA-A24F-BCC7-FE19BB647D49}" name="Column11508"/>
    <tableColumn id="11509" xr3:uid="{1E362B5B-2E72-9F4D-A5F0-8B38D2B7B08F}" name="Column11509"/>
    <tableColumn id="11510" xr3:uid="{0C467708-2E0F-8147-8E86-A901BE6D20DB}" name="Column11510"/>
    <tableColumn id="11511" xr3:uid="{8F9291E4-896E-EE4D-96EE-1C7B958A29E7}" name="Column11511"/>
    <tableColumn id="11512" xr3:uid="{7FD436AB-DACF-BF44-849A-2BBFBD4C69FF}" name="Column11512"/>
    <tableColumn id="11513" xr3:uid="{EFADF103-A646-EF44-A6B9-E807494FDC64}" name="Column11513"/>
    <tableColumn id="11514" xr3:uid="{8FBEE184-65C5-5D4A-9300-BC87D30B0C61}" name="Column11514"/>
    <tableColumn id="11515" xr3:uid="{8883B3E0-F987-3243-999D-871AD610323D}" name="Column11515"/>
    <tableColumn id="11516" xr3:uid="{DEC95B85-CB60-D943-9A47-EDC021F232EC}" name="Column11516"/>
    <tableColumn id="11517" xr3:uid="{FD5CEA3D-57E2-8740-80B3-43BCDC8D7570}" name="Column11517"/>
    <tableColumn id="11518" xr3:uid="{9E80A9E7-7DBD-8E4C-BBD0-CC5387A5394E}" name="Column11518"/>
    <tableColumn id="11519" xr3:uid="{8758DF0B-E008-6C42-B370-54FC8FBDDF5C}" name="Column11519"/>
    <tableColumn id="11520" xr3:uid="{785ADFCC-F740-0D43-ACA9-9057AEE18BF3}" name="Column11520"/>
    <tableColumn id="11521" xr3:uid="{4C0D3EC8-58B9-9842-9BB9-15CEE5DAF03E}" name="Column11521"/>
    <tableColumn id="11522" xr3:uid="{20EE6496-7704-124B-B957-AB4797FDD932}" name="Column11522"/>
    <tableColumn id="11523" xr3:uid="{D554EDCC-AB7F-EF44-A62B-AD30058F56F3}" name="Column11523"/>
    <tableColumn id="11524" xr3:uid="{533B4750-B52D-2A49-AFB0-AF44DC7F6C45}" name="Column11524"/>
    <tableColumn id="11525" xr3:uid="{9A8B683E-ABFE-364E-BC4B-7AC0493F9FC1}" name="Column11525"/>
    <tableColumn id="11526" xr3:uid="{552EA689-45F7-0540-8E0F-32F0A431ACC1}" name="Column11526"/>
    <tableColumn id="11527" xr3:uid="{96CE88A9-F1F6-5D47-BCBB-66146D55E10A}" name="Column11527"/>
    <tableColumn id="11528" xr3:uid="{DF6A9761-0D0C-3D4A-B6F0-CB2B247C3A10}" name="Column11528"/>
    <tableColumn id="11529" xr3:uid="{05AF4ACF-F781-0D45-86B9-D7371CF8E4C4}" name="Column11529"/>
    <tableColumn id="11530" xr3:uid="{D8AFC7A9-125F-314C-9B3D-4D18BF237BDD}" name="Column11530"/>
    <tableColumn id="11531" xr3:uid="{68242337-6B4F-C543-9792-9C9B7666F143}" name="Column11531"/>
    <tableColumn id="11532" xr3:uid="{ACB36FEB-79DD-B948-B253-2F9CBBDBA38C}" name="Column11532"/>
    <tableColumn id="11533" xr3:uid="{D8256D38-8757-E343-BD6C-4E9AEBF56F26}" name="Column11533"/>
    <tableColumn id="11534" xr3:uid="{BB15C8EF-74CD-AD49-A01B-209E126D9904}" name="Column11534"/>
    <tableColumn id="11535" xr3:uid="{EA58B235-0971-8340-AA6E-90E50C28394A}" name="Column11535"/>
    <tableColumn id="11536" xr3:uid="{2C1F59F7-B944-294D-837A-3B9E8318C963}" name="Column11536"/>
    <tableColumn id="11537" xr3:uid="{E171CA0F-F459-8A40-8B05-B895D09588E0}" name="Column11537"/>
    <tableColumn id="11538" xr3:uid="{0F33A4EC-7174-8141-A798-DF03BC0607A8}" name="Column11538"/>
    <tableColumn id="11539" xr3:uid="{54A639C0-5E3D-E445-9760-EAE7A69E3EFA}" name="Column11539"/>
    <tableColumn id="11540" xr3:uid="{8B4D36BF-5678-0042-97B5-9DF483584631}" name="Column11540"/>
    <tableColumn id="11541" xr3:uid="{7D7226EF-919F-8045-90EF-479B7E3AF45B}" name="Column11541"/>
    <tableColumn id="11542" xr3:uid="{C96FAAC5-2243-484B-A684-7AFCE5BF9223}" name="Column11542"/>
    <tableColumn id="11543" xr3:uid="{28D40090-00FA-134E-A0E6-F0FBAB7A1012}" name="Column11543"/>
    <tableColumn id="11544" xr3:uid="{1C1988C9-AD20-DB47-969E-F467272175F8}" name="Column11544"/>
    <tableColumn id="11545" xr3:uid="{E9E8B984-4980-D345-95FA-E5469EBB2B9D}" name="Column11545"/>
    <tableColumn id="11546" xr3:uid="{BCEB0432-C754-2A4A-9F5B-E7AADD04C462}" name="Column11546"/>
    <tableColumn id="11547" xr3:uid="{F1B886D6-F290-0443-9D9B-59036B547616}" name="Column11547"/>
    <tableColumn id="11548" xr3:uid="{DE80DC94-7094-C743-9D27-F7B356F8FE6E}" name="Column11548"/>
    <tableColumn id="11549" xr3:uid="{E3E52122-FD1E-E442-B38B-894182739220}" name="Column11549"/>
    <tableColumn id="11550" xr3:uid="{BF317FE4-26D0-3940-88B6-AE3D1D391BE0}" name="Column11550"/>
    <tableColumn id="11551" xr3:uid="{E7783EC7-D835-1E48-A12B-4A0D891303CC}" name="Column11551"/>
    <tableColumn id="11552" xr3:uid="{65ABC560-5AD4-3941-8910-FE5B2E42A468}" name="Column11552"/>
    <tableColumn id="11553" xr3:uid="{F2E7897C-1FB7-0A47-B606-5D0DA65BD2E8}" name="Column11553"/>
    <tableColumn id="11554" xr3:uid="{EC9EF25C-E9E5-8B44-B250-A5B543DB994F}" name="Column11554"/>
    <tableColumn id="11555" xr3:uid="{63F1599A-B4B2-7941-A9E4-15EA4CF352F8}" name="Column11555"/>
    <tableColumn id="11556" xr3:uid="{9158ACF7-730E-C54F-B57A-828DDFDF4778}" name="Column11556"/>
    <tableColumn id="11557" xr3:uid="{52D7032F-D713-E249-A36F-136C70E2CA38}" name="Column11557"/>
    <tableColumn id="11558" xr3:uid="{92C858D1-CCF3-6841-AB73-CFA49B9B7C16}" name="Column11558"/>
    <tableColumn id="11559" xr3:uid="{938135D7-3BFA-BA41-B1EF-A3BEF02A4B21}" name="Column11559"/>
    <tableColumn id="11560" xr3:uid="{097FE627-41AD-E043-8FD5-64D86D977BAB}" name="Column11560"/>
    <tableColumn id="11561" xr3:uid="{D8076819-C3F9-3749-A3FA-7054583D843D}" name="Column11561"/>
    <tableColumn id="11562" xr3:uid="{28EC76FA-1390-9749-8F74-690A53659B90}" name="Column11562"/>
    <tableColumn id="11563" xr3:uid="{F0DD0FFC-4E95-024D-BDBE-A74029B7D87B}" name="Column11563"/>
    <tableColumn id="11564" xr3:uid="{78F6909A-B41A-3144-85B8-88EF1DB0330C}" name="Column11564"/>
    <tableColumn id="11565" xr3:uid="{369FBB3D-CB47-F642-AB27-1D335F06B51E}" name="Column11565"/>
    <tableColumn id="11566" xr3:uid="{5334FBC2-E4EC-1A46-B394-A1B8EA2420CE}" name="Column11566"/>
    <tableColumn id="11567" xr3:uid="{A9892ABC-0257-364C-B41C-CFC925CBC746}" name="Column11567"/>
    <tableColumn id="11568" xr3:uid="{4815B058-571A-854C-80B1-2BAB0BADBBB1}" name="Column11568"/>
    <tableColumn id="11569" xr3:uid="{BD0022D2-F74F-2645-B718-80629A8ABA24}" name="Column11569"/>
    <tableColumn id="11570" xr3:uid="{542BDDE7-BDD6-A14E-819A-B5D5D2A99072}" name="Column11570"/>
    <tableColumn id="11571" xr3:uid="{145128D5-D0A3-CD4D-83D2-264A19A90A9C}" name="Column11571"/>
    <tableColumn id="11572" xr3:uid="{A538E308-D305-1E48-AC49-1B5E67D3E0D0}" name="Column11572"/>
    <tableColumn id="11573" xr3:uid="{FEA653CA-7486-A342-A979-19AFE853CC49}" name="Column11573"/>
    <tableColumn id="11574" xr3:uid="{7DDEEBD3-1AD7-1B48-AA9A-20EFA41F6CEC}" name="Column11574"/>
    <tableColumn id="11575" xr3:uid="{D5BADBD1-D893-BD4C-8BA4-AC6A13E1579B}" name="Column11575"/>
    <tableColumn id="11576" xr3:uid="{EA0F748F-1083-2945-9072-5989C2A2517E}" name="Column11576"/>
    <tableColumn id="11577" xr3:uid="{9DC1B7E2-4B54-9C45-93F6-B59BD4EA4888}" name="Column11577"/>
    <tableColumn id="11578" xr3:uid="{84B6FB43-A88A-9D4C-AB05-E02115A5D0B3}" name="Column11578"/>
    <tableColumn id="11579" xr3:uid="{7E6F5BA2-F2C3-3C49-BFE7-0C0ED3747CE2}" name="Column11579"/>
    <tableColumn id="11580" xr3:uid="{B3565F29-A08D-0741-9C66-69ACD89C99FF}" name="Column11580"/>
    <tableColumn id="11581" xr3:uid="{3A111306-0168-5F42-ADFD-9AAD616A9BDB}" name="Column11581"/>
    <tableColumn id="11582" xr3:uid="{A2E747EA-F413-954D-B645-5A92C34D09CC}" name="Column11582"/>
    <tableColumn id="11583" xr3:uid="{1495F055-B0FB-7947-BC0E-FD69DBD12E21}" name="Column11583"/>
    <tableColumn id="11584" xr3:uid="{8A53CE33-7D3D-454A-9469-ED04CD4BAB76}" name="Column11584"/>
    <tableColumn id="11585" xr3:uid="{3E883064-DF0A-5044-BD98-9C1C2A208D35}" name="Column11585"/>
    <tableColumn id="11586" xr3:uid="{33C76174-8F9D-C141-B923-CBF896CA4DAD}" name="Column11586"/>
    <tableColumn id="11587" xr3:uid="{215A5909-4DB6-2B48-8196-9B22E83E30D5}" name="Column11587"/>
    <tableColumn id="11588" xr3:uid="{7877E955-AA9D-2F47-A36F-D8F57B6922BC}" name="Column11588"/>
    <tableColumn id="11589" xr3:uid="{E9A3466F-8390-AB4E-A042-713413589140}" name="Column11589"/>
    <tableColumn id="11590" xr3:uid="{E11D2D04-E9CC-7847-8F35-F9700665019C}" name="Column11590"/>
    <tableColumn id="11591" xr3:uid="{7CC0F91F-7F87-8248-A95E-DCBFE1CFCC33}" name="Column11591"/>
    <tableColumn id="11592" xr3:uid="{CCF16B46-9FCB-CC4D-8FA8-58BF7FC4D65A}" name="Column11592"/>
    <tableColumn id="11593" xr3:uid="{14ADDCEE-3A63-6B4C-AD90-FFE208B18723}" name="Column11593"/>
    <tableColumn id="11594" xr3:uid="{2D5BA1DD-94E0-0F4B-B307-2959E632AD2B}" name="Column11594"/>
    <tableColumn id="11595" xr3:uid="{D7FE83A2-2F6B-BC4E-A9D9-A895989FA4E6}" name="Column11595"/>
    <tableColumn id="11596" xr3:uid="{D14C73BC-82EA-0E40-A893-C17BD1B82386}" name="Column11596"/>
    <tableColumn id="11597" xr3:uid="{A7CAF700-9C03-0A4A-AE89-EBD8DF4DB561}" name="Column11597"/>
    <tableColumn id="11598" xr3:uid="{AD2791F5-F828-564A-B07F-5C0BC5418AA2}" name="Column11598"/>
    <tableColumn id="11599" xr3:uid="{AFFD346A-FEA5-7143-AAA8-C965AEED6963}" name="Column11599"/>
    <tableColumn id="11600" xr3:uid="{B94DE91D-7441-C24B-9D56-C68FC8FD5A5A}" name="Column11600"/>
    <tableColumn id="11601" xr3:uid="{6C896CEF-585C-2D4E-9611-86CF58ECDCC3}" name="Column11601"/>
    <tableColumn id="11602" xr3:uid="{AC341C7C-C543-AF42-ADDD-0470DAA4974C}" name="Column11602"/>
    <tableColumn id="11603" xr3:uid="{8C33D10C-B2C7-7040-9E4A-068E3146BFA7}" name="Column11603"/>
    <tableColumn id="11604" xr3:uid="{2131F567-C38F-1544-A387-EA07000E5AE5}" name="Column11604"/>
    <tableColumn id="11605" xr3:uid="{6B339263-9949-024A-BE5C-CDA2B2DB7813}" name="Column11605"/>
    <tableColumn id="11606" xr3:uid="{C05DB9C2-13B7-2C49-B309-CEE00BEDBE1F}" name="Column11606"/>
    <tableColumn id="11607" xr3:uid="{E959BA29-1743-8D4D-B77F-CBEC6E93CF0B}" name="Column11607"/>
    <tableColumn id="11608" xr3:uid="{E62F4FA9-DCE3-B347-A9ED-B74F161ADE85}" name="Column11608"/>
    <tableColumn id="11609" xr3:uid="{8F8DD74E-8B0C-294A-AC0D-39DDB340DE27}" name="Column11609"/>
    <tableColumn id="11610" xr3:uid="{E807A6DA-5657-474F-B308-798C26430FC1}" name="Column11610"/>
    <tableColumn id="11611" xr3:uid="{E2B47C9F-A4D4-8542-9861-20BB47841A66}" name="Column11611"/>
    <tableColumn id="11612" xr3:uid="{9BAFEABE-72CC-8A47-BAFF-6A5E3BC58149}" name="Column11612"/>
    <tableColumn id="11613" xr3:uid="{86F787DA-B1F8-814C-92F9-D77DF89226D5}" name="Column11613"/>
    <tableColumn id="11614" xr3:uid="{FEBEC2F5-DFC1-5F4A-B7DE-8D6572D9395F}" name="Column11614"/>
    <tableColumn id="11615" xr3:uid="{4B9D91EE-3A59-364F-8309-EF1E8FD00861}" name="Column11615"/>
    <tableColumn id="11616" xr3:uid="{4416F711-456D-DA4C-AE44-70F0F28D0B77}" name="Column11616"/>
    <tableColumn id="11617" xr3:uid="{FFC836E0-270B-CC4D-BAB6-E51C1C66EDE9}" name="Column11617"/>
    <tableColumn id="11618" xr3:uid="{260F734D-A362-DB4C-93BB-AF0531CDC698}" name="Column11618"/>
    <tableColumn id="11619" xr3:uid="{BE0384CC-CAF9-1641-9CAF-9CB020EC1F28}" name="Column11619"/>
    <tableColumn id="11620" xr3:uid="{19587BF3-06A7-7847-B2F8-5C4A0C270631}" name="Column11620"/>
    <tableColumn id="11621" xr3:uid="{626879FD-7E5F-2A48-8637-8CE9A4BF1E7B}" name="Column11621"/>
    <tableColumn id="11622" xr3:uid="{B35B3F0D-8A2F-3D4E-B5DF-717846329384}" name="Column11622"/>
    <tableColumn id="11623" xr3:uid="{4F3B87AD-9EBE-B142-A8A9-125D0990A54D}" name="Column11623"/>
    <tableColumn id="11624" xr3:uid="{AB448E7F-96A7-9248-A63C-F0E0530A61FE}" name="Column11624"/>
    <tableColumn id="11625" xr3:uid="{B5C75210-4C8C-9942-9E0A-529DFB116765}" name="Column11625"/>
    <tableColumn id="11626" xr3:uid="{7A0B722A-CE40-F547-87F9-726BAC660B47}" name="Column11626"/>
    <tableColumn id="11627" xr3:uid="{EBE75BA7-DC44-CB41-BD67-1987670378A8}" name="Column11627"/>
    <tableColumn id="11628" xr3:uid="{1A0D423D-C895-0D40-808F-D87A326B1A65}" name="Column11628"/>
    <tableColumn id="11629" xr3:uid="{018FB501-0508-A74F-8A46-5B32B4401262}" name="Column11629"/>
    <tableColumn id="11630" xr3:uid="{A7CC4565-E6B7-1642-8313-F3ED83429EEF}" name="Column11630"/>
    <tableColumn id="11631" xr3:uid="{8EAA68EC-6288-444B-A7C7-B971D6FF0317}" name="Column11631"/>
    <tableColumn id="11632" xr3:uid="{2A25837F-0AF1-164B-A9BD-6F23E058BD82}" name="Column11632"/>
    <tableColumn id="11633" xr3:uid="{A50FB36A-D9A7-394F-93A0-99848F114EC3}" name="Column11633"/>
    <tableColumn id="11634" xr3:uid="{4AB78DF8-114E-E644-85F3-184E96232740}" name="Column11634"/>
    <tableColumn id="11635" xr3:uid="{866644F6-ADA9-534F-A497-1DA2C20C8566}" name="Column11635"/>
    <tableColumn id="11636" xr3:uid="{3742463D-8B6E-EF43-BB11-2076209DEFB9}" name="Column11636"/>
    <tableColumn id="11637" xr3:uid="{D9B032C8-0C37-C743-83FF-2F715B071978}" name="Column11637"/>
    <tableColumn id="11638" xr3:uid="{31E2D99F-AB70-0C40-923E-D4213937D1F9}" name="Column11638"/>
    <tableColumn id="11639" xr3:uid="{5FC69830-DC23-3840-AEFD-C91B1DF87B8D}" name="Column11639"/>
    <tableColumn id="11640" xr3:uid="{4B05EC15-82F1-B74F-AFDE-DB1CBE0DD989}" name="Column11640"/>
    <tableColumn id="11641" xr3:uid="{9108BE07-33C4-0241-9B21-626E6DA8569F}" name="Column11641"/>
    <tableColumn id="11642" xr3:uid="{BE91D23F-D205-D749-854B-1490ECAC692D}" name="Column11642"/>
    <tableColumn id="11643" xr3:uid="{B9FE5354-F082-9949-92B8-457FCE6A8903}" name="Column11643"/>
    <tableColumn id="11644" xr3:uid="{D775AAF0-4897-6543-B04D-416209665498}" name="Column11644"/>
    <tableColumn id="11645" xr3:uid="{4DF14B80-C6EA-B741-954F-CE129ACB80BC}" name="Column11645"/>
    <tableColumn id="11646" xr3:uid="{1605A014-1F23-AF47-B384-512EEA3E3325}" name="Column11646"/>
    <tableColumn id="11647" xr3:uid="{447A95DE-3535-A243-8B0A-7E4E111557B1}" name="Column11647"/>
    <tableColumn id="11648" xr3:uid="{14392D37-8072-A446-B064-7122C205FAFD}" name="Column11648"/>
    <tableColumn id="11649" xr3:uid="{78172CBD-0931-2042-8AEC-53D6B8965537}" name="Column11649"/>
    <tableColumn id="11650" xr3:uid="{1053EB34-C29D-7A45-AE5F-47EAA12C068B}" name="Column11650"/>
    <tableColumn id="11651" xr3:uid="{3A73EECB-3FF0-AB4D-806F-406E91D441F1}" name="Column11651"/>
    <tableColumn id="11652" xr3:uid="{145160FE-89F1-4A4F-BFEA-DFC81093A900}" name="Column11652"/>
    <tableColumn id="11653" xr3:uid="{88012224-8515-8645-8F83-90771A59E6CD}" name="Column11653"/>
    <tableColumn id="11654" xr3:uid="{688701E1-D416-274E-95D0-8F34AC8D8017}" name="Column11654"/>
    <tableColumn id="11655" xr3:uid="{6F0E8199-CB91-7845-8394-7753890F2385}" name="Column11655"/>
    <tableColumn id="11656" xr3:uid="{0193B4F0-1778-304F-9185-8DF1583359F1}" name="Column11656"/>
    <tableColumn id="11657" xr3:uid="{69E8932F-5A7D-864E-BCB0-D8C208B1E02A}" name="Column11657"/>
    <tableColumn id="11658" xr3:uid="{380EE207-7FEA-3C4C-B04B-706D3DEAA3AF}" name="Column11658"/>
    <tableColumn id="11659" xr3:uid="{8420C7D4-7E34-4B4A-A511-8529307971E4}" name="Column11659"/>
    <tableColumn id="11660" xr3:uid="{E2A4D886-396A-A24E-B00C-9CA895CA672D}" name="Column11660"/>
    <tableColumn id="11661" xr3:uid="{537CB985-E920-6E4C-88DE-CD8E8609C4E3}" name="Column11661"/>
    <tableColumn id="11662" xr3:uid="{D2F2125F-1D27-FB40-928B-97A3D7806B5A}" name="Column11662"/>
    <tableColumn id="11663" xr3:uid="{123F958C-FAC9-0348-9913-E87D45D74ACB}" name="Column11663"/>
    <tableColumn id="11664" xr3:uid="{3A135AC3-6492-8241-AC99-6BA8A3C711F1}" name="Column11664"/>
    <tableColumn id="11665" xr3:uid="{B58F9E9C-B9D0-F44C-B945-102E4A66EA60}" name="Column11665"/>
    <tableColumn id="11666" xr3:uid="{100C7557-C123-A346-9003-E238ADC14723}" name="Column11666"/>
    <tableColumn id="11667" xr3:uid="{B1DC4536-4F7A-D346-9CAA-CA28EB3C5ED2}" name="Column11667"/>
    <tableColumn id="11668" xr3:uid="{5459FE7C-E1C6-0444-8841-18221BDEAA67}" name="Column11668"/>
    <tableColumn id="11669" xr3:uid="{5FF5A9E5-2C81-7F43-A022-D646AAA2D8E2}" name="Column11669"/>
    <tableColumn id="11670" xr3:uid="{1CECDCF1-AFB3-3943-9988-163D21A1A2C2}" name="Column11670"/>
    <tableColumn id="11671" xr3:uid="{856E9E68-BB4E-F94C-B0E6-140494685F7C}" name="Column11671"/>
    <tableColumn id="11672" xr3:uid="{AD1FB80A-AB4E-BB4C-AC7A-55190FB03FF0}" name="Column11672"/>
    <tableColumn id="11673" xr3:uid="{D2E903F5-FB25-B346-9D79-F32D67B6AF3F}" name="Column11673"/>
    <tableColumn id="11674" xr3:uid="{1781DE17-64AD-D946-859F-A424AF7F0FB6}" name="Column11674"/>
    <tableColumn id="11675" xr3:uid="{F6C6293F-2A11-9D4E-8DDF-0B835A940038}" name="Column11675"/>
    <tableColumn id="11676" xr3:uid="{1B1E15C6-69A4-604B-9668-67AB6D2870C6}" name="Column11676"/>
    <tableColumn id="11677" xr3:uid="{E92FBA00-EB19-1F45-AF61-9C319593F066}" name="Column11677"/>
    <tableColumn id="11678" xr3:uid="{176316C5-0DB0-2744-83FB-48AFBF94C092}" name="Column11678"/>
    <tableColumn id="11679" xr3:uid="{0091B88D-012C-C544-927D-3137B8748915}" name="Column11679"/>
    <tableColumn id="11680" xr3:uid="{1E3C6236-C923-8043-9AC4-A094C2874358}" name="Column11680"/>
    <tableColumn id="11681" xr3:uid="{BFD3DBDE-DFF2-D844-A913-E5EAF2A89284}" name="Column11681"/>
    <tableColumn id="11682" xr3:uid="{57E1397D-23D2-974D-82E4-1C2E493CA0C7}" name="Column11682"/>
    <tableColumn id="11683" xr3:uid="{D485F7E4-2442-9D49-AB07-D14766897D1F}" name="Column11683"/>
    <tableColumn id="11684" xr3:uid="{53077EA8-F92F-EB4E-9623-0A093A62F7ED}" name="Column11684"/>
    <tableColumn id="11685" xr3:uid="{03607B78-70A3-0E43-A5C9-3410EC94D69F}" name="Column11685"/>
    <tableColumn id="11686" xr3:uid="{03AF677F-040B-4E48-AA77-6AF746FE5388}" name="Column11686"/>
    <tableColumn id="11687" xr3:uid="{C6D2C7B7-F03B-7446-ABB2-6A97EE78EAAD}" name="Column11687"/>
    <tableColumn id="11688" xr3:uid="{31FCFE7D-2DAD-6546-B5A8-DCEC6C328D98}" name="Column11688"/>
    <tableColumn id="11689" xr3:uid="{693AC547-5D42-E842-B8A8-B9518D033133}" name="Column11689"/>
    <tableColumn id="11690" xr3:uid="{C55672A7-3F42-FB46-89BA-34CFFBC4D177}" name="Column11690"/>
    <tableColumn id="11691" xr3:uid="{226D6B01-FD5D-7A41-A2AD-0E3FF4CAA2C5}" name="Column11691"/>
    <tableColumn id="11692" xr3:uid="{F03B6539-0C66-CB44-83CF-EBCA4B054090}" name="Column11692"/>
    <tableColumn id="11693" xr3:uid="{0D3C4D7A-96BE-B449-AF49-AA1365AAFC45}" name="Column11693"/>
    <tableColumn id="11694" xr3:uid="{ED83DA41-8E60-EE4F-A5FF-F8CA503709AC}" name="Column11694"/>
    <tableColumn id="11695" xr3:uid="{5A5DD1DA-89A7-AA41-A128-6F53C641BBCE}" name="Column11695"/>
    <tableColumn id="11696" xr3:uid="{B49F385A-1D77-DC48-8AF6-EFF9DC97C38C}" name="Column11696"/>
    <tableColumn id="11697" xr3:uid="{806C7DAB-38B3-C642-A167-6CF4590D9DA5}" name="Column11697"/>
    <tableColumn id="11698" xr3:uid="{60BCAA69-A11B-DD44-9147-2D7C26DB42D6}" name="Column11698"/>
    <tableColumn id="11699" xr3:uid="{A00F92F1-EB68-324B-B706-047747CD5188}" name="Column11699"/>
    <tableColumn id="11700" xr3:uid="{6FF79A53-C3FA-4742-9C3A-3F0DC8D912BC}" name="Column11700"/>
    <tableColumn id="11701" xr3:uid="{7988A4D1-D0E2-1545-9731-0189B90AD9B7}" name="Column11701"/>
    <tableColumn id="11702" xr3:uid="{C399DE61-98E1-664A-A6E9-EDDEC9CC33E4}" name="Column11702"/>
    <tableColumn id="11703" xr3:uid="{01326CE9-F989-E542-B5C2-AEE4378D5051}" name="Column11703"/>
    <tableColumn id="11704" xr3:uid="{D3DF89AE-EB81-A64A-918A-32825F5F1F23}" name="Column11704"/>
    <tableColumn id="11705" xr3:uid="{987E1E5D-668D-B84E-8481-A99F8A7043DF}" name="Column11705"/>
    <tableColumn id="11706" xr3:uid="{D10650A5-C329-F447-86E2-0D8A69EDA920}" name="Column11706"/>
    <tableColumn id="11707" xr3:uid="{109F243A-F6F1-B146-A60C-D9EBA82F6444}" name="Column11707"/>
    <tableColumn id="11708" xr3:uid="{1A3E73FD-3D6A-4742-9BCD-6676416FA914}" name="Column11708"/>
    <tableColumn id="11709" xr3:uid="{D72C9AC2-64B4-0B44-85F7-F24DAEAFAEBC}" name="Column11709"/>
    <tableColumn id="11710" xr3:uid="{2CEA751B-2211-0344-AF0E-566952E6C115}" name="Column11710"/>
    <tableColumn id="11711" xr3:uid="{B4B58F9D-27A0-F740-960D-EB43BC5D6290}" name="Column11711"/>
    <tableColumn id="11712" xr3:uid="{235FBA40-A68C-CA40-BEEC-A4A5BF32C743}" name="Column11712"/>
    <tableColumn id="11713" xr3:uid="{E95741BD-85E7-7240-83BD-D6A61B5EA56C}" name="Column11713"/>
    <tableColumn id="11714" xr3:uid="{6056F294-A30B-B345-99CB-1C94490FC6AE}" name="Column11714"/>
    <tableColumn id="11715" xr3:uid="{964F2E7C-FE3A-8541-AF9A-8DBC8915D7C4}" name="Column11715"/>
    <tableColumn id="11716" xr3:uid="{1612BD14-4319-514A-853E-E98B38EBBD1C}" name="Column11716"/>
    <tableColumn id="11717" xr3:uid="{4FBE170E-33A7-1B4B-ADC8-FF8E453EE0F6}" name="Column11717"/>
    <tableColumn id="11718" xr3:uid="{0E615F41-99B8-7A4D-87CE-C66ADE23DB1E}" name="Column11718"/>
    <tableColumn id="11719" xr3:uid="{AC55C125-ED87-474C-AA10-5E5AC27C320C}" name="Column11719"/>
    <tableColumn id="11720" xr3:uid="{49BE89E4-892E-BB46-A1F3-6CFADC8151CC}" name="Column11720"/>
    <tableColumn id="11721" xr3:uid="{954C7D88-44B8-0744-9740-B5BA14BDB4E5}" name="Column11721"/>
    <tableColumn id="11722" xr3:uid="{C8AFFB79-2F28-5B4C-B690-9CE9F8A9A8F0}" name="Column11722"/>
    <tableColumn id="11723" xr3:uid="{465F6AB5-4905-F040-A3ED-259C961DC9B1}" name="Column11723"/>
    <tableColumn id="11724" xr3:uid="{DA664A55-0240-D143-BCEC-B261908A9DD4}" name="Column11724"/>
    <tableColumn id="11725" xr3:uid="{8D529994-A7A4-AD42-B697-C8570C809581}" name="Column11725"/>
    <tableColumn id="11726" xr3:uid="{590CB7E2-E37E-1B45-9385-F80BDF00685F}" name="Column11726"/>
    <tableColumn id="11727" xr3:uid="{BB7A4958-7A8A-F047-AA7F-17DF080180EA}" name="Column11727"/>
    <tableColumn id="11728" xr3:uid="{997E4721-E45C-B14A-BDBD-0E4C8BFE2641}" name="Column11728"/>
    <tableColumn id="11729" xr3:uid="{FEF4C197-8D8C-E846-AC20-72FE4B573BBF}" name="Column11729"/>
    <tableColumn id="11730" xr3:uid="{C8B7AE82-4947-5948-8F40-762DFA227584}" name="Column11730"/>
    <tableColumn id="11731" xr3:uid="{283C5AA6-AE79-944C-A49F-5CE3CD6F5DBF}" name="Column11731"/>
    <tableColumn id="11732" xr3:uid="{13912F60-F2CA-FA42-AA30-A75F0F0724B0}" name="Column11732"/>
    <tableColumn id="11733" xr3:uid="{CC40DA89-7A5D-E44E-9B1C-132D9E25772B}" name="Column11733"/>
    <tableColumn id="11734" xr3:uid="{740CDCCD-D397-F345-934A-1E3FAEA0D7E4}" name="Column11734"/>
    <tableColumn id="11735" xr3:uid="{A64F59D5-194F-EA40-8153-E4D8A95DB76F}" name="Column11735"/>
    <tableColumn id="11736" xr3:uid="{5B5AD4DE-3EBC-7141-B238-DE3433B04A46}" name="Column11736"/>
    <tableColumn id="11737" xr3:uid="{32325DE5-6E19-CA47-8862-C5B08B02FA4F}" name="Column11737"/>
    <tableColumn id="11738" xr3:uid="{4B456B00-90C5-AB40-BFE4-01764366A93B}" name="Column11738"/>
    <tableColumn id="11739" xr3:uid="{856B83CA-AF56-CD4D-B955-20E472C14CDF}" name="Column11739"/>
    <tableColumn id="11740" xr3:uid="{8E59C294-AC8A-A84F-AB69-00804658F077}" name="Column11740"/>
    <tableColumn id="11741" xr3:uid="{DAB0D4F4-E4C2-5B41-8BF3-8C19C2D8639C}" name="Column11741"/>
    <tableColumn id="11742" xr3:uid="{19CC8B06-8993-C249-B84C-6FF190D941B6}" name="Column11742"/>
    <tableColumn id="11743" xr3:uid="{2EFB85DF-BE9D-9A42-8F71-978044F6D24B}" name="Column11743"/>
    <tableColumn id="11744" xr3:uid="{8785CAC3-2E34-1446-81ED-34C5FA6C46DC}" name="Column11744"/>
    <tableColumn id="11745" xr3:uid="{8B0ECDA7-6C7C-CF47-AC80-392738335C71}" name="Column11745"/>
    <tableColumn id="11746" xr3:uid="{B6FB5661-5FB0-EC4D-BDD6-2D39B93C702C}" name="Column11746"/>
    <tableColumn id="11747" xr3:uid="{9A79AFB1-585C-F444-A174-3E6E0BEB44DD}" name="Column11747"/>
    <tableColumn id="11748" xr3:uid="{33A34991-4247-E847-98FC-7CA4F310E092}" name="Column11748"/>
    <tableColumn id="11749" xr3:uid="{C3A629D0-262E-0A48-9360-137E0B1463BF}" name="Column11749"/>
    <tableColumn id="11750" xr3:uid="{D190BE43-4BE7-A646-B740-5A9566035AFA}" name="Column11750"/>
    <tableColumn id="11751" xr3:uid="{A1E8DA7B-C92D-424A-8123-F75588B1F7D2}" name="Column11751"/>
    <tableColumn id="11752" xr3:uid="{9E4232A7-E502-544D-8E43-16B0D97178AA}" name="Column11752"/>
    <tableColumn id="11753" xr3:uid="{94C7B630-1123-ED4C-9AC0-BDFDB3DC02BE}" name="Column11753"/>
    <tableColumn id="11754" xr3:uid="{420FD028-93BA-9644-B0A1-A4827003D1A7}" name="Column11754"/>
    <tableColumn id="11755" xr3:uid="{3B12C5EC-145D-834D-9289-4234C61C5D59}" name="Column11755"/>
    <tableColumn id="11756" xr3:uid="{6DE31789-81DF-264E-B9BE-E54657619AC7}" name="Column11756"/>
    <tableColumn id="11757" xr3:uid="{F6EFC3FF-290E-7D4E-A080-A00A12EE8863}" name="Column11757"/>
    <tableColumn id="11758" xr3:uid="{E703935E-9CAA-764A-92C9-F9EABEAD49F8}" name="Column11758"/>
    <tableColumn id="11759" xr3:uid="{0B926E5F-533A-9C45-99EA-A2840300ED96}" name="Column11759"/>
    <tableColumn id="11760" xr3:uid="{4854A863-65E2-124E-8545-453BE0366C53}" name="Column11760"/>
    <tableColumn id="11761" xr3:uid="{7DD33563-6994-BC42-9BF5-0CD692EA4A2F}" name="Column11761"/>
    <tableColumn id="11762" xr3:uid="{98CBEA60-7D91-9C49-8697-04C539713B0D}" name="Column11762"/>
    <tableColumn id="11763" xr3:uid="{A67E9378-9A81-B34D-81CA-D10860B16EE8}" name="Column11763"/>
    <tableColumn id="11764" xr3:uid="{9BA06248-BD15-C740-92AE-26353645B5E4}" name="Column11764"/>
    <tableColumn id="11765" xr3:uid="{83DA4AF6-AA1E-724B-AB6C-83A8498B80F7}" name="Column11765"/>
    <tableColumn id="11766" xr3:uid="{5623E1A3-F860-3046-A145-58DFD4740AC8}" name="Column11766"/>
    <tableColumn id="11767" xr3:uid="{44FE4C2E-BFBB-4040-A82C-E04359708B63}" name="Column11767"/>
    <tableColumn id="11768" xr3:uid="{4D40AC28-8CA4-5047-9774-90498CC84A8B}" name="Column11768"/>
    <tableColumn id="11769" xr3:uid="{A1C243AA-50E5-EE45-B235-2491AF7115FC}" name="Column11769"/>
    <tableColumn id="11770" xr3:uid="{DE5DC1D5-939E-DE4F-A48B-586992F70928}" name="Column11770"/>
    <tableColumn id="11771" xr3:uid="{4DCD0EA7-63F4-A04B-815C-339DD93F1560}" name="Column11771"/>
    <tableColumn id="11772" xr3:uid="{B0D5A3C1-7C12-5340-9074-07216F3068E8}" name="Column11772"/>
    <tableColumn id="11773" xr3:uid="{E99D5605-6B7B-C442-A047-F49CAFB9A49E}" name="Column11773"/>
    <tableColumn id="11774" xr3:uid="{489A306F-9EA7-B04E-92B0-FDBF0C341447}" name="Column11774"/>
    <tableColumn id="11775" xr3:uid="{8F758B3D-25DD-584E-A50E-213D72EB844B}" name="Column11775"/>
    <tableColumn id="11776" xr3:uid="{7FA94A5D-9BDA-0F45-AC5A-29746C060E15}" name="Column11776"/>
    <tableColumn id="11777" xr3:uid="{B360C128-F767-8447-B90B-28BFA5841B99}" name="Column11777"/>
    <tableColumn id="11778" xr3:uid="{8D8D8482-0C2F-2349-8FD2-C760C6147F99}" name="Column11778"/>
    <tableColumn id="11779" xr3:uid="{B9AA3ACA-95A4-5347-BAFA-B2760FB3ED11}" name="Column11779"/>
    <tableColumn id="11780" xr3:uid="{E2095132-3956-B143-9D36-6749C8F8B906}" name="Column11780"/>
    <tableColumn id="11781" xr3:uid="{D66DABBA-1FCC-8D47-A1DB-92C3E764BE03}" name="Column11781"/>
    <tableColumn id="11782" xr3:uid="{B8E48C1F-BA2C-D34F-B928-B22DE7E5A0B7}" name="Column11782"/>
    <tableColumn id="11783" xr3:uid="{DC8A16E6-E7EA-3748-A46D-C975DA188F23}" name="Column11783"/>
    <tableColumn id="11784" xr3:uid="{CB1C9D91-3706-8B49-8B5F-A70E68AF792A}" name="Column11784"/>
    <tableColumn id="11785" xr3:uid="{78DCE0D4-D4C1-BE4E-9D45-48FE19D363C7}" name="Column11785"/>
    <tableColumn id="11786" xr3:uid="{CC204C0D-F567-1547-990D-8A9BBBB7D507}" name="Column11786"/>
    <tableColumn id="11787" xr3:uid="{A332F486-61B7-E74D-A2A8-267573619228}" name="Column11787"/>
    <tableColumn id="11788" xr3:uid="{AD0818A2-95FE-DF4A-8296-B2CA085B2E9F}" name="Column11788"/>
    <tableColumn id="11789" xr3:uid="{ECC399DE-06AE-654D-AC9B-3E53C27DEC1F}" name="Column11789"/>
    <tableColumn id="11790" xr3:uid="{261A51D6-F395-254D-BE9F-FA3A87B895C8}" name="Column11790"/>
    <tableColumn id="11791" xr3:uid="{43B0231E-2680-F044-8ABB-B887CC7B9066}" name="Column11791"/>
    <tableColumn id="11792" xr3:uid="{452411C0-38DB-9540-9BD5-27D0F454CFD4}" name="Column11792"/>
    <tableColumn id="11793" xr3:uid="{4400E042-A168-A047-A68B-908B5C92A864}" name="Column11793"/>
    <tableColumn id="11794" xr3:uid="{E350E8CE-E940-D84A-B882-1E2C87B3161B}" name="Column11794"/>
    <tableColumn id="11795" xr3:uid="{CCC5E257-0F11-A64C-AF85-23B1B81B3B37}" name="Column11795"/>
    <tableColumn id="11796" xr3:uid="{3BEE2FD7-54C1-DB48-AB3A-F9D6ED7D80AE}" name="Column11796"/>
    <tableColumn id="11797" xr3:uid="{E00F7925-5484-244A-A425-660B62CFDEB2}" name="Column11797"/>
    <tableColumn id="11798" xr3:uid="{0C9379A5-905C-2542-9CA7-7665099E1782}" name="Column11798"/>
    <tableColumn id="11799" xr3:uid="{58E40FD9-2DC4-F346-93FE-93D6E8BE0B88}" name="Column11799"/>
    <tableColumn id="11800" xr3:uid="{869301EB-F73A-7247-9AEE-F8E16D05757B}" name="Column11800"/>
    <tableColumn id="11801" xr3:uid="{EC1E8349-8A44-2143-A638-5A29ECBA9DFE}" name="Column11801"/>
    <tableColumn id="11802" xr3:uid="{45FBBB91-7366-F949-AF73-B440B33DAD71}" name="Column11802"/>
    <tableColumn id="11803" xr3:uid="{A541B182-2ECE-6743-96B1-6B4DD920CC81}" name="Column11803"/>
    <tableColumn id="11804" xr3:uid="{4299AF78-A1D0-1B4B-9F31-B067A420ED96}" name="Column11804"/>
    <tableColumn id="11805" xr3:uid="{9756D74B-A760-4E48-933E-5A6F116F6887}" name="Column11805"/>
    <tableColumn id="11806" xr3:uid="{B4D70B4B-9BEB-1044-B85E-C4687A0F1BBB}" name="Column11806"/>
    <tableColumn id="11807" xr3:uid="{3F87D1FD-1A72-D74B-97C2-0BB4A497B64E}" name="Column11807"/>
    <tableColumn id="11808" xr3:uid="{1FF95BB6-6CD7-2646-8E5F-4510F9DA1B1E}" name="Column11808"/>
    <tableColumn id="11809" xr3:uid="{4566F5FE-53EE-804B-9818-927BB0F8D8DE}" name="Column11809"/>
    <tableColumn id="11810" xr3:uid="{B81F65AB-707B-AE47-9F3D-141B0FFB077A}" name="Column11810"/>
    <tableColumn id="11811" xr3:uid="{0C86623A-7590-6547-9761-7E6F83A73FF8}" name="Column11811"/>
    <tableColumn id="11812" xr3:uid="{655015D1-5768-1845-9C09-FDAD221F5D98}" name="Column11812"/>
    <tableColumn id="11813" xr3:uid="{54F68CDE-3376-3846-B406-B22DB2E498A1}" name="Column11813"/>
    <tableColumn id="11814" xr3:uid="{913F2DCF-5D2D-754D-9BBE-D66FDB774620}" name="Column11814"/>
    <tableColumn id="11815" xr3:uid="{C3BEAD55-230B-2341-AD63-5DAC39CFB04D}" name="Column11815"/>
    <tableColumn id="11816" xr3:uid="{A72EA240-4965-674E-BD2A-7E44450BD704}" name="Column11816"/>
    <tableColumn id="11817" xr3:uid="{A04A7ECF-84E1-CC4C-8D05-689F7A78FE77}" name="Column11817"/>
    <tableColumn id="11818" xr3:uid="{2DC8F286-DC66-3244-B0A0-3A1B6F21C52B}" name="Column11818"/>
    <tableColumn id="11819" xr3:uid="{84421061-9895-BE40-8E02-6ACA62662DF0}" name="Column11819"/>
    <tableColumn id="11820" xr3:uid="{8A60FC6C-DF50-4C48-97B0-BD3BDDB6FDD3}" name="Column11820"/>
    <tableColumn id="11821" xr3:uid="{70174DFD-1DD8-D84F-8F88-836F9BC404B7}" name="Column11821"/>
    <tableColumn id="11822" xr3:uid="{2E16B48D-F650-1840-91E5-6066310222FE}" name="Column11822"/>
    <tableColumn id="11823" xr3:uid="{896898CF-B077-E049-8CC7-3CEA8AA9BA8A}" name="Column11823"/>
    <tableColumn id="11824" xr3:uid="{54FDFE1B-6B3B-2E48-B258-FBE35FD33194}" name="Column11824"/>
    <tableColumn id="11825" xr3:uid="{5C8D865F-0CF7-6647-98C8-F77A5DF4C4C7}" name="Column11825"/>
    <tableColumn id="11826" xr3:uid="{CE7FA370-7ABF-424D-883D-8E75936F214B}" name="Column11826"/>
    <tableColumn id="11827" xr3:uid="{7B011AAF-DD46-384A-A093-BD19DA08CDA9}" name="Column11827"/>
    <tableColumn id="11828" xr3:uid="{57D77BE9-8768-ED40-B881-D48651F8F60E}" name="Column11828"/>
    <tableColumn id="11829" xr3:uid="{87CD49A7-0EA2-D24F-AF25-0CA2C6F99868}" name="Column11829"/>
    <tableColumn id="11830" xr3:uid="{B5CD7192-5BCE-6947-A25B-2E8FE766DF9D}" name="Column11830"/>
    <tableColumn id="11831" xr3:uid="{82501E9A-768F-6646-A548-285A24116071}" name="Column11831"/>
    <tableColumn id="11832" xr3:uid="{FA02AE51-BC6C-F141-9B7B-C73554B29C6F}" name="Column11832"/>
    <tableColumn id="11833" xr3:uid="{29AB6806-E1A7-4643-BC11-67DDB3D2E022}" name="Column11833"/>
    <tableColumn id="11834" xr3:uid="{9B279DF3-7485-A740-8B82-AB27F63D7B05}" name="Column11834"/>
    <tableColumn id="11835" xr3:uid="{A47C3FF0-B3BC-BA45-89CD-A13F5C81FD2D}" name="Column11835"/>
    <tableColumn id="11836" xr3:uid="{238C9AE5-6F0A-AC42-B302-496757C9D419}" name="Column11836"/>
    <tableColumn id="11837" xr3:uid="{2C2EB912-B527-4A47-9047-BA403DC27739}" name="Column11837"/>
    <tableColumn id="11838" xr3:uid="{C9109863-951E-4D42-AE25-4B12E53740EA}" name="Column11838"/>
    <tableColumn id="11839" xr3:uid="{BC01DA81-7BBA-EC49-AE44-448606085A9A}" name="Column11839"/>
    <tableColumn id="11840" xr3:uid="{413E0FBA-89D3-9A4C-BB91-C2BFC0CD92D5}" name="Column11840"/>
    <tableColumn id="11841" xr3:uid="{ABD4E757-A80A-C446-921F-93A123EA5DBA}" name="Column11841"/>
    <tableColumn id="11842" xr3:uid="{5FAC8C66-9FA5-F844-940A-83D6D582EEED}" name="Column11842"/>
    <tableColumn id="11843" xr3:uid="{16110AC0-C6D9-2141-9FD2-A879373C2231}" name="Column11843"/>
    <tableColumn id="11844" xr3:uid="{E8B8009D-F5BC-F245-9F7C-5686AB825E08}" name="Column11844"/>
    <tableColumn id="11845" xr3:uid="{F84FEDD1-CE41-E54F-8D26-3BA0D8BB0103}" name="Column11845"/>
    <tableColumn id="11846" xr3:uid="{E6EEE550-75CB-F142-9BCA-3FE4D6E75EB2}" name="Column11846"/>
    <tableColumn id="11847" xr3:uid="{A6C7793D-07B5-6C4E-A409-F994FC5A5249}" name="Column11847"/>
    <tableColumn id="11848" xr3:uid="{21A7DD52-134B-DE4A-912D-99FCBC2DAB58}" name="Column11848"/>
    <tableColumn id="11849" xr3:uid="{3CF05C47-5C96-A846-B7F4-864C6C498C8C}" name="Column11849"/>
    <tableColumn id="11850" xr3:uid="{DDD74983-1FBA-F549-94FC-B04F38A7403C}" name="Column11850"/>
    <tableColumn id="11851" xr3:uid="{65091D41-793B-AF43-9FAF-E359E1DF58B8}" name="Column11851"/>
    <tableColumn id="11852" xr3:uid="{0F226DD6-205B-5241-8D27-C863DE6CEE5D}" name="Column11852"/>
    <tableColumn id="11853" xr3:uid="{8EE62781-8088-224D-9763-DB7178CC76F7}" name="Column11853"/>
    <tableColumn id="11854" xr3:uid="{282FFCA3-39F2-054F-8711-569DB91566F4}" name="Column11854"/>
    <tableColumn id="11855" xr3:uid="{FD163D02-EA52-1142-BA3A-18292A9C9A41}" name="Column11855"/>
    <tableColumn id="11856" xr3:uid="{14583109-82D6-934A-A5FE-AFA331074808}" name="Column11856"/>
    <tableColumn id="11857" xr3:uid="{96A74865-FDA9-DB49-A849-FA8EC4BD9C7A}" name="Column11857"/>
    <tableColumn id="11858" xr3:uid="{393D1DB7-B419-3247-AE72-1D50FBE052C7}" name="Column11858"/>
    <tableColumn id="11859" xr3:uid="{09AB6DA7-5B01-214B-8485-C585467EB52E}" name="Column11859"/>
    <tableColumn id="11860" xr3:uid="{CCAED986-DFD2-144E-A894-C640D2277BBE}" name="Column11860"/>
    <tableColumn id="11861" xr3:uid="{A204EC3B-9C9E-F142-BC6B-D87043130E31}" name="Column11861"/>
    <tableColumn id="11862" xr3:uid="{C9F17EE1-F7C7-D14A-B9F0-4417E08C3261}" name="Column11862"/>
    <tableColumn id="11863" xr3:uid="{2861F80F-387B-444A-BA73-75E627D13956}" name="Column11863"/>
    <tableColumn id="11864" xr3:uid="{3C97480E-F5FE-9749-8B06-97CE1835099E}" name="Column11864"/>
    <tableColumn id="11865" xr3:uid="{FA117139-86AC-A243-8FD8-4D0C78D538E6}" name="Column11865"/>
    <tableColumn id="11866" xr3:uid="{0FD83E10-0739-C74B-9CF0-8FD0D334FA49}" name="Column11866"/>
    <tableColumn id="11867" xr3:uid="{6DCED6B6-1092-5E4E-9010-68753D96A90B}" name="Column11867"/>
    <tableColumn id="11868" xr3:uid="{79386929-1A49-7E47-931C-FD5EAB449B28}" name="Column11868"/>
    <tableColumn id="11869" xr3:uid="{5C1EC15C-1B39-E742-8352-E33DBA0622FF}" name="Column11869"/>
    <tableColumn id="11870" xr3:uid="{53A8E30B-8552-9942-91DC-A946A45C8B63}" name="Column11870"/>
    <tableColumn id="11871" xr3:uid="{F3B2BAD1-23AF-794D-81F9-B7B4189C8489}" name="Column11871"/>
    <tableColumn id="11872" xr3:uid="{23A2DB87-8FF7-D940-AB2A-3234B4670803}" name="Column11872"/>
    <tableColumn id="11873" xr3:uid="{3B101FD3-7F28-1B49-9C6A-E56792B414FF}" name="Column11873"/>
    <tableColumn id="11874" xr3:uid="{D017DA03-1AB1-EC49-A251-64AE5989587F}" name="Column11874"/>
    <tableColumn id="11875" xr3:uid="{AE53A6AF-642D-F840-8A25-53B34F35E7DB}" name="Column11875"/>
    <tableColumn id="11876" xr3:uid="{E1E0A4BE-611D-5A4F-B4E4-765BF7AAEB88}" name="Column11876"/>
    <tableColumn id="11877" xr3:uid="{942A6879-DCAE-0A4C-885A-D10136B02568}" name="Column11877"/>
    <tableColumn id="11878" xr3:uid="{F49F3465-A96B-A44A-94F5-A1EB79B434B7}" name="Column11878"/>
    <tableColumn id="11879" xr3:uid="{8C394383-17B4-5045-926A-296D0E33D726}" name="Column11879"/>
    <tableColumn id="11880" xr3:uid="{5ED8E6F6-4E27-DC42-8128-40C5C8D8759C}" name="Column11880"/>
    <tableColumn id="11881" xr3:uid="{633A653C-EF85-264F-99B7-11C238428E35}" name="Column11881"/>
    <tableColumn id="11882" xr3:uid="{7B5021AC-0168-C94B-9E8E-50D1B94CA626}" name="Column11882"/>
    <tableColumn id="11883" xr3:uid="{381B5079-41B3-1C44-B661-6E8B422A0405}" name="Column11883"/>
    <tableColumn id="11884" xr3:uid="{4FA0E5E5-3151-094D-84E8-D5C98FEC1E66}" name="Column11884"/>
    <tableColumn id="11885" xr3:uid="{2AA9B8F2-D76C-C84F-910E-6EE8084C6F3C}" name="Column11885"/>
    <tableColumn id="11886" xr3:uid="{41E450BC-67E9-8E41-9929-E21DEB06BDC8}" name="Column11886"/>
    <tableColumn id="11887" xr3:uid="{4B32CEF4-F649-F946-91D2-9ECCADD11C35}" name="Column11887"/>
    <tableColumn id="11888" xr3:uid="{44360846-EC28-9143-9EFB-A38287FD5858}" name="Column11888"/>
    <tableColumn id="11889" xr3:uid="{A7B1DAFD-8559-3844-B7AB-CC7D1DF5809D}" name="Column11889"/>
    <tableColumn id="11890" xr3:uid="{899947C2-00ED-FB44-B513-03AA5DDE3B35}" name="Column11890"/>
    <tableColumn id="11891" xr3:uid="{74D39EA1-8E35-9040-9C5F-D178BDBC6EB5}" name="Column11891"/>
    <tableColumn id="11892" xr3:uid="{0E4133E1-D6E8-5C4B-92C6-1307A9C5EAE3}" name="Column11892"/>
    <tableColumn id="11893" xr3:uid="{FC00517F-30BD-8C46-8FCC-81EE6F357754}" name="Column11893"/>
    <tableColumn id="11894" xr3:uid="{1AAFD986-E65E-2244-BC0D-B55E9479B0D8}" name="Column11894"/>
    <tableColumn id="11895" xr3:uid="{F8256BF9-58A6-6B4E-B651-FB0C4ED28AC4}" name="Column11895"/>
    <tableColumn id="11896" xr3:uid="{8DBF47E9-8EE8-6C43-8726-A32FE7F87A11}" name="Column11896"/>
    <tableColumn id="11897" xr3:uid="{529A8A38-9D29-2D41-AF81-341302B99907}" name="Column11897"/>
    <tableColumn id="11898" xr3:uid="{88C2EF44-05AF-794A-9A64-BC0CD3C90848}" name="Column11898"/>
    <tableColumn id="11899" xr3:uid="{AA3704E6-48AD-4241-A0DC-F80AB3BD1E6F}" name="Column11899"/>
    <tableColumn id="11900" xr3:uid="{99CA77A9-D57E-BE4E-A9DD-61F05D9239BB}" name="Column11900"/>
    <tableColumn id="11901" xr3:uid="{EDE31B25-5338-6A47-857B-2D0BAAABCFC3}" name="Column11901"/>
    <tableColumn id="11902" xr3:uid="{58591172-C3CA-0144-B4C6-91BA8DEACC71}" name="Column11902"/>
    <tableColumn id="11903" xr3:uid="{597575B7-9E87-E04E-B51D-A0D6871FA6F2}" name="Column11903"/>
    <tableColumn id="11904" xr3:uid="{E1268BCB-BF18-4B4F-B5AA-E9CA7DCE7FE9}" name="Column11904"/>
    <tableColumn id="11905" xr3:uid="{6FA292A4-00AF-1949-AEF9-E28E90F02FB2}" name="Column11905"/>
    <tableColumn id="11906" xr3:uid="{02422A1B-382F-4A40-A6C7-B60C7C8F2B61}" name="Column11906"/>
    <tableColumn id="11907" xr3:uid="{EB3F5570-D800-9A49-8501-D22ED64D97A7}" name="Column11907"/>
    <tableColumn id="11908" xr3:uid="{EB0B9A84-0FA3-9744-9ABC-B8F0C597DCA4}" name="Column11908"/>
    <tableColumn id="11909" xr3:uid="{1C263E02-7BF6-2545-AACE-038E048B490A}" name="Column11909"/>
    <tableColumn id="11910" xr3:uid="{ADB776C0-610B-7C40-A95C-809AFCEE0946}" name="Column11910"/>
    <tableColumn id="11911" xr3:uid="{3292B21C-1D0E-314F-B6FB-52202FBBB288}" name="Column11911"/>
    <tableColumn id="11912" xr3:uid="{DA5B5C13-2439-D04B-984C-2B7AA5293E26}" name="Column11912"/>
    <tableColumn id="11913" xr3:uid="{395C8422-E57F-2444-B6E1-44218BF8C2F4}" name="Column11913"/>
    <tableColumn id="11914" xr3:uid="{652B7F53-4E20-F247-947A-2A4FC307FF67}" name="Column11914"/>
    <tableColumn id="11915" xr3:uid="{2BD78364-98D2-3448-8F76-E81B18DB090C}" name="Column11915"/>
    <tableColumn id="11916" xr3:uid="{894AD048-53EA-2948-9B1D-CE0D00AEFB9D}" name="Column11916"/>
    <tableColumn id="11917" xr3:uid="{787B17DB-888B-D34D-871C-7CE1CA7A0B75}" name="Column11917"/>
    <tableColumn id="11918" xr3:uid="{950FD285-AC2D-1B42-816A-4CFE67303183}" name="Column11918"/>
    <tableColumn id="11919" xr3:uid="{1738C462-5920-FC48-9AF6-3B40839F93EE}" name="Column11919"/>
    <tableColumn id="11920" xr3:uid="{C88B4DEF-5443-424F-A99B-A6D12F6CCF01}" name="Column11920"/>
    <tableColumn id="11921" xr3:uid="{4AA3F053-F361-3F45-BE6C-E08C8C84FD8F}" name="Column11921"/>
    <tableColumn id="11922" xr3:uid="{365FAD22-D792-E449-A0F4-6AD3A5599D48}" name="Column11922"/>
    <tableColumn id="11923" xr3:uid="{580D9E38-BF65-F040-81CE-9A0EFBE0E438}" name="Column11923"/>
    <tableColumn id="11924" xr3:uid="{6D95EFB4-E69A-E04A-9FB6-75AB50EC629A}" name="Column11924"/>
    <tableColumn id="11925" xr3:uid="{F9ED8F1D-F24E-E849-AB07-2F12F902881C}" name="Column11925"/>
    <tableColumn id="11926" xr3:uid="{E319D07A-13D6-2A4D-996B-C8C43D68C090}" name="Column11926"/>
    <tableColumn id="11927" xr3:uid="{3A12F263-51C3-6E40-AE5D-E865B473EE8B}" name="Column11927"/>
    <tableColumn id="11928" xr3:uid="{115DEFAC-7BF0-7348-B149-865DBCCDDB72}" name="Column11928"/>
    <tableColumn id="11929" xr3:uid="{05DA59A5-1243-AA43-9DC4-C9A975441560}" name="Column11929"/>
    <tableColumn id="11930" xr3:uid="{50658627-B895-2248-8061-9DB5CA7FC9D8}" name="Column11930"/>
    <tableColumn id="11931" xr3:uid="{33724F21-359A-A04B-ACD5-D21F51BA2FA0}" name="Column11931"/>
    <tableColumn id="11932" xr3:uid="{BAF9526C-0B0C-6648-84A5-9FB7229C6067}" name="Column11932"/>
    <tableColumn id="11933" xr3:uid="{4C8E97C5-B84A-1144-9FC9-BE5F50A6C786}" name="Column11933"/>
    <tableColumn id="11934" xr3:uid="{9F6D5052-B96C-7240-89B3-4563B3162EAD}" name="Column11934"/>
    <tableColumn id="11935" xr3:uid="{D9B19EBA-A725-B343-B330-B4AA47F83BD3}" name="Column11935"/>
    <tableColumn id="11936" xr3:uid="{10513334-9C88-0B45-B138-A90C8735D562}" name="Column11936"/>
    <tableColumn id="11937" xr3:uid="{981DB813-22C0-B348-A900-422ED08F6504}" name="Column11937"/>
    <tableColumn id="11938" xr3:uid="{791DEFBC-6A72-AE4D-96D0-6B2DB9563CCA}" name="Column11938"/>
    <tableColumn id="11939" xr3:uid="{C223B03F-8039-254E-AE3C-B2E1A1A7C367}" name="Column11939"/>
    <tableColumn id="11940" xr3:uid="{E4DC0EE6-F14B-A74F-B12B-601D188C35E7}" name="Column11940"/>
    <tableColumn id="11941" xr3:uid="{54A0451B-8DD0-ED40-93D2-F54F237FB3E4}" name="Column11941"/>
    <tableColumn id="11942" xr3:uid="{BCF6411D-EC75-FE49-AF93-25E7D873247F}" name="Column11942"/>
    <tableColumn id="11943" xr3:uid="{DBD270EE-3018-784A-86C3-F533F91E88BF}" name="Column11943"/>
    <tableColumn id="11944" xr3:uid="{C7372077-8C91-9E46-A78A-58F3BDEAEDA6}" name="Column11944"/>
    <tableColumn id="11945" xr3:uid="{A0D8BCE2-0B7F-2C43-87E3-A30CF2D13606}" name="Column11945"/>
    <tableColumn id="11946" xr3:uid="{98A85743-F3BF-C042-A43B-50C6ABCBEF0C}" name="Column11946"/>
    <tableColumn id="11947" xr3:uid="{EC6D0486-133F-0447-A693-EED0180E9FA4}" name="Column11947"/>
    <tableColumn id="11948" xr3:uid="{70B1469A-DE7C-904D-96FF-953D3FCE95C6}" name="Column11948"/>
    <tableColumn id="11949" xr3:uid="{868851BB-5CFE-7E46-946B-C8972DDC77E9}" name="Column11949"/>
    <tableColumn id="11950" xr3:uid="{1167B609-57C0-504C-91D1-015BC371704F}" name="Column11950"/>
    <tableColumn id="11951" xr3:uid="{BDCB718B-ADC4-EB48-BC6F-763AD7A4A836}" name="Column11951"/>
    <tableColumn id="11952" xr3:uid="{B47B4866-7DB2-3D4B-A719-87251FF2A123}" name="Column11952"/>
    <tableColumn id="11953" xr3:uid="{B722F410-8B43-F74D-A817-FAF87AD1F786}" name="Column11953"/>
    <tableColumn id="11954" xr3:uid="{49BEDB4F-496D-2644-8FF0-C5183EDABD90}" name="Column11954"/>
    <tableColumn id="11955" xr3:uid="{4D7114C4-3F2F-6844-A323-61CE289C5B1D}" name="Column11955"/>
    <tableColumn id="11956" xr3:uid="{B302DBF2-6C15-D04C-BD5A-FAC4F9E64813}" name="Column11956"/>
    <tableColumn id="11957" xr3:uid="{79FBF8D6-57BC-3546-95ED-0F8BBB211EBE}" name="Column11957"/>
    <tableColumn id="11958" xr3:uid="{72F6F6C5-4993-AA49-9189-3AF3CF3D6792}" name="Column11958"/>
    <tableColumn id="11959" xr3:uid="{FF3A178C-562A-A44D-B8D5-15412B72AB67}" name="Column11959"/>
    <tableColumn id="11960" xr3:uid="{723730A2-A72F-3D4E-B192-B22176EDB23E}" name="Column11960"/>
    <tableColumn id="11961" xr3:uid="{4C8C6700-E4CA-AA48-A6C4-19BE7496AB88}" name="Column11961"/>
    <tableColumn id="11962" xr3:uid="{58D00130-4F4A-3D4E-8A42-3BA48DEC3004}" name="Column11962"/>
    <tableColumn id="11963" xr3:uid="{86F58F04-74EF-FF40-A761-A9F7D01D796B}" name="Column11963"/>
    <tableColumn id="11964" xr3:uid="{EF258223-A6D3-C24B-B272-621D218D05CF}" name="Column11964"/>
    <tableColumn id="11965" xr3:uid="{902B84AA-51A7-AB4E-BE3F-06797715C834}" name="Column11965"/>
    <tableColumn id="11966" xr3:uid="{D9C2AFAC-3DFD-BA45-B654-ED6D13216D8F}" name="Column11966"/>
    <tableColumn id="11967" xr3:uid="{3768B19A-F11E-9849-96CB-A62CD2D35906}" name="Column11967"/>
    <tableColumn id="11968" xr3:uid="{8BCB6BFB-8594-6941-A452-FBCFE29AAAEA}" name="Column11968"/>
    <tableColumn id="11969" xr3:uid="{B45A05F2-9E05-644B-964C-C9C911495681}" name="Column11969"/>
    <tableColumn id="11970" xr3:uid="{56226A58-9C7E-C843-9A5F-1F531A6092DE}" name="Column11970"/>
    <tableColumn id="11971" xr3:uid="{5AB8A0A6-276B-4B42-BCA6-092C9C2DF879}" name="Column11971"/>
    <tableColumn id="11972" xr3:uid="{AF085341-A908-5B47-B280-81C195D0985B}" name="Column11972"/>
    <tableColumn id="11973" xr3:uid="{ECD12E2D-D561-A848-9D17-2E25713B261F}" name="Column11973"/>
    <tableColumn id="11974" xr3:uid="{0C762B6E-4761-B143-8EAD-9BCC37CE5153}" name="Column11974"/>
    <tableColumn id="11975" xr3:uid="{DEAA93E5-02B8-D146-829B-2A416636684F}" name="Column11975"/>
    <tableColumn id="11976" xr3:uid="{EE5D0C8C-E1A5-5E4F-8BCE-D81C89B5B35D}" name="Column11976"/>
    <tableColumn id="11977" xr3:uid="{A7073E7C-EFF3-A94E-B4C1-9986E0EC315B}" name="Column11977"/>
    <tableColumn id="11978" xr3:uid="{FB800BC7-6004-C74C-A642-111686806184}" name="Column11978"/>
    <tableColumn id="11979" xr3:uid="{47D582FC-5F80-2B42-9E25-C390EC2ED876}" name="Column11979"/>
    <tableColumn id="11980" xr3:uid="{0D1671EF-4666-6641-A0AA-4579ED4E6050}" name="Column11980"/>
    <tableColumn id="11981" xr3:uid="{57B33B89-A23E-6C4F-B347-04DF77EF3CDC}" name="Column11981"/>
    <tableColumn id="11982" xr3:uid="{02475105-23EF-9E4E-9401-833E0165F799}" name="Column11982"/>
    <tableColumn id="11983" xr3:uid="{1D2760DD-BC0E-ED4A-BF9D-4F6EFFF0AB49}" name="Column11983"/>
    <tableColumn id="11984" xr3:uid="{6C2EF555-1CF0-B243-9764-3A960766584B}" name="Column11984"/>
    <tableColumn id="11985" xr3:uid="{3C575E8F-2460-B946-AD2E-928CDC3C40AC}" name="Column11985"/>
    <tableColumn id="11986" xr3:uid="{F10F264B-863C-B84C-B7E8-11B7A99A1D01}" name="Column11986"/>
    <tableColumn id="11987" xr3:uid="{F655613D-8895-7F40-93A1-E0BD62BCEC9D}" name="Column11987"/>
    <tableColumn id="11988" xr3:uid="{EE89CE44-AB3D-FD46-AA0E-08CA0713FDC1}" name="Column11988"/>
    <tableColumn id="11989" xr3:uid="{27D62F80-72AA-9B4D-830C-F447832F6FD2}" name="Column11989"/>
    <tableColumn id="11990" xr3:uid="{906DF18A-1E6D-6A48-9124-23D79BCA9D99}" name="Column11990"/>
    <tableColumn id="11991" xr3:uid="{60C85088-01A9-F748-943E-A308B35A3A62}" name="Column11991"/>
    <tableColumn id="11992" xr3:uid="{EB26F2E2-749E-B444-AF39-9150C8C8BA8E}" name="Column11992"/>
    <tableColumn id="11993" xr3:uid="{FBED2822-B3C5-0F47-90AB-B0361D4EB257}" name="Column11993"/>
    <tableColumn id="11994" xr3:uid="{0344F610-3544-F046-8D7D-68CD48262B5B}" name="Column11994"/>
    <tableColumn id="11995" xr3:uid="{47B911FB-61E6-284C-B102-028C0DA94FA4}" name="Column11995"/>
    <tableColumn id="11996" xr3:uid="{47F1B7DC-2C4D-5C4E-BBBB-A4CD54E89713}" name="Column11996"/>
    <tableColumn id="11997" xr3:uid="{544E5830-B523-BF4D-AAF1-408C3064BE5D}" name="Column11997"/>
    <tableColumn id="11998" xr3:uid="{6CCCB698-8E3F-E541-8CD3-9ACAC1884FBB}" name="Column11998"/>
    <tableColumn id="11999" xr3:uid="{E7EDD7CB-B358-0D44-BDC6-2BB09138B618}" name="Column11999"/>
    <tableColumn id="12000" xr3:uid="{DAEC24E3-77A8-3943-9043-15949E48C703}" name="Column12000"/>
    <tableColumn id="12001" xr3:uid="{5C6C17A1-7C69-6241-80E8-F5F6203ACEA5}" name="Column12001"/>
    <tableColumn id="12002" xr3:uid="{C0FB86FE-B212-F643-9FC9-CCB8A2DDFDCC}" name="Column12002"/>
    <tableColumn id="12003" xr3:uid="{BFBD0DC8-BAE1-664C-A0B1-F575242070CA}" name="Column12003"/>
    <tableColumn id="12004" xr3:uid="{BA10DC30-CE93-6F41-91A8-919EE20BD4FA}" name="Column12004"/>
    <tableColumn id="12005" xr3:uid="{C256B5D9-F463-204A-8675-7C93F800E2C6}" name="Column12005"/>
    <tableColumn id="12006" xr3:uid="{DD974A6A-BC5B-2246-B971-F0F3B620EEFA}" name="Column12006"/>
    <tableColumn id="12007" xr3:uid="{76C1FD0F-46F4-4144-ACBA-620603453FB5}" name="Column12007"/>
    <tableColumn id="12008" xr3:uid="{AA4942DA-6D36-8549-8191-036EB0C11442}" name="Column12008"/>
    <tableColumn id="12009" xr3:uid="{AD578BAE-EAEE-2E4E-B888-E99A28715221}" name="Column12009"/>
    <tableColumn id="12010" xr3:uid="{B1E585C6-0624-0E43-8074-2F4F0E3F4441}" name="Column12010"/>
    <tableColumn id="12011" xr3:uid="{50EE2B78-CAA5-B546-AF70-67BA27C9F02A}" name="Column12011"/>
    <tableColumn id="12012" xr3:uid="{D9DE8A83-EA85-A24E-BA83-1CB68B643544}" name="Column12012"/>
    <tableColumn id="12013" xr3:uid="{ED2EDBBB-62F4-D445-A23D-004611D80ED7}" name="Column12013"/>
    <tableColumn id="12014" xr3:uid="{71C5E843-29C9-2B42-914F-EAAFD85DC4F0}" name="Column12014"/>
    <tableColumn id="12015" xr3:uid="{A5728E06-3828-C040-9E16-A26CF6EB5DB2}" name="Column12015"/>
    <tableColumn id="12016" xr3:uid="{A4C6614B-A073-0745-B9A9-C950E23AF7AA}" name="Column12016"/>
    <tableColumn id="12017" xr3:uid="{B75B3187-4156-0849-B011-21F4E1270B15}" name="Column12017"/>
    <tableColumn id="12018" xr3:uid="{E6C6BAA4-BDCC-F449-9B93-E96FA36EE2E4}" name="Column12018"/>
    <tableColumn id="12019" xr3:uid="{6050C883-8BAF-AA4F-9E39-878CEA9E0460}" name="Column12019"/>
    <tableColumn id="12020" xr3:uid="{69BEEE46-338B-184C-A086-01D5B8D1EDDE}" name="Column12020"/>
    <tableColumn id="12021" xr3:uid="{313B7613-AB18-B940-8AEB-4C1D0F6C540D}" name="Column12021"/>
    <tableColumn id="12022" xr3:uid="{127C0EBF-C72C-044E-B4FC-EDA0B065721E}" name="Column12022"/>
    <tableColumn id="12023" xr3:uid="{B1FB3E99-77D4-8041-9972-DE21E83B5C88}" name="Column12023"/>
    <tableColumn id="12024" xr3:uid="{AA577473-706F-BE4B-BFEA-51ED90B13070}" name="Column12024"/>
    <tableColumn id="12025" xr3:uid="{7E5EEBD5-7446-184A-8F8C-36CC4115F8FC}" name="Column12025"/>
    <tableColumn id="12026" xr3:uid="{16A6A8D0-C5B0-1F4D-B28C-E0D410450CBD}" name="Column12026"/>
    <tableColumn id="12027" xr3:uid="{3447482F-07AE-8647-8639-5FDC6845AD6D}" name="Column12027"/>
    <tableColumn id="12028" xr3:uid="{434E589D-2F6D-8E43-A7FB-46BD353AB3A8}" name="Column12028"/>
    <tableColumn id="12029" xr3:uid="{B9F0780A-2B4A-694A-B3A4-4248C2A39E25}" name="Column12029"/>
    <tableColumn id="12030" xr3:uid="{31865CDA-ACE4-8F4F-9FC6-26E0C0F37DD0}" name="Column12030"/>
    <tableColumn id="12031" xr3:uid="{948608FE-2428-2846-BAD8-6844DC2F1FFD}" name="Column12031"/>
    <tableColumn id="12032" xr3:uid="{B23B0EE8-BF50-DA40-B9E3-952F6822B54F}" name="Column12032"/>
    <tableColumn id="12033" xr3:uid="{71A0D490-55EF-8743-AE74-0221B50A4D2E}" name="Column12033"/>
    <tableColumn id="12034" xr3:uid="{5197CB5E-CE95-C145-8812-98C507F08209}" name="Column12034"/>
    <tableColumn id="12035" xr3:uid="{4FE762C4-2F22-104B-A546-A84D1405F476}" name="Column12035"/>
    <tableColumn id="12036" xr3:uid="{20E76239-D215-E843-BFD9-0411A4111EA7}" name="Column12036"/>
    <tableColumn id="12037" xr3:uid="{DB69DE20-47E8-AD43-BB30-7EC6097DB892}" name="Column12037"/>
    <tableColumn id="12038" xr3:uid="{B39EAE04-5B65-5B46-AD56-013BA6174E80}" name="Column12038"/>
    <tableColumn id="12039" xr3:uid="{580FE165-A4F1-EE42-87C5-0D11E35F35CB}" name="Column12039"/>
    <tableColumn id="12040" xr3:uid="{AD744388-E44A-2B4D-9893-73A21C497BA6}" name="Column12040"/>
    <tableColumn id="12041" xr3:uid="{CA5C59F8-0BE8-D247-ACF9-051D13A7B5E1}" name="Column12041"/>
    <tableColumn id="12042" xr3:uid="{8C6F1B7E-2D99-294A-92F1-6F7E98072283}" name="Column12042"/>
    <tableColumn id="12043" xr3:uid="{3D272116-602E-D44E-8139-ABF76AC2D399}" name="Column12043"/>
    <tableColumn id="12044" xr3:uid="{C8D80347-DFE9-B142-94B5-590E980703AF}" name="Column12044"/>
    <tableColumn id="12045" xr3:uid="{B5B74867-39F8-A54E-85C9-AEB7E01E064C}" name="Column12045"/>
    <tableColumn id="12046" xr3:uid="{B4B510C5-9334-704D-B80D-E8745C46D804}" name="Column12046"/>
    <tableColumn id="12047" xr3:uid="{02283A6C-43BD-D848-8F07-E97E54BCB642}" name="Column12047"/>
    <tableColumn id="12048" xr3:uid="{32DD7919-9598-B04E-9D8E-E3E918D2EA38}" name="Column12048"/>
    <tableColumn id="12049" xr3:uid="{D7F34CA3-172A-0C4A-BF3D-71083649ABF6}" name="Column12049"/>
    <tableColumn id="12050" xr3:uid="{C16DB40A-E813-CE43-8B1B-E2C7487DC2E8}" name="Column12050"/>
    <tableColumn id="12051" xr3:uid="{2124380A-972B-FC42-9BF4-DBE05EE04B97}" name="Column12051"/>
    <tableColumn id="12052" xr3:uid="{49024268-9588-CC46-B8A0-0003F96502AD}" name="Column12052"/>
    <tableColumn id="12053" xr3:uid="{B3B24F37-D2EB-6E41-8161-12BB28ECDAA7}" name="Column12053"/>
    <tableColumn id="12054" xr3:uid="{F9BCC4ED-0A1F-E640-A07F-04FD9926E19C}" name="Column12054"/>
    <tableColumn id="12055" xr3:uid="{1D1973FE-0ABF-5B46-960D-1773CCAB1C67}" name="Column12055"/>
    <tableColumn id="12056" xr3:uid="{CFEAE2FF-5100-544F-9E81-C16E37307B01}" name="Column12056"/>
    <tableColumn id="12057" xr3:uid="{1FA58463-DA47-0D4B-B996-80093587D49B}" name="Column12057"/>
    <tableColumn id="12058" xr3:uid="{C8460BEF-7386-224C-B499-B62E75578F45}" name="Column12058"/>
    <tableColumn id="12059" xr3:uid="{7C0E85E4-BD97-6947-A368-40CF7DA773AB}" name="Column12059"/>
    <tableColumn id="12060" xr3:uid="{EC7974F0-F244-B74B-A132-4073CBA5040D}" name="Column12060"/>
    <tableColumn id="12061" xr3:uid="{34C00673-5C81-C143-B516-4C9E0CD5E991}" name="Column12061"/>
    <tableColumn id="12062" xr3:uid="{42E8357F-018F-C64C-9889-68A4B80D8D46}" name="Column12062"/>
    <tableColumn id="12063" xr3:uid="{41386BAB-1542-AE4D-B309-C8E83FB8CA08}" name="Column12063"/>
    <tableColumn id="12064" xr3:uid="{399EEA3F-88E5-E944-9F8F-8F26502C428F}" name="Column12064"/>
    <tableColumn id="12065" xr3:uid="{BA19916A-0051-B741-9BA3-A7C61376540E}" name="Column12065"/>
    <tableColumn id="12066" xr3:uid="{D8CC3027-985D-5842-AD02-6D4A631F28C8}" name="Column12066"/>
    <tableColumn id="12067" xr3:uid="{ED1133F2-0F89-F149-B062-91EC78DEB870}" name="Column12067"/>
    <tableColumn id="12068" xr3:uid="{A3CD25D0-F7C0-F042-AF58-30AD23944CA0}" name="Column12068"/>
    <tableColumn id="12069" xr3:uid="{ACBB6BB5-89D6-9841-A927-D76F9FC97A08}" name="Column12069"/>
    <tableColumn id="12070" xr3:uid="{07C3F45B-17B8-0B4D-BF10-C1DF58FC299F}" name="Column12070"/>
    <tableColumn id="12071" xr3:uid="{2AB7C837-6038-2445-A24A-B0CBF4D83FDF}" name="Column12071"/>
    <tableColumn id="12072" xr3:uid="{C156B361-16D1-2C4B-A126-07E44C956625}" name="Column12072"/>
    <tableColumn id="12073" xr3:uid="{503B6FC5-7E67-B347-87C0-12F97E6B6DCC}" name="Column12073"/>
    <tableColumn id="12074" xr3:uid="{B8F0B6C1-BAC8-4341-89C1-7EB28C1C722C}" name="Column12074"/>
    <tableColumn id="12075" xr3:uid="{A1EF03F1-99CB-5D40-A101-CC604FA53A7B}" name="Column12075"/>
    <tableColumn id="12076" xr3:uid="{8191E62C-B6C4-354C-800F-B3FE725A71E5}" name="Column12076"/>
    <tableColumn id="12077" xr3:uid="{C3059EF4-7A1D-D842-BF1D-18DBD66FE243}" name="Column12077"/>
    <tableColumn id="12078" xr3:uid="{C4187594-7CDC-B24A-A449-642C0D538B24}" name="Column12078"/>
    <tableColumn id="12079" xr3:uid="{9C14B610-E3A7-C546-81B8-11B0FF68A570}" name="Column12079"/>
    <tableColumn id="12080" xr3:uid="{EE5B54B4-CA3A-A346-9F35-59ADF12945E7}" name="Column12080"/>
    <tableColumn id="12081" xr3:uid="{FCB97DB0-D86A-4F44-A117-4DBAC7E413A2}" name="Column12081"/>
    <tableColumn id="12082" xr3:uid="{4A88B27D-FBA4-D442-8752-8FA3D4602F42}" name="Column12082"/>
    <tableColumn id="12083" xr3:uid="{A9EDF3F3-98F2-534D-8915-CFFAD6AF08E6}" name="Column12083"/>
    <tableColumn id="12084" xr3:uid="{8408D3A5-30C8-A24B-95C3-578622ACF905}" name="Column12084"/>
    <tableColumn id="12085" xr3:uid="{BE40FB7D-55EE-A24C-9AA5-4D0D4CC7F4B3}" name="Column12085"/>
    <tableColumn id="12086" xr3:uid="{FAFAEE27-1085-684A-8961-E77C68CD3139}" name="Column12086"/>
    <tableColumn id="12087" xr3:uid="{488C8FF7-356C-9E4E-A313-A0493A30F7FC}" name="Column12087"/>
    <tableColumn id="12088" xr3:uid="{2BF74EA6-C58B-AB41-AC10-46DA5A5E833D}" name="Column12088"/>
    <tableColumn id="12089" xr3:uid="{2CC86488-7755-6742-BCE8-6B19FEE7BD03}" name="Column12089"/>
    <tableColumn id="12090" xr3:uid="{D3DD7ACA-B457-FE41-88C6-0954E66D4CA2}" name="Column12090"/>
    <tableColumn id="12091" xr3:uid="{77AF9724-0F91-E04B-BC76-B675E5B5F3A2}" name="Column12091"/>
    <tableColumn id="12092" xr3:uid="{9E15693A-3A65-5B45-9EBB-7996054936F9}" name="Column12092"/>
    <tableColumn id="12093" xr3:uid="{36DD49DD-7C38-A244-B4B6-3A68227B00F2}" name="Column12093"/>
    <tableColumn id="12094" xr3:uid="{9C6E475C-0790-004D-876F-AF9156ABFA72}" name="Column12094"/>
    <tableColumn id="12095" xr3:uid="{E29D5890-ED54-B646-833E-ED8EC315FEDE}" name="Column12095"/>
    <tableColumn id="12096" xr3:uid="{3A4C6522-9606-6048-8368-B7FE51AC3E4D}" name="Column12096"/>
    <tableColumn id="12097" xr3:uid="{D94F7E5F-388B-E34F-BAED-F8D261B70574}" name="Column12097"/>
    <tableColumn id="12098" xr3:uid="{42049A51-6400-C842-912F-B93AF4621AA2}" name="Column12098"/>
    <tableColumn id="12099" xr3:uid="{651D89F2-4349-AB44-86B9-684C69C95ADF}" name="Column12099"/>
    <tableColumn id="12100" xr3:uid="{AC77A5B9-8E2B-1742-88F3-C96E162F4987}" name="Column12100"/>
    <tableColumn id="12101" xr3:uid="{7F6DBFF4-34AF-1F43-ACCA-4D2D4C830738}" name="Column12101"/>
    <tableColumn id="12102" xr3:uid="{539AE013-C05C-4F47-8E60-96B6D8A1FC2A}" name="Column12102"/>
    <tableColumn id="12103" xr3:uid="{B9AF4F73-CDA7-E94C-A57B-D669AF0EBE6E}" name="Column12103"/>
    <tableColumn id="12104" xr3:uid="{810FD312-982A-F740-B6B6-050F6B1AB284}" name="Column12104"/>
    <tableColumn id="12105" xr3:uid="{55E7BA2E-818C-D14A-AA6D-FD276977080E}" name="Column12105"/>
    <tableColumn id="12106" xr3:uid="{298791AD-E2E6-E54E-B29A-1FF5C5608149}" name="Column12106"/>
    <tableColumn id="12107" xr3:uid="{80EC75E6-DB28-EE41-8AA8-C9603D119F5B}" name="Column12107"/>
    <tableColumn id="12108" xr3:uid="{6444B38A-916C-8145-A094-78B969DE70FD}" name="Column12108"/>
    <tableColumn id="12109" xr3:uid="{96A8657F-F758-F14E-9A84-11D9A8E78FBF}" name="Column12109"/>
    <tableColumn id="12110" xr3:uid="{CA80CB21-788E-8344-B3CB-012271EC4AF8}" name="Column12110"/>
    <tableColumn id="12111" xr3:uid="{FDCA9009-D4B5-3A44-8972-21302017FFB5}" name="Column12111"/>
    <tableColumn id="12112" xr3:uid="{BF8F1266-941A-7E45-A2D3-0BC30CF60440}" name="Column12112"/>
    <tableColumn id="12113" xr3:uid="{2C32AD03-F6A7-9544-AF97-BBECC761795D}" name="Column12113"/>
    <tableColumn id="12114" xr3:uid="{F4653B2A-C9C3-F549-904B-179F4452E062}" name="Column12114"/>
    <tableColumn id="12115" xr3:uid="{0EAA699F-CB0B-1F41-9EE6-384DA83DF0C6}" name="Column12115"/>
    <tableColumn id="12116" xr3:uid="{268DCCEF-E728-2E48-AEA7-A20D53B0AF5A}" name="Column12116"/>
    <tableColumn id="12117" xr3:uid="{5A890CFF-F38B-394E-9456-B052BBF5F521}" name="Column12117"/>
    <tableColumn id="12118" xr3:uid="{005B82A2-E193-614A-876A-654D779F6494}" name="Column12118"/>
    <tableColumn id="12119" xr3:uid="{F3F1E67F-DB8C-E343-BD18-2A0565E6703B}" name="Column12119"/>
    <tableColumn id="12120" xr3:uid="{C4B5820A-FA45-634F-A5A8-ECEA19780749}" name="Column12120"/>
    <tableColumn id="12121" xr3:uid="{52E93B55-2F05-724B-B4AC-239ACE7FB229}" name="Column12121"/>
    <tableColumn id="12122" xr3:uid="{776776DA-74ED-2A40-84D5-F2448C8AA983}" name="Column12122"/>
    <tableColumn id="12123" xr3:uid="{B56704AD-72C5-6546-8C2D-91482C4B148B}" name="Column12123"/>
    <tableColumn id="12124" xr3:uid="{AD9FB58E-4797-E149-8D2C-F977AB91212A}" name="Column12124"/>
    <tableColumn id="12125" xr3:uid="{05F6E6EB-89D0-6041-B339-79737BDA1CBD}" name="Column12125"/>
    <tableColumn id="12126" xr3:uid="{15E38830-B1BB-A946-9CD1-B1DBBDD92668}" name="Column12126"/>
    <tableColumn id="12127" xr3:uid="{C8587361-E7B4-374A-8E3D-75140E5D7802}" name="Column12127"/>
    <tableColumn id="12128" xr3:uid="{E2BFAF1C-292B-9F4D-AC99-2CEE15F5118C}" name="Column12128"/>
    <tableColumn id="12129" xr3:uid="{41089445-4E34-764C-9BA4-75E21CAE77A2}" name="Column12129"/>
    <tableColumn id="12130" xr3:uid="{AFC3B021-B339-D041-8D42-B8820F867191}" name="Column12130"/>
    <tableColumn id="12131" xr3:uid="{3EE3D73B-FEF6-6547-B4FE-026940DB0069}" name="Column12131"/>
    <tableColumn id="12132" xr3:uid="{1418AC23-80DA-AB45-A751-09F4F2EB90DE}" name="Column12132"/>
    <tableColumn id="12133" xr3:uid="{AAA190B9-F820-F842-9D6B-1FB976958F5C}" name="Column12133"/>
    <tableColumn id="12134" xr3:uid="{8D7030A7-2FE4-DD49-BAE0-4A8FCC1449E3}" name="Column12134"/>
    <tableColumn id="12135" xr3:uid="{390817A9-B690-A34A-9B84-4DCF03C4E7AA}" name="Column12135"/>
    <tableColumn id="12136" xr3:uid="{1F0BF0AF-110B-5A43-8EEA-E7F7CC4A5A45}" name="Column12136"/>
    <tableColumn id="12137" xr3:uid="{7034FA44-845F-0B49-9558-B20DF3E9A527}" name="Column12137"/>
    <tableColumn id="12138" xr3:uid="{83AC9487-A5D9-3F43-B0EE-C07819300A8B}" name="Column12138"/>
    <tableColumn id="12139" xr3:uid="{705C6AE9-EC99-1341-97FD-D5F66E365600}" name="Column12139"/>
    <tableColumn id="12140" xr3:uid="{4445758D-6735-744E-A8A8-9EB002ADD1B6}" name="Column12140"/>
    <tableColumn id="12141" xr3:uid="{209F2FEE-EA08-1948-BE1C-D5A924D08660}" name="Column12141"/>
    <tableColumn id="12142" xr3:uid="{202D8591-3070-3B48-B5B0-9C3AFF258F4E}" name="Column12142"/>
    <tableColumn id="12143" xr3:uid="{F9D097D4-40E2-EE48-A38A-420663A7F84F}" name="Column12143"/>
    <tableColumn id="12144" xr3:uid="{ACA5A5B3-4D8D-5244-92ED-DA9D86BDE830}" name="Column12144"/>
    <tableColumn id="12145" xr3:uid="{E5900826-6D89-F84E-84D8-CE6E3FD26957}" name="Column12145"/>
    <tableColumn id="12146" xr3:uid="{77F301DA-F380-814D-B3BE-8A2082FB9B44}" name="Column12146"/>
    <tableColumn id="12147" xr3:uid="{A5BC0E62-BA01-B044-8CBC-474D547225C9}" name="Column12147"/>
    <tableColumn id="12148" xr3:uid="{3821CF0A-6E9C-B343-97F6-02DB95896898}" name="Column12148"/>
    <tableColumn id="12149" xr3:uid="{42DCEFBB-E251-F847-8AA2-C9BF78C0FB83}" name="Column12149"/>
    <tableColumn id="12150" xr3:uid="{A6D58BEE-7DCF-134A-8485-715764867EC4}" name="Column12150"/>
    <tableColumn id="12151" xr3:uid="{DDB3AB6F-C9D7-7742-A0CB-1BC6534D7AEC}" name="Column12151"/>
    <tableColumn id="12152" xr3:uid="{65B134EB-F785-8A4A-8C9D-48044437D09C}" name="Column12152"/>
    <tableColumn id="12153" xr3:uid="{5FBF0E17-FF22-2D47-AC8F-338E9A553D3A}" name="Column12153"/>
    <tableColumn id="12154" xr3:uid="{310AEA9B-B4B2-D241-98BD-79D408CB5805}" name="Column12154"/>
    <tableColumn id="12155" xr3:uid="{960CBA33-3E4F-5A45-B643-A74F0282C8FB}" name="Column12155"/>
    <tableColumn id="12156" xr3:uid="{954624A6-9E84-7F49-8BC1-054C008E6A17}" name="Column12156"/>
    <tableColumn id="12157" xr3:uid="{188F8020-E71A-0540-BA22-C48424C2A446}" name="Column12157"/>
    <tableColumn id="12158" xr3:uid="{8977E337-E6DB-B54D-A45D-A92D2B957879}" name="Column12158"/>
    <tableColumn id="12159" xr3:uid="{BAFC859F-0447-AF43-BD3D-DA652103367D}" name="Column12159"/>
    <tableColumn id="12160" xr3:uid="{E91E4614-FC64-764E-8167-34F2EC3752EE}" name="Column12160"/>
    <tableColumn id="12161" xr3:uid="{EB208ACF-60AC-8042-8786-E1EE15391D78}" name="Column12161"/>
    <tableColumn id="12162" xr3:uid="{232EE568-DE72-5F4C-B763-E054ECF31915}" name="Column12162"/>
    <tableColumn id="12163" xr3:uid="{1FC0B5B6-4A7C-254E-B229-F2B3297B0FFC}" name="Column12163"/>
    <tableColumn id="12164" xr3:uid="{EA484636-6DD3-9E48-9BD0-CD8B73D4CC8B}" name="Column12164"/>
    <tableColumn id="12165" xr3:uid="{7311A514-C373-F84A-BB23-5938BD97D7E0}" name="Column12165"/>
    <tableColumn id="12166" xr3:uid="{D7ACDCDC-F9A5-BF4C-8EC3-DBCDF99E9A8D}" name="Column12166"/>
    <tableColumn id="12167" xr3:uid="{AE7FFE21-DEE2-014A-B0AF-BB4C057F8EF2}" name="Column12167"/>
    <tableColumn id="12168" xr3:uid="{C5C5EF77-EC47-6B41-B11F-CDB68BB4A25A}" name="Column12168"/>
    <tableColumn id="12169" xr3:uid="{1E4B2AF5-0D73-514C-B514-F4EA1FFFD091}" name="Column12169"/>
    <tableColumn id="12170" xr3:uid="{3B13CDE5-DEAE-544B-9482-A470EECD93A9}" name="Column12170"/>
    <tableColumn id="12171" xr3:uid="{0EBACFFD-F669-FC40-98C5-330A69B0FCA3}" name="Column12171"/>
    <tableColumn id="12172" xr3:uid="{E642D4EE-2653-344C-88BD-7779F893F243}" name="Column12172"/>
    <tableColumn id="12173" xr3:uid="{122E4611-0B49-E04B-8A7F-CBE7BF55AA0D}" name="Column12173"/>
    <tableColumn id="12174" xr3:uid="{D9FA3D96-B82B-BD4B-8F00-2B3BA238EE1E}" name="Column12174"/>
    <tableColumn id="12175" xr3:uid="{6919D0FD-6733-624F-A64B-C9D22C745B98}" name="Column12175"/>
    <tableColumn id="12176" xr3:uid="{AD6E7AF9-7182-B64D-9B56-6BE06188C7DD}" name="Column12176"/>
    <tableColumn id="12177" xr3:uid="{CC5FD5D7-8B17-2646-BC3E-7FF8545D5482}" name="Column12177"/>
    <tableColumn id="12178" xr3:uid="{62A2B1F5-63BE-D84B-94A1-E873CFC36974}" name="Column12178"/>
    <tableColumn id="12179" xr3:uid="{AED09600-BBDC-1040-B38A-784C95258FF5}" name="Column12179"/>
    <tableColumn id="12180" xr3:uid="{D584AAD7-F889-A947-B73A-70C8865C9FBC}" name="Column12180"/>
    <tableColumn id="12181" xr3:uid="{84959F93-F21C-6444-9B3F-C26770CC1996}" name="Column12181"/>
    <tableColumn id="12182" xr3:uid="{CD78283C-E207-D548-BA86-33B17710BBD1}" name="Column12182"/>
    <tableColumn id="12183" xr3:uid="{B25B03E0-6B9B-144A-B1BB-219B7190F785}" name="Column12183"/>
    <tableColumn id="12184" xr3:uid="{020406DB-6717-1444-8778-E7CC0C68142E}" name="Column12184"/>
    <tableColumn id="12185" xr3:uid="{B47B61B2-BB98-4945-83E6-40FC3D86A710}" name="Column12185"/>
    <tableColumn id="12186" xr3:uid="{0901132E-3B85-B24D-9895-C0B25D02321C}" name="Column12186"/>
    <tableColumn id="12187" xr3:uid="{412FF0DD-EC22-4245-A3A0-C9F018B91369}" name="Column12187"/>
    <tableColumn id="12188" xr3:uid="{B60E0567-B7D9-6748-89C4-72271D9935DD}" name="Column12188"/>
    <tableColumn id="12189" xr3:uid="{506FF400-4565-F643-B17D-7E59BA907767}" name="Column12189"/>
    <tableColumn id="12190" xr3:uid="{540E40A6-26FE-B34A-B994-DFF8AF2830C4}" name="Column12190"/>
    <tableColumn id="12191" xr3:uid="{179520DB-F726-2C43-8FC0-8542E2E5A846}" name="Column12191"/>
    <tableColumn id="12192" xr3:uid="{4F8AA919-ACD8-024F-AB9B-C2018B67B1A7}" name="Column12192"/>
    <tableColumn id="12193" xr3:uid="{CA627AA3-5238-454F-8132-B7748D610901}" name="Column12193"/>
    <tableColumn id="12194" xr3:uid="{094E09B0-6F35-6040-BCEB-DC826400B28C}" name="Column12194"/>
    <tableColumn id="12195" xr3:uid="{A8AF7ECB-0189-754E-A808-E70C049A9356}" name="Column12195"/>
    <tableColumn id="12196" xr3:uid="{F738B107-993A-944D-86F7-93B95A80FD38}" name="Column12196"/>
    <tableColumn id="12197" xr3:uid="{FF805B32-40C9-BC42-B6C2-7AC9B4A15BC5}" name="Column12197"/>
    <tableColumn id="12198" xr3:uid="{18396ACA-DD1F-1540-A1A1-0F8EE99EB7FB}" name="Column12198"/>
    <tableColumn id="12199" xr3:uid="{CA755457-3944-A540-BDF7-4006F7B0FB22}" name="Column12199"/>
    <tableColumn id="12200" xr3:uid="{4A408B20-62C5-0F41-9925-3716EF3F21D1}" name="Column12200"/>
    <tableColumn id="12201" xr3:uid="{E522C360-B909-824F-8E5B-98F72B53BE0E}" name="Column12201"/>
    <tableColumn id="12202" xr3:uid="{590F9900-A565-D449-8BCA-5829C26482E7}" name="Column12202"/>
    <tableColumn id="12203" xr3:uid="{62EDF691-9E05-1B4D-B851-1A0F0B900907}" name="Column12203"/>
    <tableColumn id="12204" xr3:uid="{99C850D5-FA63-0E41-83C7-B5E162D1C362}" name="Column12204"/>
    <tableColumn id="12205" xr3:uid="{2C9B1607-8E62-0943-B98E-5AB9D314D986}" name="Column12205"/>
    <tableColumn id="12206" xr3:uid="{AE27D2FA-6194-3D4E-9127-A8BBF76AACBE}" name="Column12206"/>
    <tableColumn id="12207" xr3:uid="{86CA846C-6A61-734A-8A27-22A28FBFCA58}" name="Column12207"/>
    <tableColumn id="12208" xr3:uid="{7A6DC233-C277-DB47-89E0-EE755DDD6439}" name="Column12208"/>
    <tableColumn id="12209" xr3:uid="{E6603B80-8C74-C446-90B5-A552A406E416}" name="Column12209"/>
    <tableColumn id="12210" xr3:uid="{B5F3FC94-4EE7-454E-B7DE-B0E0CFA6BBB0}" name="Column12210"/>
    <tableColumn id="12211" xr3:uid="{BA7B6097-0787-2147-A26D-1A6D6AF8FB2F}" name="Column12211"/>
    <tableColumn id="12212" xr3:uid="{4213A382-2AAF-5E4E-B561-E587D9616F81}" name="Column12212"/>
    <tableColumn id="12213" xr3:uid="{564A862C-6DE0-A14B-B6D5-344D8A5A0FAC}" name="Column12213"/>
    <tableColumn id="12214" xr3:uid="{C65D8299-4829-C849-8017-1D47FF5E1218}" name="Column12214"/>
    <tableColumn id="12215" xr3:uid="{561568A0-1C10-264A-918C-5CD78740FCF5}" name="Column12215"/>
    <tableColumn id="12216" xr3:uid="{70D24F20-A237-FC42-8891-93B164327157}" name="Column12216"/>
    <tableColumn id="12217" xr3:uid="{78C2D93C-138C-F847-9A1D-D6D1A4B1AA44}" name="Column12217"/>
    <tableColumn id="12218" xr3:uid="{9045D55D-450C-ED46-835B-A53BFC31A66C}" name="Column12218"/>
    <tableColumn id="12219" xr3:uid="{A61FD08A-5E5F-2143-A877-84CBF635408C}" name="Column12219"/>
    <tableColumn id="12220" xr3:uid="{FB4C43D2-3EE0-B945-B8BD-7B2EF7331B79}" name="Column12220"/>
    <tableColumn id="12221" xr3:uid="{3D746561-7099-0048-871C-BE7DA1D88F4F}" name="Column12221"/>
    <tableColumn id="12222" xr3:uid="{097CA471-619F-C14A-90E6-FC11DC2B53A7}" name="Column12222"/>
    <tableColumn id="12223" xr3:uid="{A13FC3F9-7336-9C41-B3DE-2BDECF92FCDB}" name="Column12223"/>
    <tableColumn id="12224" xr3:uid="{FDA81D45-3928-EE42-BA42-62DCB87ECFB2}" name="Column12224"/>
    <tableColumn id="12225" xr3:uid="{1118686D-C063-AC4B-9FB4-1F0418A5B3EB}" name="Column12225"/>
    <tableColumn id="12226" xr3:uid="{BB9075E2-98EE-2A49-9CF0-48DC024DE348}" name="Column12226"/>
    <tableColumn id="12227" xr3:uid="{146CA5F5-5F38-A443-AD8A-A5FE11FD7863}" name="Column12227"/>
    <tableColumn id="12228" xr3:uid="{ACCFAE3D-F51B-2C40-ADEC-70DBCA11B1A4}" name="Column12228"/>
    <tableColumn id="12229" xr3:uid="{172953C6-27A3-8847-91BD-E63A10B76702}" name="Column12229"/>
    <tableColumn id="12230" xr3:uid="{A284A088-4BAB-A549-B328-371B30F13B04}" name="Column12230"/>
    <tableColumn id="12231" xr3:uid="{0D0AE3FF-0B78-214B-A5FE-144B4262D172}" name="Column12231"/>
    <tableColumn id="12232" xr3:uid="{2FA8AB0C-0BFD-324A-9206-5B70C296073B}" name="Column12232"/>
    <tableColumn id="12233" xr3:uid="{0D7C55E5-D8F4-6D49-B85B-557DB94F0FDB}" name="Column12233"/>
    <tableColumn id="12234" xr3:uid="{741AC7E1-C1F2-A24F-A08E-4D51854EF42D}" name="Column12234"/>
    <tableColumn id="12235" xr3:uid="{882F7805-85F9-7D4B-8752-F5088A96CE79}" name="Column12235"/>
    <tableColumn id="12236" xr3:uid="{0D480CB9-05FA-5743-97A4-C1EC150FB473}" name="Column12236"/>
    <tableColumn id="12237" xr3:uid="{11ECDBFB-F93B-6A43-9DA6-1A5B7ABF6EE8}" name="Column12237"/>
    <tableColumn id="12238" xr3:uid="{B94D169A-29E5-394B-A917-F51507AF97D7}" name="Column12238"/>
    <tableColumn id="12239" xr3:uid="{12B5FCF1-29CD-7244-AA43-77FCCA7401F8}" name="Column12239"/>
    <tableColumn id="12240" xr3:uid="{B85FEEAF-9CA5-0A42-BC75-FF1624DB692E}" name="Column12240"/>
    <tableColumn id="12241" xr3:uid="{5B855535-A984-7D43-A68B-62B751F4F3B9}" name="Column12241"/>
    <tableColumn id="12242" xr3:uid="{91C00BB3-08E2-284F-BFC2-B4311C0FAE1D}" name="Column12242"/>
    <tableColumn id="12243" xr3:uid="{CAA2C128-2F1F-F242-923A-CED9ACD94E85}" name="Column12243"/>
    <tableColumn id="12244" xr3:uid="{AB4C76F2-17E4-AF4A-BE16-D45B8BED8A1F}" name="Column12244"/>
    <tableColumn id="12245" xr3:uid="{654C01BD-9886-EC4A-A4EF-5ABB4864B780}" name="Column12245"/>
    <tableColumn id="12246" xr3:uid="{CEC3ACE4-4C9F-A144-A3EA-E609973894D7}" name="Column12246"/>
    <tableColumn id="12247" xr3:uid="{D9BB9FED-938F-C442-979D-AE401F75A5C0}" name="Column12247"/>
    <tableColumn id="12248" xr3:uid="{91921DD3-5271-064F-97D7-658F1FB103D7}" name="Column12248"/>
    <tableColumn id="12249" xr3:uid="{03C1960A-68BB-2045-9F40-9E63FB1FE399}" name="Column12249"/>
    <tableColumn id="12250" xr3:uid="{66C06833-280F-E04D-96D2-5702D481F2FF}" name="Column12250"/>
    <tableColumn id="12251" xr3:uid="{4DE90132-83CD-8D4B-B561-359BE5802AA4}" name="Column12251"/>
    <tableColumn id="12252" xr3:uid="{AF0E44FB-6CEE-ED4D-AE6A-34DEA15FC518}" name="Column12252"/>
    <tableColumn id="12253" xr3:uid="{11848B2A-9D6C-0749-8ED1-DB5101D059F6}" name="Column12253"/>
    <tableColumn id="12254" xr3:uid="{66C808E4-10BD-2D44-8C70-04830A8D9FDA}" name="Column12254"/>
    <tableColumn id="12255" xr3:uid="{E57F7391-9234-D949-AA24-8120D20279B6}" name="Column12255"/>
    <tableColumn id="12256" xr3:uid="{B9FBB502-78EB-904C-AA31-86626AD7806C}" name="Column12256"/>
    <tableColumn id="12257" xr3:uid="{BEA2A121-C0E9-AD4D-A5E4-CFD1A89393B5}" name="Column12257"/>
    <tableColumn id="12258" xr3:uid="{EEB311ED-042A-4E40-802B-E62AF51E9E59}" name="Column12258"/>
    <tableColumn id="12259" xr3:uid="{82007C4F-598E-304D-AA43-E4F3B84C7826}" name="Column12259"/>
    <tableColumn id="12260" xr3:uid="{3B410A51-C16F-6045-AB0E-98F6360C1B82}" name="Column12260"/>
    <tableColumn id="12261" xr3:uid="{0FA0C5EC-E9AC-0E4D-96AE-52935B1540ED}" name="Column12261"/>
    <tableColumn id="12262" xr3:uid="{C85B7AFB-B1B4-2B42-A31D-76FC7CD557DA}" name="Column12262"/>
    <tableColumn id="12263" xr3:uid="{2A44A95C-37B8-FD43-BCEA-523CB06E32A6}" name="Column12263"/>
    <tableColumn id="12264" xr3:uid="{FF1259AF-3367-8143-9865-65924561525F}" name="Column12264"/>
    <tableColumn id="12265" xr3:uid="{AE2788AA-BBB4-B341-9499-D72EAA80BDD2}" name="Column12265"/>
    <tableColumn id="12266" xr3:uid="{51222320-A9EE-014E-AB4A-3F2DD1082EBD}" name="Column12266"/>
    <tableColumn id="12267" xr3:uid="{D56FE034-DFE8-A046-A4B9-E6B1F38036DF}" name="Column12267"/>
    <tableColumn id="12268" xr3:uid="{935D7D09-A520-6E45-85AC-81CB6DAD461D}" name="Column12268"/>
    <tableColumn id="12269" xr3:uid="{8129AFAD-CFE4-2148-A321-14A4EFF1BC33}" name="Column12269"/>
    <tableColumn id="12270" xr3:uid="{499A32FD-9313-F74E-94A0-AEFAB1BE3A6B}" name="Column12270"/>
    <tableColumn id="12271" xr3:uid="{B6DF1E2D-A673-D546-BB9D-6DDFB86AA25B}" name="Column12271"/>
    <tableColumn id="12272" xr3:uid="{3A8CBD2F-5029-BC4A-9B44-12E380F43810}" name="Column12272"/>
    <tableColumn id="12273" xr3:uid="{0F0711E7-D885-6545-A186-09A1672354D7}" name="Column12273"/>
    <tableColumn id="12274" xr3:uid="{FE8CCEB2-627D-BE42-88E3-C71BA9F9F0C9}" name="Column12274"/>
    <tableColumn id="12275" xr3:uid="{771D2918-9E19-0E45-A9F9-37E9B1BA22CB}" name="Column12275"/>
    <tableColumn id="12276" xr3:uid="{99CAA2F2-353B-CB47-AB8F-F2F7F98116EA}" name="Column12276"/>
    <tableColumn id="12277" xr3:uid="{D1D23D2F-8B29-3E47-877C-466EB7D1ACED}" name="Column12277"/>
    <tableColumn id="12278" xr3:uid="{64E889F4-D734-8842-8E54-831D2F9D29E8}" name="Column12278"/>
    <tableColumn id="12279" xr3:uid="{D42D2743-F77B-FE40-ABAF-547AD02D4A27}" name="Column12279"/>
    <tableColumn id="12280" xr3:uid="{1367CF3F-7CEF-464E-8DB0-F17428ABD0CC}" name="Column12280"/>
    <tableColumn id="12281" xr3:uid="{227125FB-E62A-5847-A856-AD2EFE209B3F}" name="Column12281"/>
    <tableColumn id="12282" xr3:uid="{6704F82E-47C1-9543-BC84-EB0E0CA17742}" name="Column12282"/>
    <tableColumn id="12283" xr3:uid="{179BDD46-49CE-3244-9873-88D9F1408300}" name="Column12283"/>
    <tableColumn id="12284" xr3:uid="{A114E7AF-2443-D74D-BC3B-661D500E768B}" name="Column12284"/>
    <tableColumn id="12285" xr3:uid="{2C0F90A4-7D0F-2444-8613-A1BC2F85EE61}" name="Column12285"/>
    <tableColumn id="12286" xr3:uid="{754D698F-B2E5-C743-96A1-3362F485377F}" name="Column12286"/>
    <tableColumn id="12287" xr3:uid="{7EA780FC-8AF4-6847-A588-842C94635A85}" name="Column12287"/>
    <tableColumn id="12288" xr3:uid="{110DD379-A96A-3947-B1FE-8B9C3BD45BD6}" name="Column12288"/>
    <tableColumn id="12289" xr3:uid="{442F7A10-AC5F-BC49-A824-3122AFEC6B50}" name="Column12289"/>
    <tableColumn id="12290" xr3:uid="{234916A1-81F7-2249-80FA-1C0E46D8D433}" name="Column12290"/>
    <tableColumn id="12291" xr3:uid="{8F12C36B-D6D1-FA4D-B29C-71E4551504F3}" name="Column12291"/>
    <tableColumn id="12292" xr3:uid="{DCAE3694-ACC3-9047-9C1A-59A5F40C2433}" name="Column12292"/>
    <tableColumn id="12293" xr3:uid="{EC1D4215-2597-F74C-8628-B3FEB334F05D}" name="Column12293"/>
    <tableColumn id="12294" xr3:uid="{10C3560D-691D-4742-A719-04A0517A9460}" name="Column12294"/>
    <tableColumn id="12295" xr3:uid="{BBD67195-79B3-6E47-832C-9949B10C66E9}" name="Column12295"/>
    <tableColumn id="12296" xr3:uid="{DF569741-4C7C-D34D-8B4E-30138F64086F}" name="Column12296"/>
    <tableColumn id="12297" xr3:uid="{8B41AD11-5758-9B45-AB33-0B126A1000F6}" name="Column12297"/>
    <tableColumn id="12298" xr3:uid="{23A6C64B-EF31-5A45-A3C0-B7E49AB5850A}" name="Column12298"/>
    <tableColumn id="12299" xr3:uid="{B83BDA86-0515-744B-B870-E9612D33127B}" name="Column12299"/>
    <tableColumn id="12300" xr3:uid="{CEFBB6F5-F15C-2A45-BB12-02FA748867B1}" name="Column12300"/>
    <tableColumn id="12301" xr3:uid="{20BE127C-4E79-2140-83C8-1921F161E6B6}" name="Column12301"/>
    <tableColumn id="12302" xr3:uid="{CE0C710E-57F7-E646-98A1-D67FB7B8F905}" name="Column12302"/>
    <tableColumn id="12303" xr3:uid="{A06D291D-01B6-484A-BDA3-30E2D4E7BF61}" name="Column12303"/>
    <tableColumn id="12304" xr3:uid="{7CFBA283-7951-3E43-8FDC-95B10AE2BC9E}" name="Column12304"/>
    <tableColumn id="12305" xr3:uid="{F7EED8C2-6FFF-C340-94AF-1DAED04DD27F}" name="Column12305"/>
    <tableColumn id="12306" xr3:uid="{C0C2636B-0F73-424E-AC9D-0C992C14673D}" name="Column12306"/>
    <tableColumn id="12307" xr3:uid="{BC5A9758-940C-FB4F-96ED-0DF993175AC9}" name="Column12307"/>
    <tableColumn id="12308" xr3:uid="{B5F83620-E5F4-224E-99DE-9D4DC9FA626E}" name="Column12308"/>
    <tableColumn id="12309" xr3:uid="{8367F0D0-271A-C24F-9A92-26710476CA0C}" name="Column12309"/>
    <tableColumn id="12310" xr3:uid="{1F8C247E-D0ED-6644-9E85-530073721C48}" name="Column12310"/>
    <tableColumn id="12311" xr3:uid="{282E74C2-3EDA-0D48-A770-8017D86F0A00}" name="Column12311"/>
    <tableColumn id="12312" xr3:uid="{F9161709-2706-FB46-AB99-EA3B4BDE959A}" name="Column12312"/>
    <tableColumn id="12313" xr3:uid="{0D32F0B2-BF46-3E49-AF43-C3407A04E5C1}" name="Column12313"/>
    <tableColumn id="12314" xr3:uid="{F35DBF6F-CB11-8D4A-A09A-67DB1D1ED3BB}" name="Column12314"/>
    <tableColumn id="12315" xr3:uid="{C84CE2FF-8BA2-304E-8716-9B6B5B455791}" name="Column12315"/>
    <tableColumn id="12316" xr3:uid="{BC44A1B4-7DAB-9E40-872F-EB785F5421ED}" name="Column12316"/>
    <tableColumn id="12317" xr3:uid="{B0D23C42-0EED-0A48-8CB9-1F55ABD175E6}" name="Column12317"/>
    <tableColumn id="12318" xr3:uid="{2FC6A375-6CC7-334E-9961-DCD4F662DC05}" name="Column12318"/>
    <tableColumn id="12319" xr3:uid="{1451A32B-6469-5B46-A920-B462DA755CA5}" name="Column12319"/>
    <tableColumn id="12320" xr3:uid="{AFED1697-086E-154C-9E6E-76530E48B6D0}" name="Column12320"/>
    <tableColumn id="12321" xr3:uid="{01E6A13E-5FFF-D745-8B8D-87639EA351C7}" name="Column12321"/>
    <tableColumn id="12322" xr3:uid="{E0580F11-B8D3-D24B-B9BF-6177079805E4}" name="Column12322"/>
    <tableColumn id="12323" xr3:uid="{61EF4801-45E3-A347-A0B6-3B0287812775}" name="Column12323"/>
    <tableColumn id="12324" xr3:uid="{4EA419B8-CC51-D640-9FC9-A3AA45642461}" name="Column12324"/>
    <tableColumn id="12325" xr3:uid="{A2202E57-B606-5143-BBB4-1352C4F436CC}" name="Column12325"/>
    <tableColumn id="12326" xr3:uid="{8D16E28A-ED29-354D-B6CC-7AA336D05189}" name="Column12326"/>
    <tableColumn id="12327" xr3:uid="{76E5FB6C-772A-1340-9D60-F2ABBAD6C6C1}" name="Column12327"/>
    <tableColumn id="12328" xr3:uid="{1889015B-DA2B-A447-8878-A78B4358039D}" name="Column12328"/>
    <tableColumn id="12329" xr3:uid="{B85D7783-5C96-4640-8E88-E1C338904907}" name="Column12329"/>
    <tableColumn id="12330" xr3:uid="{0024C45A-C15E-AB42-B4DF-76BB93A1982F}" name="Column12330"/>
    <tableColumn id="12331" xr3:uid="{6D62220D-B99D-DE4C-9D6E-02F8EBF36623}" name="Column12331"/>
    <tableColumn id="12332" xr3:uid="{20F5D3AC-D0D0-A048-AD60-3722E8F3EB5F}" name="Column12332"/>
    <tableColumn id="12333" xr3:uid="{60B4DFCA-4A7E-7745-97DC-AD5B0E957035}" name="Column12333"/>
    <tableColumn id="12334" xr3:uid="{BF11450A-6BEA-FD4D-B426-BB7FFF61E5B8}" name="Column12334"/>
    <tableColumn id="12335" xr3:uid="{D30B48C9-D884-EB48-BC97-AD75149CE921}" name="Column12335"/>
    <tableColumn id="12336" xr3:uid="{E8423D30-2FBD-4143-9CDE-0E4A6119BC6D}" name="Column12336"/>
    <tableColumn id="12337" xr3:uid="{DD0487DA-C763-B04C-98CF-857304979C51}" name="Column12337"/>
    <tableColumn id="12338" xr3:uid="{0B31C9D1-9AE2-F54F-9DCA-DC11361AAF32}" name="Column12338"/>
    <tableColumn id="12339" xr3:uid="{11B29941-76F0-3949-ADD5-59C361C1163A}" name="Column12339"/>
    <tableColumn id="12340" xr3:uid="{BA56503C-3DF6-BA41-97B1-F57C80C4EDBD}" name="Column12340"/>
    <tableColumn id="12341" xr3:uid="{CCA30214-36ED-D04F-9555-18909AAC9342}" name="Column12341"/>
    <tableColumn id="12342" xr3:uid="{44CA0B85-F40B-EC4E-978C-43F995DAD290}" name="Column12342"/>
    <tableColumn id="12343" xr3:uid="{32B40B59-5318-304C-A2EB-80AED8E9D314}" name="Column12343"/>
    <tableColumn id="12344" xr3:uid="{7DD0FDE4-07F9-9644-A591-515F75587EC7}" name="Column12344"/>
    <tableColumn id="12345" xr3:uid="{C5E757FE-ACCE-1641-B230-5E095955E0B9}" name="Column12345"/>
    <tableColumn id="12346" xr3:uid="{E0A9C0F4-BB60-6340-B0A2-6679A343B525}" name="Column12346"/>
    <tableColumn id="12347" xr3:uid="{CEEDB7B0-56DD-454A-A501-168B31675953}" name="Column12347"/>
    <tableColumn id="12348" xr3:uid="{8DA4D791-219A-1949-B100-F02C72A9B311}" name="Column12348"/>
    <tableColumn id="12349" xr3:uid="{5E867785-267E-3D47-9A38-06D7B924156C}" name="Column12349"/>
    <tableColumn id="12350" xr3:uid="{C1C0CF38-AEA2-2B4C-898F-F946808AD64F}" name="Column12350"/>
    <tableColumn id="12351" xr3:uid="{F2ACC344-F090-0F48-A73D-E94786E44194}" name="Column12351"/>
    <tableColumn id="12352" xr3:uid="{C1E3F353-5994-B843-9B2B-4C5BBB637854}" name="Column12352"/>
    <tableColumn id="12353" xr3:uid="{BC297557-2CC9-644D-AAE7-DE6060DE97C0}" name="Column12353"/>
    <tableColumn id="12354" xr3:uid="{100F9BD6-9CE0-9E4C-8F31-2808E0FC5301}" name="Column12354"/>
    <tableColumn id="12355" xr3:uid="{551AABB7-5EDB-0E48-B090-DB78105FD7C5}" name="Column12355"/>
    <tableColumn id="12356" xr3:uid="{21602104-B8C1-8D48-8815-2E3B4F77803A}" name="Column12356"/>
    <tableColumn id="12357" xr3:uid="{2290294A-8F13-864F-B4F1-C8103AA5C3BA}" name="Column12357"/>
    <tableColumn id="12358" xr3:uid="{321ED476-674E-1D4B-9DC2-7C077F518D27}" name="Column12358"/>
    <tableColumn id="12359" xr3:uid="{0FB50FC4-9313-294C-975E-6C6F8C762AC8}" name="Column12359"/>
    <tableColumn id="12360" xr3:uid="{53A97D08-F0A3-E84C-B27B-783DEEA8E8FD}" name="Column12360"/>
    <tableColumn id="12361" xr3:uid="{CB404C82-903B-A540-9104-0FD0FCE74D33}" name="Column12361"/>
    <tableColumn id="12362" xr3:uid="{E9D23DD0-2198-0C46-BF60-A708AC0C4185}" name="Column12362"/>
    <tableColumn id="12363" xr3:uid="{FEC9D6F7-CCA7-EC47-8A69-B1989BB5D228}" name="Column12363"/>
    <tableColumn id="12364" xr3:uid="{E696E02C-67D2-A549-BD57-5E8AB8AFF4B4}" name="Column12364"/>
    <tableColumn id="12365" xr3:uid="{816EA608-53EE-664D-8FAB-9FE8152130A0}" name="Column12365"/>
    <tableColumn id="12366" xr3:uid="{B641BB0E-C27D-CB41-9623-D59F110CB1B8}" name="Column12366"/>
    <tableColumn id="12367" xr3:uid="{C4E1D460-B55A-F942-BFE9-2D6AA30D3F28}" name="Column12367"/>
    <tableColumn id="12368" xr3:uid="{8A444B54-C458-DF44-859B-76670A3CA543}" name="Column12368"/>
    <tableColumn id="12369" xr3:uid="{94C40004-4D86-E949-A921-43D9C2CC908E}" name="Column12369"/>
    <tableColumn id="12370" xr3:uid="{6008DA4A-50A0-6C42-8714-407B13F7B483}" name="Column12370"/>
    <tableColumn id="12371" xr3:uid="{412FC861-0095-5849-99E1-80A7C49054B6}" name="Column12371"/>
    <tableColumn id="12372" xr3:uid="{27BD501E-E134-4A4D-B43A-C5EE1E38E7CD}" name="Column12372"/>
    <tableColumn id="12373" xr3:uid="{10B1CC7D-EC3F-7646-8888-599447B7CA71}" name="Column12373"/>
    <tableColumn id="12374" xr3:uid="{ADDE982E-FA0A-FB4F-AB3D-71AE3EB63529}" name="Column12374"/>
    <tableColumn id="12375" xr3:uid="{797B2471-2ACE-AD45-AE1E-EBDCBCDE0688}" name="Column12375"/>
    <tableColumn id="12376" xr3:uid="{C185C720-4BE4-AC4E-B60E-22D7B9635E39}" name="Column12376"/>
    <tableColumn id="12377" xr3:uid="{1E2137E2-D8A7-A140-B465-07A1CAA6EB76}" name="Column12377"/>
    <tableColumn id="12378" xr3:uid="{D69B4517-92AF-CD44-98F5-92825DF36E62}" name="Column12378"/>
    <tableColumn id="12379" xr3:uid="{1F116D36-E4BD-A942-A8CD-3B0B732AE1B3}" name="Column12379"/>
    <tableColumn id="12380" xr3:uid="{872B7523-4FE8-9C44-B735-894E0ADD53A0}" name="Column12380"/>
    <tableColumn id="12381" xr3:uid="{9E6CED4D-9E82-6741-8781-F1EC0A8A9570}" name="Column12381"/>
    <tableColumn id="12382" xr3:uid="{81164417-3FC8-664D-AA33-429BA3798896}" name="Column12382"/>
    <tableColumn id="12383" xr3:uid="{D12CB4DF-5551-304A-B54B-B07FB0DF3A94}" name="Column12383"/>
    <tableColumn id="12384" xr3:uid="{EB539AD2-4AAD-E840-858F-C96892FD1AE3}" name="Column12384"/>
    <tableColumn id="12385" xr3:uid="{B10BC001-A7C8-C542-B643-03967E4D0881}" name="Column12385"/>
    <tableColumn id="12386" xr3:uid="{330AE44F-8636-7B4B-A22F-51342B97FAF9}" name="Column12386"/>
    <tableColumn id="12387" xr3:uid="{CA34F88A-3FD7-8A46-B44E-5A4CDA27CB8F}" name="Column12387"/>
    <tableColumn id="12388" xr3:uid="{C4430C4A-541A-7147-A51B-41B53CBAA1B3}" name="Column12388"/>
    <tableColumn id="12389" xr3:uid="{8F011E52-9295-5746-867C-9D0AEC7F1FB0}" name="Column12389"/>
    <tableColumn id="12390" xr3:uid="{0F53DCD9-78C4-F943-9212-ED2E52339357}" name="Column12390"/>
    <tableColumn id="12391" xr3:uid="{A638310E-8F4F-D742-B027-8F8CFD8ABB4E}" name="Column12391"/>
    <tableColumn id="12392" xr3:uid="{AB3F442C-12A9-BB41-A15F-931C5879A3F2}" name="Column12392"/>
    <tableColumn id="12393" xr3:uid="{386C9B77-B38E-4B46-A83B-3D3860021209}" name="Column12393"/>
    <tableColumn id="12394" xr3:uid="{DAA63DFE-6A0F-DF4A-8B50-CE152105595E}" name="Column12394"/>
    <tableColumn id="12395" xr3:uid="{1014CEDC-518F-894C-B0E0-55CED3984E98}" name="Column12395"/>
    <tableColumn id="12396" xr3:uid="{7FC11B49-5C67-B541-9516-053B0590E672}" name="Column12396"/>
    <tableColumn id="12397" xr3:uid="{699EBE06-F1FB-FB48-84D3-E055F1299EB8}" name="Column12397"/>
    <tableColumn id="12398" xr3:uid="{DA9C3E91-AFB4-D849-921A-07B1A3BB0FBB}" name="Column12398"/>
    <tableColumn id="12399" xr3:uid="{3E8B6810-EE85-6C49-95A4-8A6F90D1D37A}" name="Column12399"/>
    <tableColumn id="12400" xr3:uid="{15C1527B-0D89-7747-8DDC-879F076C3DEE}" name="Column12400"/>
    <tableColumn id="12401" xr3:uid="{1E7B0EC0-222D-2347-9268-40DD1E02ED80}" name="Column12401"/>
    <tableColumn id="12402" xr3:uid="{3B002084-6F00-1C46-834A-BA32E4509174}" name="Column12402"/>
    <tableColumn id="12403" xr3:uid="{B0BC6C40-0834-D648-8ABA-942F84411092}" name="Column12403"/>
    <tableColumn id="12404" xr3:uid="{05F11F8A-D055-4C4F-9403-2251905B66E6}" name="Column12404"/>
    <tableColumn id="12405" xr3:uid="{A02B5E9D-BA03-6B48-8851-A95A55201C69}" name="Column12405"/>
    <tableColumn id="12406" xr3:uid="{42E3750B-1933-5049-A3A1-A6F8FD959AC5}" name="Column12406"/>
    <tableColumn id="12407" xr3:uid="{9AB1D216-0240-6A40-87DA-AAAEA95B9CE6}" name="Column12407"/>
    <tableColumn id="12408" xr3:uid="{C16866C3-4091-F844-8413-81F192F82B4E}" name="Column12408"/>
    <tableColumn id="12409" xr3:uid="{CCB34168-3A51-3A4D-A16C-3F3F09462A07}" name="Column12409"/>
    <tableColumn id="12410" xr3:uid="{AF9D2A43-0854-4C47-A0C3-1F6E95996BE3}" name="Column12410"/>
    <tableColumn id="12411" xr3:uid="{38D7F397-4F8B-C742-9BF5-F30A10BA8924}" name="Column12411"/>
    <tableColumn id="12412" xr3:uid="{F62E185F-B24C-B849-9E0F-26B7D10DF33B}" name="Column12412"/>
    <tableColumn id="12413" xr3:uid="{756B7603-8EB5-F240-815F-1FB1D120C2EB}" name="Column12413"/>
    <tableColumn id="12414" xr3:uid="{C164711A-43AF-BC44-B102-D71D92D4FEA6}" name="Column12414"/>
    <tableColumn id="12415" xr3:uid="{F1456D01-F14B-5743-9CDE-CBE277ED220C}" name="Column12415"/>
    <tableColumn id="12416" xr3:uid="{B6ADD64F-E3BA-6740-A13E-F44B8011116C}" name="Column12416"/>
    <tableColumn id="12417" xr3:uid="{6BEFC5BE-AB7E-2044-9D55-F467E6908F8B}" name="Column12417"/>
    <tableColumn id="12418" xr3:uid="{E73510F1-7E1D-344A-93B3-72CF80D88CE2}" name="Column12418"/>
    <tableColumn id="12419" xr3:uid="{D0655BA4-BF40-B54A-BC69-DB4B4FA26A59}" name="Column12419"/>
    <tableColumn id="12420" xr3:uid="{2585B489-11D4-AF41-9E66-B5B3DF874237}" name="Column12420"/>
    <tableColumn id="12421" xr3:uid="{E4079BFE-64FE-BC47-ADA9-4E9577168A7A}" name="Column12421"/>
    <tableColumn id="12422" xr3:uid="{FD01AA7F-4968-2D43-BD9D-B095A94A64C1}" name="Column12422"/>
    <tableColumn id="12423" xr3:uid="{D19E5568-1120-DA40-9703-46863DD28008}" name="Column12423"/>
    <tableColumn id="12424" xr3:uid="{E3AB92E3-CECC-5A4B-BA79-9384A5C1FFFC}" name="Column12424"/>
    <tableColumn id="12425" xr3:uid="{1ED054F3-AF22-004B-B052-A572CCB794E6}" name="Column12425"/>
    <tableColumn id="12426" xr3:uid="{1D8B2B10-704E-4D47-A363-DD99F57196C3}" name="Column12426"/>
    <tableColumn id="12427" xr3:uid="{D18948ED-4EA3-4B40-A575-A2B6E4811F8C}" name="Column12427"/>
    <tableColumn id="12428" xr3:uid="{F93D86EF-8220-264F-B1F3-F96289A2865D}" name="Column12428"/>
    <tableColumn id="12429" xr3:uid="{8D8B4574-9392-E443-AA1B-D312930ACB54}" name="Column12429"/>
    <tableColumn id="12430" xr3:uid="{872A34BC-2111-054C-9EF1-B9605B4EAB97}" name="Column12430"/>
    <tableColumn id="12431" xr3:uid="{75B8CBB1-6271-E24C-AFE2-50709E1A8B6E}" name="Column12431"/>
    <tableColumn id="12432" xr3:uid="{1E9FD106-C286-D249-BF7C-E198A15A30B2}" name="Column12432"/>
    <tableColumn id="12433" xr3:uid="{4A86C046-C805-9B49-ADDF-B2C7995CAA91}" name="Column12433"/>
    <tableColumn id="12434" xr3:uid="{3BBBA09C-140C-A34C-B6EA-AB7A0F12F3B5}" name="Column12434"/>
    <tableColumn id="12435" xr3:uid="{9349E2D6-4496-BF4B-8661-3D9EFED91749}" name="Column12435"/>
    <tableColumn id="12436" xr3:uid="{754EC88D-6A59-2545-AF1E-143810E901E2}" name="Column12436"/>
    <tableColumn id="12437" xr3:uid="{CE914A73-2720-2044-8885-A147875164E4}" name="Column12437"/>
    <tableColumn id="12438" xr3:uid="{1EF32ABC-6ED7-EF49-934D-9A417F370646}" name="Column12438"/>
    <tableColumn id="12439" xr3:uid="{D246103B-5A73-EC45-ACCA-8A8A67D29231}" name="Column12439"/>
    <tableColumn id="12440" xr3:uid="{750857C7-1850-1E4D-AA63-73DE3E0A3CB7}" name="Column12440"/>
    <tableColumn id="12441" xr3:uid="{C0665187-FE9E-524B-9697-19AE2198DCE6}" name="Column12441"/>
    <tableColumn id="12442" xr3:uid="{6BEFBC7B-D200-614F-9556-5DFE210FFE27}" name="Column12442"/>
    <tableColumn id="12443" xr3:uid="{9253ADDA-3387-024C-9E2C-FA8176D38851}" name="Column12443"/>
    <tableColumn id="12444" xr3:uid="{63F47100-5F86-0F49-90CA-9702EB7C57DE}" name="Column12444"/>
    <tableColumn id="12445" xr3:uid="{09196CE7-944D-3D4B-B590-2D5A18B405ED}" name="Column12445"/>
    <tableColumn id="12446" xr3:uid="{C2DA65E9-4FD7-C348-B252-5EBA823899CC}" name="Column12446"/>
    <tableColumn id="12447" xr3:uid="{0FB74709-C989-0347-BE97-4B960B68C696}" name="Column12447"/>
    <tableColumn id="12448" xr3:uid="{4280C212-B5D4-3741-9971-578588F7700D}" name="Column12448"/>
    <tableColumn id="12449" xr3:uid="{356D6ED5-FF69-D946-82D9-820EF39CEF90}" name="Column12449"/>
    <tableColumn id="12450" xr3:uid="{57D1BA52-4B42-394B-B66B-B7596FCD884A}" name="Column12450"/>
    <tableColumn id="12451" xr3:uid="{EBC213D6-BCA8-C043-ADE9-713588277DDF}" name="Column12451"/>
    <tableColumn id="12452" xr3:uid="{BA936136-4B64-444E-A931-99448205EBD4}" name="Column12452"/>
    <tableColumn id="12453" xr3:uid="{23889340-3A45-B347-A316-D3EC7FA5C3AD}" name="Column12453"/>
    <tableColumn id="12454" xr3:uid="{59810BA0-FB2A-6842-B3D9-F007F4386BDF}" name="Column12454"/>
    <tableColumn id="12455" xr3:uid="{41609088-6C65-5741-9E1A-86CF41876C11}" name="Column12455"/>
    <tableColumn id="12456" xr3:uid="{C4C044B6-51CF-8441-A9AB-1A58449E761D}" name="Column12456"/>
    <tableColumn id="12457" xr3:uid="{B5A349BB-4455-B648-96D0-15831C29C67C}" name="Column12457"/>
    <tableColumn id="12458" xr3:uid="{43F7E8C2-CA37-C248-999B-9B62A8E5F056}" name="Column12458"/>
    <tableColumn id="12459" xr3:uid="{70C56E1C-62FA-784E-881F-44E92A0D464E}" name="Column12459"/>
    <tableColumn id="12460" xr3:uid="{80DA7F91-FE81-524F-94CA-26346BC49323}" name="Column12460"/>
    <tableColumn id="12461" xr3:uid="{DA1FF27F-4FAF-0D4A-B30B-63FE564ECA65}" name="Column12461"/>
    <tableColumn id="12462" xr3:uid="{6136AA01-4CDF-1840-A2F5-ED1044AEF40E}" name="Column12462"/>
    <tableColumn id="12463" xr3:uid="{233E83E8-CCEB-CC4F-B499-3C1AB317DDD6}" name="Column12463"/>
    <tableColumn id="12464" xr3:uid="{E1F7DB66-A794-BB4F-A5B0-4DD562A7151B}" name="Column12464"/>
    <tableColumn id="12465" xr3:uid="{8D65FBEF-D846-D344-B2A3-630758ABBE3E}" name="Column12465"/>
    <tableColumn id="12466" xr3:uid="{ED8D90DB-39C1-5148-9162-5E1C5ED26822}" name="Column12466"/>
    <tableColumn id="12467" xr3:uid="{878D8A7F-2B76-614C-B1FA-C5FFCFB49753}" name="Column12467"/>
    <tableColumn id="12468" xr3:uid="{AD31C2C9-F474-674B-A9F5-81C27803E712}" name="Column12468"/>
    <tableColumn id="12469" xr3:uid="{EDAB4E94-FDC7-354F-ABEB-BA9FE01FAB06}" name="Column12469"/>
    <tableColumn id="12470" xr3:uid="{6428F072-9DF4-664D-BCBE-3A5B2768835D}" name="Column12470"/>
    <tableColumn id="12471" xr3:uid="{DD787B36-8225-A849-AD28-CBBA93580254}" name="Column12471"/>
    <tableColumn id="12472" xr3:uid="{7255ED49-86ED-7E4E-994B-B3C8923F7624}" name="Column12472"/>
    <tableColumn id="12473" xr3:uid="{06AF7AEF-AAFA-774F-94B1-A094916A827D}" name="Column12473"/>
    <tableColumn id="12474" xr3:uid="{E0EE343C-2528-EF4C-8001-FF45931CE022}" name="Column12474"/>
    <tableColumn id="12475" xr3:uid="{7C5FD91A-193C-AE44-8182-4088B92EE2B8}" name="Column12475"/>
    <tableColumn id="12476" xr3:uid="{07EA9A1F-0116-E146-9696-535756D30AA1}" name="Column12476"/>
    <tableColumn id="12477" xr3:uid="{3C8C4EF6-6EF7-5549-AF43-AD4C50DCB838}" name="Column12477"/>
    <tableColumn id="12478" xr3:uid="{28C67291-1B27-1946-9CCF-78F594A5FF5C}" name="Column12478"/>
    <tableColumn id="12479" xr3:uid="{6A48EF04-EB04-5E4C-9FF5-79B3C4A5D0D6}" name="Column12479"/>
    <tableColumn id="12480" xr3:uid="{E4756DE3-492B-5C41-9277-4C3AAE2305CC}" name="Column12480"/>
    <tableColumn id="12481" xr3:uid="{7DC2B10C-395F-7C47-916A-6A025622E79D}" name="Column12481"/>
    <tableColumn id="12482" xr3:uid="{1C686034-F383-DB4D-BC6B-12C47551B30B}" name="Column12482"/>
    <tableColumn id="12483" xr3:uid="{A66D7F97-C174-C044-BED6-80FF7CEF0125}" name="Column12483"/>
    <tableColumn id="12484" xr3:uid="{623E682F-F5D1-E540-BF1B-E227AECD2BAF}" name="Column12484"/>
    <tableColumn id="12485" xr3:uid="{6C5D21D8-AB80-2D4E-B823-8BF9747B28B8}" name="Column12485"/>
    <tableColumn id="12486" xr3:uid="{39119D28-D436-0F48-90C4-24EF5336783B}" name="Column12486"/>
    <tableColumn id="12487" xr3:uid="{AEEFECAD-AFAA-AD4B-BF12-0D92F441D581}" name="Column12487"/>
    <tableColumn id="12488" xr3:uid="{0E04C7C4-5E23-FF4C-80DA-906241858ED5}" name="Column12488"/>
    <tableColumn id="12489" xr3:uid="{97F12755-DE85-FA42-99C0-E6DEEC5F453D}" name="Column12489"/>
    <tableColumn id="12490" xr3:uid="{BAF9797A-BCA2-F14D-BB1C-25C30B38C61C}" name="Column12490"/>
    <tableColumn id="12491" xr3:uid="{ED0E3A14-955F-4640-BF89-29E145D17403}" name="Column12491"/>
    <tableColumn id="12492" xr3:uid="{E9C38EE3-0A7E-C447-9455-86A3E2AB0059}" name="Column12492"/>
    <tableColumn id="12493" xr3:uid="{1FE25AFB-90F8-CE46-9C1B-37493372CE87}" name="Column12493"/>
    <tableColumn id="12494" xr3:uid="{467B69B8-BAB2-964A-ABBC-57365DE635EE}" name="Column12494"/>
    <tableColumn id="12495" xr3:uid="{78BDA63A-9305-3545-B227-8A7B93B886D9}" name="Column12495"/>
    <tableColumn id="12496" xr3:uid="{C0C7284D-301D-B94E-A46E-08C96F295C6B}" name="Column12496"/>
    <tableColumn id="12497" xr3:uid="{E1D97646-2AB8-A24E-8EFF-CE3EB3FBCCB9}" name="Column12497"/>
    <tableColumn id="12498" xr3:uid="{CE4DF5D0-24F4-E149-B62B-515974D3FEC2}" name="Column12498"/>
    <tableColumn id="12499" xr3:uid="{32ACB8CE-AD35-7D4E-BBEE-45D300F42E64}" name="Column12499"/>
    <tableColumn id="12500" xr3:uid="{C17F298F-77F3-8D41-BE8B-1B6776799031}" name="Column12500"/>
    <tableColumn id="12501" xr3:uid="{F3B33F78-6B29-1B46-BAB0-B091C5067E0C}" name="Column12501"/>
    <tableColumn id="12502" xr3:uid="{1C740AC4-7485-8649-A7D7-10C505B22718}" name="Column12502"/>
    <tableColumn id="12503" xr3:uid="{2FC24D5B-6E69-A948-B355-8230FAB4360E}" name="Column12503"/>
    <tableColumn id="12504" xr3:uid="{F679E99F-A57B-8B4F-9250-186C2C8BA7AD}" name="Column12504"/>
    <tableColumn id="12505" xr3:uid="{3C559764-050C-1E45-9A62-03ACED506961}" name="Column12505"/>
    <tableColumn id="12506" xr3:uid="{745B458D-D5DA-BA44-9670-A25EDC3C6C92}" name="Column12506"/>
    <tableColumn id="12507" xr3:uid="{3D431435-4DCF-BD42-8BA6-DAB98DBDB32A}" name="Column12507"/>
    <tableColumn id="12508" xr3:uid="{85877C41-2DE4-EA4A-AD77-80D8C7C057A5}" name="Column12508"/>
    <tableColumn id="12509" xr3:uid="{BB167702-983C-6A43-812F-340B970079EC}" name="Column12509"/>
    <tableColumn id="12510" xr3:uid="{C03D8117-A99E-EF44-8477-077EC69C8306}" name="Column12510"/>
    <tableColumn id="12511" xr3:uid="{98CA2F63-494D-2C4E-9263-7FD1F5D8F9C6}" name="Column12511"/>
    <tableColumn id="12512" xr3:uid="{D0EF442C-3675-E548-B800-4DA6763B86ED}" name="Column12512"/>
    <tableColumn id="12513" xr3:uid="{ECFFE55D-C803-C340-963B-EE512F8099E2}" name="Column12513"/>
    <tableColumn id="12514" xr3:uid="{AEE7375C-09FD-784C-B04E-A45F2302DDD4}" name="Column12514"/>
    <tableColumn id="12515" xr3:uid="{57BFECE7-4FED-1248-A621-78677BE3B228}" name="Column12515"/>
    <tableColumn id="12516" xr3:uid="{58D924A7-22CE-224F-8441-1C38A65CF766}" name="Column12516"/>
    <tableColumn id="12517" xr3:uid="{80066D31-81E9-0349-9927-60439EBDB0B1}" name="Column12517"/>
    <tableColumn id="12518" xr3:uid="{E61DD493-6966-EC49-844F-B7A4199313B9}" name="Column12518"/>
    <tableColumn id="12519" xr3:uid="{34E6897F-2717-E34F-AC31-DB04193D970C}" name="Column12519"/>
    <tableColumn id="12520" xr3:uid="{BEFEC996-D983-D74D-9D8A-86697D5F1913}" name="Column12520"/>
    <tableColumn id="12521" xr3:uid="{78C3EA2A-50E6-2F4C-AB11-1EDAD959E9AF}" name="Column12521"/>
    <tableColumn id="12522" xr3:uid="{9D544DC2-3D15-D24D-8352-A395C3069075}" name="Column12522"/>
    <tableColumn id="12523" xr3:uid="{B916462C-A6BA-334D-B68B-BFD6E47F8D68}" name="Column12523"/>
    <tableColumn id="12524" xr3:uid="{266E3D2C-1EB6-B547-80FC-1729331B323C}" name="Column12524"/>
    <tableColumn id="12525" xr3:uid="{6C2A2D85-D6A6-284E-AC14-39EDE8B8F303}" name="Column12525"/>
    <tableColumn id="12526" xr3:uid="{C28B36DA-4CCF-9A42-8F55-C52766439795}" name="Column12526"/>
    <tableColumn id="12527" xr3:uid="{2FF85984-DE47-6F47-A3F9-76822ABE34D4}" name="Column12527"/>
    <tableColumn id="12528" xr3:uid="{391E4C03-85A4-D34C-9C66-1D8908FA3908}" name="Column12528"/>
    <tableColumn id="12529" xr3:uid="{34C41271-E1F1-524A-A187-F32036E6DF9F}" name="Column12529"/>
    <tableColumn id="12530" xr3:uid="{E48C4A9D-8E42-F04D-B226-6A8ADD8C061C}" name="Column12530"/>
    <tableColumn id="12531" xr3:uid="{B627D496-64EE-C345-B1AB-B67CABBB553E}" name="Column12531"/>
    <tableColumn id="12532" xr3:uid="{AC83C5F8-92A5-0641-B287-20081C6BA556}" name="Column12532"/>
    <tableColumn id="12533" xr3:uid="{0E020213-3B10-764E-A908-BF1BED163CA8}" name="Column12533"/>
    <tableColumn id="12534" xr3:uid="{DE1363E4-BCC0-0745-B6DB-C56A3E985834}" name="Column12534"/>
    <tableColumn id="12535" xr3:uid="{92BCF8A6-C276-7947-B1C8-BBA065587BDC}" name="Column12535"/>
    <tableColumn id="12536" xr3:uid="{4A00C58A-1F0E-1E46-9D15-41066DE996B3}" name="Column12536"/>
    <tableColumn id="12537" xr3:uid="{ADF25042-EBA7-354A-A0C6-69F712F7127E}" name="Column12537"/>
    <tableColumn id="12538" xr3:uid="{EA989DAD-9946-4E45-AA0C-499F6D6B120C}" name="Column12538"/>
    <tableColumn id="12539" xr3:uid="{7DE86F7B-C51D-2749-9F07-DFC0867F9396}" name="Column12539"/>
    <tableColumn id="12540" xr3:uid="{183E5F06-CC5F-B54F-9E1A-884A47AD53E1}" name="Column12540"/>
    <tableColumn id="12541" xr3:uid="{075FF976-EE55-2843-9DF3-30DCCFEC1B1E}" name="Column12541"/>
    <tableColumn id="12542" xr3:uid="{939E6071-BBB0-E347-8DEE-4A6059B4E3C0}" name="Column12542"/>
    <tableColumn id="12543" xr3:uid="{969EB0A3-A1A0-254B-8C8B-10FCAA740A34}" name="Column12543"/>
    <tableColumn id="12544" xr3:uid="{D9AE6F1A-9C5A-C346-9ECA-0653659DAE2E}" name="Column12544"/>
    <tableColumn id="12545" xr3:uid="{5D7FBE65-54F8-8949-A300-4B0D562E6835}" name="Column12545"/>
    <tableColumn id="12546" xr3:uid="{9E980EA5-51D3-8046-BFE6-9B0F18C86A2C}" name="Column12546"/>
    <tableColumn id="12547" xr3:uid="{0DEB9D03-8809-CA47-9407-5C62E66FC764}" name="Column12547"/>
    <tableColumn id="12548" xr3:uid="{11D3D0C7-7C1D-3F47-A95F-DCA955C4F56A}" name="Column12548"/>
    <tableColumn id="12549" xr3:uid="{83B40992-50D2-654C-9DA5-B60038E8EC0E}" name="Column12549"/>
    <tableColumn id="12550" xr3:uid="{E1ABD9A1-F0E1-6041-8F9B-960997B7D724}" name="Column12550"/>
    <tableColumn id="12551" xr3:uid="{2BB4AB1E-AC84-5F44-85EA-BA18B9D4C7D4}" name="Column12551"/>
    <tableColumn id="12552" xr3:uid="{42856FA4-4C3E-0047-8F9D-142FCA345DA6}" name="Column12552"/>
    <tableColumn id="12553" xr3:uid="{D224CD58-7B17-9348-A78E-36C93ED8061E}" name="Column12553"/>
    <tableColumn id="12554" xr3:uid="{A27E93EA-EA1C-824F-A23A-49BD371AB5C0}" name="Column12554"/>
    <tableColumn id="12555" xr3:uid="{A490F3EF-5D6D-274B-8EBD-00EAEBF77004}" name="Column12555"/>
    <tableColumn id="12556" xr3:uid="{E448FB7A-1D34-3C48-BFD3-D616A8F8814B}" name="Column12556"/>
    <tableColumn id="12557" xr3:uid="{D288A2F1-F5F6-EC49-BDDA-20F854760246}" name="Column12557"/>
    <tableColumn id="12558" xr3:uid="{0FB1E270-2D41-6544-BE0C-98DED7D4A5B1}" name="Column12558"/>
    <tableColumn id="12559" xr3:uid="{286E6A2D-D7A7-DC43-B2FF-18CC4DFB1574}" name="Column12559"/>
    <tableColumn id="12560" xr3:uid="{D2350DB5-B3B2-D646-B160-C14BE428ECD4}" name="Column12560"/>
    <tableColumn id="12561" xr3:uid="{4110E393-CFBB-3146-A2BE-7802E94DBBC6}" name="Column12561"/>
    <tableColumn id="12562" xr3:uid="{1779DDF5-2F08-EB47-B849-52AC8A969192}" name="Column12562"/>
    <tableColumn id="12563" xr3:uid="{AF8AC4AB-AEFD-B44E-885B-EC2E01B81853}" name="Column12563"/>
    <tableColumn id="12564" xr3:uid="{915A6E3E-5584-3443-B683-1E99CBC810F4}" name="Column12564"/>
    <tableColumn id="12565" xr3:uid="{7EEBF103-9F33-9A44-9B9A-BA212B4022EE}" name="Column12565"/>
    <tableColumn id="12566" xr3:uid="{6DF9B4B0-1F14-4B45-9820-E3B77863D16A}" name="Column12566"/>
    <tableColumn id="12567" xr3:uid="{FB6D8AE7-0F68-224F-A533-B2F374499585}" name="Column12567"/>
    <tableColumn id="12568" xr3:uid="{76E7DBD8-BB7E-7D43-B4CF-9C0736669454}" name="Column12568"/>
    <tableColumn id="12569" xr3:uid="{9B6DE662-7D1E-1345-BD24-F708350F9D7F}" name="Column12569"/>
    <tableColumn id="12570" xr3:uid="{CF958B56-4F5C-E943-9CB2-982A7D0B16CC}" name="Column12570"/>
    <tableColumn id="12571" xr3:uid="{8A3FFE28-8E7A-CD45-A8C9-3ADA871F3238}" name="Column12571"/>
    <tableColumn id="12572" xr3:uid="{6A4CFBF4-7018-F241-802D-A1DF97BB48EB}" name="Column12572"/>
    <tableColumn id="12573" xr3:uid="{C2D3E884-F736-AE44-BC88-FDBB5341BA25}" name="Column12573"/>
    <tableColumn id="12574" xr3:uid="{8B947202-37B0-5848-90EB-7529042A5ADB}" name="Column12574"/>
    <tableColumn id="12575" xr3:uid="{4A30E8A6-C2E2-C04F-96F0-6F9BA998FB8A}" name="Column12575"/>
    <tableColumn id="12576" xr3:uid="{D91AC056-CDF0-EA41-9B85-EF76ACAD0A9B}" name="Column12576"/>
    <tableColumn id="12577" xr3:uid="{156B6AA4-A474-6A45-9343-AC401F345D06}" name="Column12577"/>
    <tableColumn id="12578" xr3:uid="{024D2212-5DF1-8244-BC78-224743432F41}" name="Column12578"/>
    <tableColumn id="12579" xr3:uid="{CDF4F0AB-EFEB-DD42-8303-3FCF9A562DF1}" name="Column12579"/>
    <tableColumn id="12580" xr3:uid="{7E1492D7-4FA9-684B-A138-DC04D4CE03EA}" name="Column12580"/>
    <tableColumn id="12581" xr3:uid="{B528435C-989F-8C4E-9943-F188216F1854}" name="Column12581"/>
    <tableColumn id="12582" xr3:uid="{2EEC10E4-7CB6-264F-A2A0-6F57BE472019}" name="Column12582"/>
    <tableColumn id="12583" xr3:uid="{5EFB56AF-8608-A543-AC25-7F8764DC37A6}" name="Column12583"/>
    <tableColumn id="12584" xr3:uid="{791A2F72-2654-D141-921F-BDB65EEB84A3}" name="Column12584"/>
    <tableColumn id="12585" xr3:uid="{9616588E-A9FD-3A43-982E-363E8D2ED0DC}" name="Column12585"/>
    <tableColumn id="12586" xr3:uid="{AD940704-2D1E-2542-8928-9CE957DC3E30}" name="Column12586"/>
    <tableColumn id="12587" xr3:uid="{40B9DEAC-3FF5-3241-B5C8-ECB610918BB3}" name="Column12587"/>
    <tableColumn id="12588" xr3:uid="{D4FC97DE-DB48-5941-92E1-38119262EF18}" name="Column12588"/>
    <tableColumn id="12589" xr3:uid="{1A34DB08-DA61-8947-8C39-B7C646CCB1A2}" name="Column12589"/>
    <tableColumn id="12590" xr3:uid="{E6BDF972-6597-1B4E-B890-EC7AF9A51601}" name="Column12590"/>
    <tableColumn id="12591" xr3:uid="{DC317768-5C72-B34C-94A2-0A09C22BC411}" name="Column12591"/>
    <tableColumn id="12592" xr3:uid="{93BD2E0B-939D-1246-ACEF-36536BB239D0}" name="Column12592"/>
    <tableColumn id="12593" xr3:uid="{9EFB2D7B-6362-454C-B86C-6BE0A6D526C9}" name="Column12593"/>
    <tableColumn id="12594" xr3:uid="{8F64D538-CDAB-8945-A738-8F7050E33EB9}" name="Column12594"/>
    <tableColumn id="12595" xr3:uid="{298C43AF-8E27-B84D-9283-0C6E1D180E4F}" name="Column12595"/>
    <tableColumn id="12596" xr3:uid="{90C2E5A1-6B12-8F4E-AFD5-F605BF37231C}" name="Column12596"/>
    <tableColumn id="12597" xr3:uid="{4BD2DFC4-D8F3-E74C-BC61-FEF3EE7CF235}" name="Column12597"/>
    <tableColumn id="12598" xr3:uid="{E855AECC-64AB-1C4D-A654-B11C54767DAB}" name="Column12598"/>
    <tableColumn id="12599" xr3:uid="{81030DA4-9889-AE43-90B8-C28A23E08FCF}" name="Column12599"/>
    <tableColumn id="12600" xr3:uid="{5350A46D-289B-624D-A280-0B1B30865FC7}" name="Column12600"/>
    <tableColumn id="12601" xr3:uid="{16D7CCAD-D89D-7240-B4F5-515FA47AFE32}" name="Column12601"/>
    <tableColumn id="12602" xr3:uid="{448FF964-71E4-CB44-8F42-6B152B032BB2}" name="Column12602"/>
    <tableColumn id="12603" xr3:uid="{0D0B7D57-FB0E-394D-B63C-043E7C7C7100}" name="Column12603"/>
    <tableColumn id="12604" xr3:uid="{0CBF6E0B-4553-C441-BBF3-B52FEAE89980}" name="Column12604"/>
    <tableColumn id="12605" xr3:uid="{3630DB2A-825A-C745-B2F0-6623CC85A8DC}" name="Column12605"/>
    <tableColumn id="12606" xr3:uid="{609B678C-0F6C-5D4C-9F87-F8CB79467FC5}" name="Column12606"/>
    <tableColumn id="12607" xr3:uid="{0A5C5B8A-56D1-5A42-B571-12C5DB5EB60F}" name="Column12607"/>
    <tableColumn id="12608" xr3:uid="{B5F339C0-EA5C-2B42-BF04-F9936412B7CA}" name="Column12608"/>
    <tableColumn id="12609" xr3:uid="{033467E0-42FC-BF4E-9139-A75AF41E2BC3}" name="Column12609"/>
    <tableColumn id="12610" xr3:uid="{60900C91-F71C-1F49-9A14-48CB00C8FEAA}" name="Column12610"/>
    <tableColumn id="12611" xr3:uid="{A2DCB427-C2BF-D44E-8411-9F01868776CA}" name="Column12611"/>
    <tableColumn id="12612" xr3:uid="{B42D54D1-BB85-9442-9257-A6847B98593D}" name="Column12612"/>
    <tableColumn id="12613" xr3:uid="{CF3962EA-37C6-8E45-AA8A-2AC08930E699}" name="Column12613"/>
    <tableColumn id="12614" xr3:uid="{8FF6A8C6-D082-C346-BE17-3B253909B36E}" name="Column12614"/>
    <tableColumn id="12615" xr3:uid="{63E43EC3-5942-DB4C-B2FE-0765275925F0}" name="Column12615"/>
    <tableColumn id="12616" xr3:uid="{09947687-0E46-5F4C-A286-B3AB890DF869}" name="Column12616"/>
    <tableColumn id="12617" xr3:uid="{DE05020F-C6A6-134A-A094-CAD5AA7568E3}" name="Column12617"/>
    <tableColumn id="12618" xr3:uid="{2855B8AA-006C-984B-A821-8C81DF46F88C}" name="Column12618"/>
    <tableColumn id="12619" xr3:uid="{44F4B609-0A3F-9441-BE4E-430662CCE087}" name="Column12619"/>
    <tableColumn id="12620" xr3:uid="{7B2F8AE9-21D4-984B-9DC8-849BBC02555D}" name="Column12620"/>
    <tableColumn id="12621" xr3:uid="{6CFF6495-937D-684E-A3A2-BB83BB7B5794}" name="Column12621"/>
    <tableColumn id="12622" xr3:uid="{1816CA1B-D8CC-6046-9D72-0CD6224989A3}" name="Column12622"/>
    <tableColumn id="12623" xr3:uid="{9454AD03-ABF2-DA42-9DD0-8A4D516B28DD}" name="Column12623"/>
    <tableColumn id="12624" xr3:uid="{1B2E5E7B-736A-BB4A-A7EA-1B7BE325E218}" name="Column12624"/>
    <tableColumn id="12625" xr3:uid="{7C40B75C-CAA1-7740-99D3-5F2E7CD7DD93}" name="Column12625"/>
    <tableColumn id="12626" xr3:uid="{FF5CD6DE-EBBE-154E-9D17-8367BF8A22BF}" name="Column12626"/>
    <tableColumn id="12627" xr3:uid="{2305FBC0-F191-274B-BDDC-7E76252DBF87}" name="Column12627"/>
    <tableColumn id="12628" xr3:uid="{060E1755-B9C3-1A40-851A-153ADE3027B3}" name="Column12628"/>
    <tableColumn id="12629" xr3:uid="{D3470AE4-761A-8B44-878A-DC372EF0F8F9}" name="Column12629"/>
    <tableColumn id="12630" xr3:uid="{9A685673-4208-204E-B715-4FFA1E906F27}" name="Column12630"/>
    <tableColumn id="12631" xr3:uid="{A6836FB7-ACA1-3441-BB10-E6FF6F76A312}" name="Column12631"/>
    <tableColumn id="12632" xr3:uid="{54299AA9-198E-524C-AB7F-BB46489D9DB7}" name="Column12632"/>
    <tableColumn id="12633" xr3:uid="{0C5D2457-D210-3E4B-B90E-C4D451BB4189}" name="Column12633"/>
    <tableColumn id="12634" xr3:uid="{0F06A3EA-78E7-6C4C-9420-02071938237A}" name="Column12634"/>
    <tableColumn id="12635" xr3:uid="{26144BB3-5E54-0E4D-87D0-D79382C53BBF}" name="Column12635"/>
    <tableColumn id="12636" xr3:uid="{E5681000-7F45-E844-A670-28CB558DB686}" name="Column12636"/>
    <tableColumn id="12637" xr3:uid="{FCB56988-13C6-5C4F-9360-05F11FF9EEE2}" name="Column12637"/>
    <tableColumn id="12638" xr3:uid="{1341D42F-C54B-FC4C-A48D-02860C21C6BA}" name="Column12638"/>
    <tableColumn id="12639" xr3:uid="{6C8F59CC-46B6-5F41-845E-3F029EACE3A1}" name="Column12639"/>
    <tableColumn id="12640" xr3:uid="{A1CA178C-674B-1E48-87FA-9B67983ACA8C}" name="Column12640"/>
    <tableColumn id="12641" xr3:uid="{368F6D01-F7FF-C94C-86CC-92052EE9EEE6}" name="Column12641"/>
    <tableColumn id="12642" xr3:uid="{E32AB777-A21D-5D46-B00F-8A414155DEBB}" name="Column12642"/>
    <tableColumn id="12643" xr3:uid="{C134430F-0954-A04F-9DA5-1C1C7B9C2BC9}" name="Column12643"/>
    <tableColumn id="12644" xr3:uid="{321B63CB-E493-F14F-9B22-BD1F243A1089}" name="Column12644"/>
    <tableColumn id="12645" xr3:uid="{8ECC0DD5-E1B7-D343-BCF7-242290EEB7CD}" name="Column12645"/>
    <tableColumn id="12646" xr3:uid="{0B2BEBA1-B4D1-3949-9B6A-ED5CF9274698}" name="Column12646"/>
    <tableColumn id="12647" xr3:uid="{364E15EE-B9F2-5E43-B57F-5AA5D148EFCA}" name="Column12647"/>
    <tableColumn id="12648" xr3:uid="{283DB5DA-CE7C-B248-BAE8-C2C26173D1E9}" name="Column12648"/>
    <tableColumn id="12649" xr3:uid="{4589D6E7-06C6-9E40-956C-EDE8B3C7B28C}" name="Column12649"/>
    <tableColumn id="12650" xr3:uid="{66558ED0-D143-164D-AF45-FB356674E544}" name="Column12650"/>
    <tableColumn id="12651" xr3:uid="{7DA2D345-F3F4-FB44-8061-DCC08D86B61E}" name="Column12651"/>
    <tableColumn id="12652" xr3:uid="{61DD4738-D121-824E-9F4F-A95838CE6B7D}" name="Column12652"/>
    <tableColumn id="12653" xr3:uid="{9CE7B819-7E2A-C84A-B207-F5FAF7101A82}" name="Column12653"/>
    <tableColumn id="12654" xr3:uid="{5CE2F4F4-D321-F349-92CD-BB6D6D68A8A9}" name="Column12654"/>
    <tableColumn id="12655" xr3:uid="{A3646973-435C-B44C-96A2-A5DEBD4D784D}" name="Column12655"/>
    <tableColumn id="12656" xr3:uid="{281BB871-A36A-1943-9174-22DC3B9C9F81}" name="Column12656"/>
    <tableColumn id="12657" xr3:uid="{B70779CE-D52F-2842-BCC9-F2D6BACF30F0}" name="Column12657"/>
    <tableColumn id="12658" xr3:uid="{BC88841A-AB59-4048-B79E-FC6AFF423B7B}" name="Column12658"/>
    <tableColumn id="12659" xr3:uid="{52C55EC2-1B96-FE4E-85A0-5A8DD3C2031D}" name="Column12659"/>
    <tableColumn id="12660" xr3:uid="{90EAED94-E410-FE42-BA77-A9C87AE78799}" name="Column12660"/>
    <tableColumn id="12661" xr3:uid="{0F321763-ED5C-CD46-B44E-93736D53C445}" name="Column12661"/>
    <tableColumn id="12662" xr3:uid="{32E42CDC-FAF3-2549-AAD9-EB114BCA683B}" name="Column12662"/>
    <tableColumn id="12663" xr3:uid="{CCCE2592-CCF6-9E45-9FE5-7644E7E8F673}" name="Column12663"/>
    <tableColumn id="12664" xr3:uid="{5F316E4C-2872-5A44-8F8C-56D90F301D14}" name="Column12664"/>
    <tableColumn id="12665" xr3:uid="{6300104B-ABE4-DE48-A067-D4EDC7AA62C3}" name="Column12665"/>
    <tableColumn id="12666" xr3:uid="{ED031BEA-192D-0049-BB19-2FE5E3879E14}" name="Column12666"/>
    <tableColumn id="12667" xr3:uid="{150E7743-3ACF-EA44-97CD-518B10ADB4DC}" name="Column12667"/>
    <tableColumn id="12668" xr3:uid="{FEA760C0-5D4D-D140-BA28-B49F8ED5DA99}" name="Column12668"/>
    <tableColumn id="12669" xr3:uid="{2C357215-1498-E041-89E0-83F7E41812A0}" name="Column12669"/>
    <tableColumn id="12670" xr3:uid="{6DDEF126-516D-104F-B302-5D885F51B928}" name="Column12670"/>
    <tableColumn id="12671" xr3:uid="{C129FAFC-8E4A-6341-9E9F-5BA8A6C969F3}" name="Column12671"/>
    <tableColumn id="12672" xr3:uid="{681848F1-4E73-5448-A784-DC17A82D7E07}" name="Column12672"/>
    <tableColumn id="12673" xr3:uid="{81869683-E54B-CE46-9E4C-BE4102564BC7}" name="Column12673"/>
    <tableColumn id="12674" xr3:uid="{05321966-C2C1-E642-B724-3E4967191477}" name="Column12674"/>
    <tableColumn id="12675" xr3:uid="{3DA3A134-8ED3-8043-AB72-3DA452CF4A9F}" name="Column12675"/>
    <tableColumn id="12676" xr3:uid="{CD1C9AA2-C341-AE41-8F72-8C8C9B4D3BE0}" name="Column12676"/>
    <tableColumn id="12677" xr3:uid="{D340EF60-85BC-2F42-B1B0-470BCE3ABE8A}" name="Column12677"/>
    <tableColumn id="12678" xr3:uid="{A091519D-B95F-B143-B090-6049DCA563AB}" name="Column12678"/>
    <tableColumn id="12679" xr3:uid="{0500F054-1DC3-D143-BD27-FADB7F16D687}" name="Column12679"/>
    <tableColumn id="12680" xr3:uid="{891777A9-4E5C-B343-B4D8-D4289C6DD26F}" name="Column12680"/>
    <tableColumn id="12681" xr3:uid="{E13D7855-D8D5-6947-9170-10D54CBF40FC}" name="Column12681"/>
    <tableColumn id="12682" xr3:uid="{4FB9EB88-BCF7-4E44-B21A-05450B17A1AB}" name="Column12682"/>
    <tableColumn id="12683" xr3:uid="{08FD2C5B-34AF-4847-8A6B-FB0D83E55EAC}" name="Column12683"/>
    <tableColumn id="12684" xr3:uid="{4EEA6A30-9F9B-9540-B5DC-52D73ECF1BDA}" name="Column12684"/>
    <tableColumn id="12685" xr3:uid="{3F37E76B-8EA7-1345-803D-467FBDF116A9}" name="Column12685"/>
    <tableColumn id="12686" xr3:uid="{99C9B948-E07F-B740-8911-B0192C0FBBCE}" name="Column12686"/>
    <tableColumn id="12687" xr3:uid="{3F1F5881-DEEF-9A4B-9179-EF3CAAA4F9E7}" name="Column12687"/>
    <tableColumn id="12688" xr3:uid="{98B89BE8-E3F0-BE46-8DC6-D8D6F82A0E2F}" name="Column12688"/>
    <tableColumn id="12689" xr3:uid="{425E2B7C-791E-5B4A-9E1D-B3A6FDBB5669}" name="Column12689"/>
    <tableColumn id="12690" xr3:uid="{CC7837AA-25BC-6845-B1A3-473D2F0F3494}" name="Column12690"/>
    <tableColumn id="12691" xr3:uid="{E200C1F2-9E74-034F-AB33-D3541E77F783}" name="Column12691"/>
    <tableColumn id="12692" xr3:uid="{045AF838-D03B-1A45-AA09-24A250906032}" name="Column12692"/>
    <tableColumn id="12693" xr3:uid="{AE091190-FC14-4047-A4DC-407FD5D0E012}" name="Column12693"/>
    <tableColumn id="12694" xr3:uid="{854D3F01-5EB7-114B-AF0D-FCE5DE4E74D8}" name="Column12694"/>
    <tableColumn id="12695" xr3:uid="{1025A28B-400E-0247-9331-9EDFAB825C6F}" name="Column12695"/>
    <tableColumn id="12696" xr3:uid="{C0F261E2-BAFA-D44D-AD52-5A49437FD5A5}" name="Column12696"/>
    <tableColumn id="12697" xr3:uid="{8C2A768E-191D-8342-8F77-D852983A5402}" name="Column12697"/>
    <tableColumn id="12698" xr3:uid="{BFC36035-F6EF-3149-A59F-1ADA2C721CA0}" name="Column12698"/>
    <tableColumn id="12699" xr3:uid="{205E686E-84BD-9748-9260-9BC26FA79351}" name="Column12699"/>
    <tableColumn id="12700" xr3:uid="{2B2B7FDC-9B86-9F43-ABA7-8CD0BF9361AF}" name="Column12700"/>
    <tableColumn id="12701" xr3:uid="{761E82FD-4B78-DA45-8B5E-9E695C0A605D}" name="Column12701"/>
    <tableColumn id="12702" xr3:uid="{CBA2BA41-EAA9-C44F-B034-C2F99BDFAF4D}" name="Column12702"/>
    <tableColumn id="12703" xr3:uid="{1FFA00B2-EEFB-EF40-8F2F-1F7B1940ECF7}" name="Column12703"/>
    <tableColumn id="12704" xr3:uid="{527BB435-1875-2741-B50A-426CBE21649D}" name="Column12704"/>
    <tableColumn id="12705" xr3:uid="{BEBB6850-E78F-2149-97BC-4ADBA5CF2879}" name="Column12705"/>
    <tableColumn id="12706" xr3:uid="{CC5BC157-7AAF-D445-8160-D7BB7FF7E22B}" name="Column12706"/>
    <tableColumn id="12707" xr3:uid="{C340BFD3-DF01-8E4D-82D0-D1D8C94AD2A0}" name="Column12707"/>
    <tableColumn id="12708" xr3:uid="{8AD9D72C-B5F4-194C-B869-F1756107A4FA}" name="Column12708"/>
    <tableColumn id="12709" xr3:uid="{DACC7129-A809-E443-9F05-795BD63102FA}" name="Column12709"/>
    <tableColumn id="12710" xr3:uid="{5FD61C48-B3CD-FF41-BFBF-DA11FD0BD5CC}" name="Column12710"/>
    <tableColumn id="12711" xr3:uid="{3F3241E8-668A-3946-8F4E-56BB7652E960}" name="Column12711"/>
    <tableColumn id="12712" xr3:uid="{1224B0D9-9E51-0B45-B946-F7E7F121307E}" name="Column12712"/>
    <tableColumn id="12713" xr3:uid="{59039F6E-13D7-AA40-891B-3B95F3F7419D}" name="Column12713"/>
    <tableColumn id="12714" xr3:uid="{9A378BC6-27D4-324C-B887-72B720D258A8}" name="Column12714"/>
    <tableColumn id="12715" xr3:uid="{DF1C99F1-70EC-274A-A69A-6B8E67312716}" name="Column12715"/>
    <tableColumn id="12716" xr3:uid="{76926E9D-0C2C-9546-A48B-899B77259B5C}" name="Column12716"/>
    <tableColumn id="12717" xr3:uid="{E92AE042-C52C-8246-B5FC-EBF083AA0F05}" name="Column12717"/>
    <tableColumn id="12718" xr3:uid="{A6062DAD-7A6F-5840-A1F1-F9F506D17B83}" name="Column12718"/>
    <tableColumn id="12719" xr3:uid="{0AAC25BA-EAA1-B74D-893A-BF9105A2E98B}" name="Column12719"/>
    <tableColumn id="12720" xr3:uid="{7840A2E1-FECC-104B-8DDB-D02B13FFA9A9}" name="Column12720"/>
    <tableColumn id="12721" xr3:uid="{268DB159-5E39-F74C-B814-F67950F0F21B}" name="Column12721"/>
    <tableColumn id="12722" xr3:uid="{2257F03C-4F3D-5345-AAA2-FEAF8D9D478C}" name="Column12722"/>
    <tableColumn id="12723" xr3:uid="{EFBB5C8C-FE9F-7F4A-89E5-05019983C820}" name="Column12723"/>
    <tableColumn id="12724" xr3:uid="{E6784E0A-A389-BB4F-81F2-471898C8E88A}" name="Column12724"/>
    <tableColumn id="12725" xr3:uid="{F4250447-660A-BC4C-861B-A4A572339E1A}" name="Column12725"/>
    <tableColumn id="12726" xr3:uid="{108873FD-BA7F-B14F-9BD0-0A7277912CEE}" name="Column12726"/>
    <tableColumn id="12727" xr3:uid="{6138D39A-7DC2-5947-BC75-F137E06E4DD5}" name="Column12727"/>
    <tableColumn id="12728" xr3:uid="{7C7A6E53-6264-A64B-BD68-4D5B69AF8BD5}" name="Column12728"/>
    <tableColumn id="12729" xr3:uid="{AF88029F-B475-5F49-A02C-23490491D1D3}" name="Column12729"/>
    <tableColumn id="12730" xr3:uid="{E5319BFF-5584-A84E-B0FE-087807B6E99D}" name="Column12730"/>
    <tableColumn id="12731" xr3:uid="{65851C89-C585-6241-B13B-660151D19FE8}" name="Column12731"/>
    <tableColumn id="12732" xr3:uid="{1376C0D4-8983-424F-BC7F-C51AD83A00DB}" name="Column12732"/>
    <tableColumn id="12733" xr3:uid="{F504D0CE-38B0-8E48-B159-328A7A5A649D}" name="Column12733"/>
    <tableColumn id="12734" xr3:uid="{4EECA9AC-A5E1-8C4C-8E36-14455068DBE7}" name="Column12734"/>
    <tableColumn id="12735" xr3:uid="{EF075814-54A8-2540-8F95-00F5F7CED084}" name="Column12735"/>
    <tableColumn id="12736" xr3:uid="{5AD04FF8-105F-F54A-9FBF-4C20C37E8A1A}" name="Column12736"/>
    <tableColumn id="12737" xr3:uid="{FEDCE931-9A49-B649-B4BF-85A1CA01B77C}" name="Column12737"/>
    <tableColumn id="12738" xr3:uid="{1868C892-2134-6446-817C-1FF59FC3DDB3}" name="Column12738"/>
    <tableColumn id="12739" xr3:uid="{B12597D0-809C-9545-9053-CC5837727499}" name="Column12739"/>
    <tableColumn id="12740" xr3:uid="{4EF42172-7B2D-FB4B-9908-F162666EC854}" name="Column12740"/>
    <tableColumn id="12741" xr3:uid="{F2380545-88DA-3747-A11D-1CE74B66234B}" name="Column12741"/>
    <tableColumn id="12742" xr3:uid="{F452290B-950E-DC4B-AB76-D3605003DDF6}" name="Column12742"/>
    <tableColumn id="12743" xr3:uid="{4E320505-6AED-6042-A69E-407EBC794313}" name="Column12743"/>
    <tableColumn id="12744" xr3:uid="{C4212771-8F93-CC45-B011-14255B274F9F}" name="Column12744"/>
    <tableColumn id="12745" xr3:uid="{580AE7E4-493D-9843-A800-E0643D1B152E}" name="Column12745"/>
    <tableColumn id="12746" xr3:uid="{92F803A6-6702-964E-BCCD-B4C94E6CFDB3}" name="Column12746"/>
    <tableColumn id="12747" xr3:uid="{1839FF2E-6E5C-C84E-8751-42ED09849B9B}" name="Column12747"/>
    <tableColumn id="12748" xr3:uid="{CF6607BE-C8D2-F64F-ACD7-1B8A367D0F3E}" name="Column12748"/>
    <tableColumn id="12749" xr3:uid="{C63D507F-4277-4246-B9BB-4CE6EB576377}" name="Column12749"/>
    <tableColumn id="12750" xr3:uid="{EB50CC6F-5BE7-CE49-AC26-EFF5DA5C8F03}" name="Column12750"/>
    <tableColumn id="12751" xr3:uid="{FA6F333E-E70D-9D45-9C9E-88740E87F75D}" name="Column12751"/>
    <tableColumn id="12752" xr3:uid="{CD7DDD9A-7F84-C648-BE3B-BDF9DA987F05}" name="Column12752"/>
    <tableColumn id="12753" xr3:uid="{8F18A6B8-0F1B-FB4E-89CB-FC817AA92907}" name="Column12753"/>
    <tableColumn id="12754" xr3:uid="{1ADDCA65-885B-C241-BBC1-50722BAB2401}" name="Column12754"/>
    <tableColumn id="12755" xr3:uid="{AA581C28-430B-1547-B3BA-979FCC7B09E0}" name="Column12755"/>
    <tableColumn id="12756" xr3:uid="{A55406F1-6570-6849-BE66-A532145E9455}" name="Column12756"/>
    <tableColumn id="12757" xr3:uid="{F5B3C9CD-596D-3A40-A551-EC8877D018B8}" name="Column12757"/>
    <tableColumn id="12758" xr3:uid="{BC3997D1-9DF2-B346-84B0-A985793B5462}" name="Column12758"/>
    <tableColumn id="12759" xr3:uid="{27C8289D-0A97-F94B-9ACD-8AD6A308D8B9}" name="Column12759"/>
    <tableColumn id="12760" xr3:uid="{C1462929-C612-FD41-8146-6DFA8617092C}" name="Column12760"/>
    <tableColumn id="12761" xr3:uid="{009109B8-52B5-B84B-A98D-B44198E2BCCA}" name="Column12761"/>
    <tableColumn id="12762" xr3:uid="{C65987E5-F493-E44A-ABEA-85954F917E49}" name="Column12762"/>
    <tableColumn id="12763" xr3:uid="{53C207B6-FB0F-274C-A5B1-BC62B633FBD0}" name="Column12763"/>
    <tableColumn id="12764" xr3:uid="{802C5AEC-4D2B-AC4F-9862-EE5D5173DE9C}" name="Column12764"/>
    <tableColumn id="12765" xr3:uid="{C45293AA-7460-4844-8E02-DD740826BE73}" name="Column12765"/>
    <tableColumn id="12766" xr3:uid="{AB23E639-548F-8240-9307-A5FCADB4DF43}" name="Column12766"/>
    <tableColumn id="12767" xr3:uid="{BBBDB880-C60D-AE40-A3A8-F13B2B035551}" name="Column12767"/>
    <tableColumn id="12768" xr3:uid="{4869C554-D725-D448-8F1F-3D8F66C78A18}" name="Column12768"/>
    <tableColumn id="12769" xr3:uid="{D10CA6A7-EF22-A84E-B135-B3E51B3FA6B0}" name="Column12769"/>
    <tableColumn id="12770" xr3:uid="{90FFED25-675B-0F40-836B-75078D5DA990}" name="Column12770"/>
    <tableColumn id="12771" xr3:uid="{0C31C447-AEBD-BE44-B49A-992EDE3F147A}" name="Column12771"/>
    <tableColumn id="12772" xr3:uid="{22FB1963-7117-4A46-95EA-9E40DB5304A8}" name="Column12772"/>
    <tableColumn id="12773" xr3:uid="{793A2A90-CC76-FD4C-9D65-B04A01341BD2}" name="Column12773"/>
    <tableColumn id="12774" xr3:uid="{E5B6484A-F333-2247-8C87-3B262A2F9D0A}" name="Column12774"/>
    <tableColumn id="12775" xr3:uid="{A2494223-4724-454C-96E3-6E5652147CA2}" name="Column12775"/>
    <tableColumn id="12776" xr3:uid="{0A4C01EF-F0A1-7C46-ABCF-89B5105B6099}" name="Column12776"/>
    <tableColumn id="12777" xr3:uid="{E7CE59A2-AA50-0D49-BF49-5ECD135ED205}" name="Column12777"/>
    <tableColumn id="12778" xr3:uid="{DADA1152-57CF-A644-9653-D5C608AEF138}" name="Column12778"/>
    <tableColumn id="12779" xr3:uid="{E8F6A458-393C-FB41-9AE2-664DB48CD5BD}" name="Column12779"/>
    <tableColumn id="12780" xr3:uid="{CF512A78-E156-954A-89C5-E7A504C84E56}" name="Column12780"/>
    <tableColumn id="12781" xr3:uid="{2DB3701D-6A90-CC4E-85B1-4696260E302C}" name="Column12781"/>
    <tableColumn id="12782" xr3:uid="{553F7DD2-DDB9-C14F-8CF1-E63B6220188B}" name="Column12782"/>
    <tableColumn id="12783" xr3:uid="{72E2550C-CE39-C741-B9AD-19BCD4646DD5}" name="Column12783"/>
    <tableColumn id="12784" xr3:uid="{C4EF8F5B-F147-8E4C-80FE-965346828D6A}" name="Column12784"/>
    <tableColumn id="12785" xr3:uid="{665EC062-5278-344F-BD04-EADF152BC2CC}" name="Column12785"/>
    <tableColumn id="12786" xr3:uid="{85BEF289-E7A0-464E-A1E0-19FB0BD04681}" name="Column12786"/>
    <tableColumn id="12787" xr3:uid="{E302ABB0-188C-3F43-BB4F-C02B55D9F0F7}" name="Column12787"/>
    <tableColumn id="12788" xr3:uid="{853F0F1D-681B-6B47-86E3-D02A5023217A}" name="Column12788"/>
    <tableColumn id="12789" xr3:uid="{A3E88F01-25B5-3242-ABB6-A1C33024D1B5}" name="Column12789"/>
    <tableColumn id="12790" xr3:uid="{E3B9AD51-DE38-8C4E-BEC3-EFA1955EE651}" name="Column12790"/>
    <tableColumn id="12791" xr3:uid="{039CFB01-8CE0-6F44-9FE4-3EA36CAB864B}" name="Column12791"/>
    <tableColumn id="12792" xr3:uid="{8F3A367F-FBB3-DA45-B544-5943E9D962FD}" name="Column12792"/>
    <tableColumn id="12793" xr3:uid="{35FA6344-A458-DE40-9761-F351967B3ACC}" name="Column12793"/>
    <tableColumn id="12794" xr3:uid="{1837588B-F2B8-F945-A0A9-88EECDF5EFF1}" name="Column12794"/>
    <tableColumn id="12795" xr3:uid="{C6609145-641A-C045-88C1-2B5DF9287E23}" name="Column12795"/>
    <tableColumn id="12796" xr3:uid="{D0D0F54F-B172-8D40-B0C8-5C8295F2D22A}" name="Column12796"/>
    <tableColumn id="12797" xr3:uid="{28FD4211-BE01-1B49-9CDE-0E92F3069A09}" name="Column12797"/>
    <tableColumn id="12798" xr3:uid="{D1531281-F1D7-9647-A58F-110F2DF05978}" name="Column12798"/>
    <tableColumn id="12799" xr3:uid="{290542C0-6442-8346-BD54-F602DF3FEFB3}" name="Column12799"/>
    <tableColumn id="12800" xr3:uid="{ACC826E7-A5AF-8A43-B088-AFCC0F36F73C}" name="Column12800"/>
    <tableColumn id="12801" xr3:uid="{BE1A2D91-8D74-0A45-B08F-6152D35969F2}" name="Column12801"/>
    <tableColumn id="12802" xr3:uid="{53D1257B-5708-8046-93CF-039D9A4AFF92}" name="Column12802"/>
    <tableColumn id="12803" xr3:uid="{F807F47A-4BAF-6946-9BCD-AB1C477C6C87}" name="Column12803"/>
    <tableColumn id="12804" xr3:uid="{8D53E2AF-F6B5-DA4A-A4DA-E9425538E123}" name="Column12804"/>
    <tableColumn id="12805" xr3:uid="{4DD71F30-CB46-564D-A241-1230CE83EF35}" name="Column12805"/>
    <tableColumn id="12806" xr3:uid="{172F936F-1B74-794D-9E04-BECAFBFFCC73}" name="Column12806"/>
    <tableColumn id="12807" xr3:uid="{C145C648-1DCF-5143-834B-647C650203D5}" name="Column12807"/>
    <tableColumn id="12808" xr3:uid="{06AE78DF-8F74-784C-833B-B702D6F05295}" name="Column12808"/>
    <tableColumn id="12809" xr3:uid="{D430E4F3-9175-F742-B293-F0E110B3A357}" name="Column12809"/>
    <tableColumn id="12810" xr3:uid="{A444C5E9-9AC8-EE4E-AC79-8928B733F5FC}" name="Column12810"/>
    <tableColumn id="12811" xr3:uid="{3F1DB06C-9BEC-7B4D-B02F-5042278292BE}" name="Column12811"/>
    <tableColumn id="12812" xr3:uid="{BC330BF7-EC2C-2041-B747-6FFA4BFA8853}" name="Column12812"/>
    <tableColumn id="12813" xr3:uid="{F2FD22BD-F5E3-D446-83C2-94B68F8DE715}" name="Column12813"/>
    <tableColumn id="12814" xr3:uid="{D2F168C9-A353-F04C-9D6F-6D7138941EA5}" name="Column12814"/>
    <tableColumn id="12815" xr3:uid="{BC691D81-E378-C243-B1DC-E6FDFE61F99B}" name="Column12815"/>
    <tableColumn id="12816" xr3:uid="{A0660430-B321-374A-B253-8053BCFB0781}" name="Column12816"/>
    <tableColumn id="12817" xr3:uid="{744FC0AC-1926-BD4C-8677-A9B58723AC53}" name="Column12817"/>
    <tableColumn id="12818" xr3:uid="{F2EDEA9D-49FD-3641-90E2-A85A1E6FFE30}" name="Column12818"/>
    <tableColumn id="12819" xr3:uid="{310AB4B9-C0AF-EE42-894A-FF7B719BC577}" name="Column12819"/>
    <tableColumn id="12820" xr3:uid="{EE0291D7-833D-7644-BE76-3BBAB215AB22}" name="Column12820"/>
    <tableColumn id="12821" xr3:uid="{8CDDB345-FE6B-8C47-B912-CF66302D8DA5}" name="Column12821"/>
    <tableColumn id="12822" xr3:uid="{A3990319-CE24-014E-BA78-95842741F145}" name="Column12822"/>
    <tableColumn id="12823" xr3:uid="{9E5C42CE-4611-B945-B243-40CC5D9D633A}" name="Column12823"/>
    <tableColumn id="12824" xr3:uid="{9F97A603-0198-B842-B9D5-EE9B8D32D56F}" name="Column12824"/>
    <tableColumn id="12825" xr3:uid="{DC2358DF-CA86-A74D-93E8-ABBF4002DB59}" name="Column12825"/>
    <tableColumn id="12826" xr3:uid="{9643AD59-1E41-864B-A7FD-4A7D80E34095}" name="Column12826"/>
    <tableColumn id="12827" xr3:uid="{73C73EA1-9686-2743-A426-1738C13DBBC1}" name="Column12827"/>
    <tableColumn id="12828" xr3:uid="{72095C05-E40F-9D4C-A8AD-25E17974432B}" name="Column12828"/>
    <tableColumn id="12829" xr3:uid="{0C63E100-4B2D-6D4B-A1A7-1BCDCF6BC939}" name="Column12829"/>
    <tableColumn id="12830" xr3:uid="{1F20292E-9EE3-5244-9A85-9D7A831F3B1A}" name="Column12830"/>
    <tableColumn id="12831" xr3:uid="{0FADBF54-D452-3F44-953F-119249638DD8}" name="Column12831"/>
    <tableColumn id="12832" xr3:uid="{0D100064-594B-234C-9157-56FA094D3CE1}" name="Column12832"/>
    <tableColumn id="12833" xr3:uid="{28B8416C-62B1-4040-898A-1FF78DD0C73E}" name="Column12833"/>
    <tableColumn id="12834" xr3:uid="{62B1F768-E79B-1943-B80D-0F66C52841BB}" name="Column12834"/>
    <tableColumn id="12835" xr3:uid="{B86ED19C-4568-0B4B-BFE3-61DABCC269AD}" name="Column12835"/>
    <tableColumn id="12836" xr3:uid="{FADCA8F0-C10C-DA4B-9DDA-D7D6B59BA581}" name="Column12836"/>
    <tableColumn id="12837" xr3:uid="{918CB443-2D04-4345-A1D8-49592A8262A4}" name="Column12837"/>
    <tableColumn id="12838" xr3:uid="{8AD49801-8E68-E946-8E6D-8F1DF05FDD3B}" name="Column12838"/>
    <tableColumn id="12839" xr3:uid="{3924E07A-DB1B-5A42-A504-F9F9DB48D2B2}" name="Column12839"/>
    <tableColumn id="12840" xr3:uid="{06AC1799-71CB-F84D-BB01-246129B4445C}" name="Column12840"/>
    <tableColumn id="12841" xr3:uid="{A5AFBFF4-4263-B44F-832F-3D2648E8EA2A}" name="Column12841"/>
    <tableColumn id="12842" xr3:uid="{1E7ADAAF-57F1-1741-B0CB-1A406A040922}" name="Column12842"/>
    <tableColumn id="12843" xr3:uid="{3C609CE6-093A-9644-A256-3F827B9FC872}" name="Column12843"/>
    <tableColumn id="12844" xr3:uid="{A7E52010-E66C-9E42-A73C-3D15648A3D7C}" name="Column12844"/>
    <tableColumn id="12845" xr3:uid="{20528066-2929-C04D-B6DD-092BCA3206EA}" name="Column12845"/>
    <tableColumn id="12846" xr3:uid="{68C39B57-FD0D-6B4A-9BF3-AE3D7A5641B4}" name="Column12846"/>
    <tableColumn id="12847" xr3:uid="{E10C7663-1092-2D40-BC50-700D52AFA7AD}" name="Column12847"/>
    <tableColumn id="12848" xr3:uid="{43D94799-2EC7-7649-B406-81055BF1E276}" name="Column12848"/>
    <tableColumn id="12849" xr3:uid="{99BE949A-4DB6-1840-A16A-E249E16616B3}" name="Column12849"/>
    <tableColumn id="12850" xr3:uid="{6B6033F2-E62A-AA4A-9EE1-12ADB04F29DA}" name="Column12850"/>
    <tableColumn id="12851" xr3:uid="{F9320350-7187-454F-9E03-A89062EFB55E}" name="Column12851"/>
    <tableColumn id="12852" xr3:uid="{855F4ECE-4865-4C42-A84E-D354CAD975DE}" name="Column12852"/>
    <tableColumn id="12853" xr3:uid="{0182AEC1-3C41-E742-811A-B80BF77A2066}" name="Column12853"/>
    <tableColumn id="12854" xr3:uid="{FA4F29F8-24C6-B14E-8B46-EBB41E9BB5B2}" name="Column12854"/>
    <tableColumn id="12855" xr3:uid="{A2DAEFC4-6E03-4848-9C32-6445544C140A}" name="Column12855"/>
    <tableColumn id="12856" xr3:uid="{2FD1742C-96DC-5F4C-9C28-2B2C0A6DC95E}" name="Column12856"/>
    <tableColumn id="12857" xr3:uid="{D0F12776-5B86-4F42-85E6-CC74F630593D}" name="Column12857"/>
    <tableColumn id="12858" xr3:uid="{58F385A2-4C78-8B47-B350-406F21A89833}" name="Column12858"/>
    <tableColumn id="12859" xr3:uid="{DDABA17E-EFBF-C54D-9C07-9654EF7F1213}" name="Column12859"/>
    <tableColumn id="12860" xr3:uid="{D9A1A857-3931-6740-AD41-FE0D724D5CD6}" name="Column12860"/>
    <tableColumn id="12861" xr3:uid="{0A6299EA-39FC-4248-99DF-11E470A55F9E}" name="Column12861"/>
    <tableColumn id="12862" xr3:uid="{015664E2-05FF-D440-B604-7628DF714382}" name="Column12862"/>
    <tableColumn id="12863" xr3:uid="{CEE22C65-9952-5B42-BDBA-0A560804AC3F}" name="Column12863"/>
    <tableColumn id="12864" xr3:uid="{C23EE68E-B41D-6E41-9033-75C16CCB05C5}" name="Column12864"/>
    <tableColumn id="12865" xr3:uid="{CFB2B202-84FF-9247-AD46-6B80789F9C24}" name="Column12865"/>
    <tableColumn id="12866" xr3:uid="{50800164-F33F-D242-9119-837431FD24EC}" name="Column12866"/>
    <tableColumn id="12867" xr3:uid="{932BDFD6-A16B-084C-BD72-D261A7C338F4}" name="Column12867"/>
    <tableColumn id="12868" xr3:uid="{9E12FE85-096E-CC4C-960E-9BE9C54E6861}" name="Column12868"/>
    <tableColumn id="12869" xr3:uid="{55B01CF9-7BD9-CA4E-AD00-F2F5446A59B8}" name="Column12869"/>
    <tableColumn id="12870" xr3:uid="{A195E3F2-43A8-5740-87AA-D0974029549A}" name="Column12870"/>
    <tableColumn id="12871" xr3:uid="{EF6F6B17-6BE5-7D45-8F76-E71668BDE0F3}" name="Column12871"/>
    <tableColumn id="12872" xr3:uid="{F7BED74A-5E99-AE46-82C4-926FA6B501E8}" name="Column12872"/>
    <tableColumn id="12873" xr3:uid="{E5D1162C-3B7B-624A-978F-DBF43DB918D2}" name="Column12873"/>
    <tableColumn id="12874" xr3:uid="{257686A9-59E1-D94D-905E-8DB090D8A14A}" name="Column12874"/>
    <tableColumn id="12875" xr3:uid="{EBC6AD2B-D5DB-CF42-9DA5-BEBEF1798E22}" name="Column12875"/>
    <tableColumn id="12876" xr3:uid="{06401AA7-8C4C-624C-9287-C66F55631229}" name="Column12876"/>
    <tableColumn id="12877" xr3:uid="{FB81FF75-FE0C-C648-8C4A-AF1DCFAFE8FB}" name="Column12877"/>
    <tableColumn id="12878" xr3:uid="{EEFAD089-E31A-854A-AEF9-EC79FE29DB2F}" name="Column12878"/>
    <tableColumn id="12879" xr3:uid="{B01BEF34-F108-314E-B8E8-30199A473C34}" name="Column12879"/>
    <tableColumn id="12880" xr3:uid="{C6B671B8-C079-204D-9862-9CECBEDF2D36}" name="Column12880"/>
    <tableColumn id="12881" xr3:uid="{DBDD5758-1FE6-D94A-B85C-F78612BDBFD5}" name="Column12881"/>
    <tableColumn id="12882" xr3:uid="{3160853B-6EC0-E340-B9D1-5365A13FC2F4}" name="Column12882"/>
    <tableColumn id="12883" xr3:uid="{F6CE5BC7-5760-014A-A278-2D1282C41A1A}" name="Column12883"/>
    <tableColumn id="12884" xr3:uid="{A64E2D4A-1AD6-9D42-98F0-A3E20CA03C1E}" name="Column12884"/>
    <tableColumn id="12885" xr3:uid="{9809558F-7F55-D34E-88AB-28919477C1C2}" name="Column12885"/>
    <tableColumn id="12886" xr3:uid="{8F970843-789E-3843-A646-52D8DE1C4DDD}" name="Column12886"/>
    <tableColumn id="12887" xr3:uid="{8A064822-0F0C-F849-9B8C-382BB1F97CB1}" name="Column12887"/>
    <tableColumn id="12888" xr3:uid="{9F6DA3D0-C7BE-1B4A-A6F5-C75350FF2707}" name="Column12888"/>
    <tableColumn id="12889" xr3:uid="{7C0F331F-611F-B245-9B3C-ABA7F10B2922}" name="Column12889"/>
    <tableColumn id="12890" xr3:uid="{9A937AAA-B08E-AF41-A794-987A3AC5829D}" name="Column12890"/>
    <tableColumn id="12891" xr3:uid="{14A7A43D-8A7D-7640-B7CA-E448404B477D}" name="Column12891"/>
    <tableColumn id="12892" xr3:uid="{EC781D32-7B16-574E-9EAF-99EF476AC98B}" name="Column12892"/>
    <tableColumn id="12893" xr3:uid="{AF69881E-FBEE-8340-B933-CDBA1658F42D}" name="Column12893"/>
    <tableColumn id="12894" xr3:uid="{90D2DCE2-A495-EF46-98F2-0BBD2CEE067A}" name="Column12894"/>
    <tableColumn id="12895" xr3:uid="{F9790BC2-0535-0A4C-A96B-21E887A916B6}" name="Column12895"/>
    <tableColumn id="12896" xr3:uid="{3BDF6743-F1CD-BD42-BB91-2D99C36FA90A}" name="Column12896"/>
    <tableColumn id="12897" xr3:uid="{93F494BF-B196-8140-A816-58B36DB583B1}" name="Column12897"/>
    <tableColumn id="12898" xr3:uid="{2E15128A-A69F-B24A-927B-0B5D860B0B28}" name="Column12898"/>
    <tableColumn id="12899" xr3:uid="{A36B0E59-C676-5344-8F7F-23B6ABC58817}" name="Column12899"/>
    <tableColumn id="12900" xr3:uid="{1A7C98B2-3FD0-3C4C-A71F-738D596719E5}" name="Column12900"/>
    <tableColumn id="12901" xr3:uid="{858E92E2-4F7B-8A49-87B8-D485AB24BF9A}" name="Column12901"/>
    <tableColumn id="12902" xr3:uid="{191EBAD0-2E95-AD4F-99E1-6B566F9515DD}" name="Column12902"/>
    <tableColumn id="12903" xr3:uid="{8F5553D7-A8F2-3645-96C8-410CC6492507}" name="Column12903"/>
    <tableColumn id="12904" xr3:uid="{97BF048C-74FA-3D4F-B91F-E7225F10A835}" name="Column12904"/>
    <tableColumn id="12905" xr3:uid="{DC4DD176-879D-CA48-A4E0-509254592DD1}" name="Column12905"/>
    <tableColumn id="12906" xr3:uid="{C0B45CC8-512E-AC44-B18F-7391C3219F3D}" name="Column12906"/>
    <tableColumn id="12907" xr3:uid="{379CB8A5-3700-0C44-A0BF-95939D26D258}" name="Column12907"/>
    <tableColumn id="12908" xr3:uid="{9683B0F3-3FE2-234C-AE8E-E496BA52223F}" name="Column12908"/>
    <tableColumn id="12909" xr3:uid="{27C9956E-7025-0F43-9C1A-71F0B1BD137A}" name="Column12909"/>
    <tableColumn id="12910" xr3:uid="{4AD731D2-771E-544B-8644-D4D65C4E694E}" name="Column12910"/>
    <tableColumn id="12911" xr3:uid="{84C7627D-3F81-064F-A7D6-257331D7E9AB}" name="Column12911"/>
    <tableColumn id="12912" xr3:uid="{7F961D9D-A6A6-AE46-939B-CA1E158F11BC}" name="Column12912"/>
    <tableColumn id="12913" xr3:uid="{E5A267A9-ACC9-584B-984A-05C8B0FD7BED}" name="Column12913"/>
    <tableColumn id="12914" xr3:uid="{9E432BE9-DD27-6A4E-AEE9-C970C6AE3C39}" name="Column12914"/>
    <tableColumn id="12915" xr3:uid="{3FFF8158-8668-8540-98E8-ACDF01E8139C}" name="Column12915"/>
    <tableColumn id="12916" xr3:uid="{2E796FC6-C038-2C41-9BC0-394953F26425}" name="Column12916"/>
    <tableColumn id="12917" xr3:uid="{6A29BEA5-9DDF-3544-8C34-1A61A1435751}" name="Column12917"/>
    <tableColumn id="12918" xr3:uid="{06D4A409-6970-F841-8CD3-1571168C1A3C}" name="Column12918"/>
    <tableColumn id="12919" xr3:uid="{7D929B6A-E318-C14E-B351-5DF1BCE868DE}" name="Column12919"/>
    <tableColumn id="12920" xr3:uid="{E06EE7EA-360C-5C4C-BD51-5144877C6BD3}" name="Column12920"/>
    <tableColumn id="12921" xr3:uid="{402763D6-E6A1-1342-9822-4AC50B13126D}" name="Column12921"/>
    <tableColumn id="12922" xr3:uid="{CE404DE5-3077-1A4D-865A-6D6DCCC5DDB3}" name="Column12922"/>
    <tableColumn id="12923" xr3:uid="{AA1B1920-F1FD-E542-9947-E8F8B6C1488D}" name="Column12923"/>
    <tableColumn id="12924" xr3:uid="{720FDC5B-4AF0-3A4D-A2D5-CECCDCE02A68}" name="Column12924"/>
    <tableColumn id="12925" xr3:uid="{71215B79-9370-DC4E-94CC-F8CF46DC5336}" name="Column12925"/>
    <tableColumn id="12926" xr3:uid="{BF7D8C37-F5DF-704A-B9FC-5EEE02CD5439}" name="Column12926"/>
    <tableColumn id="12927" xr3:uid="{C90F3681-8795-FA4A-983C-17D5DE5A71FC}" name="Column12927"/>
    <tableColumn id="12928" xr3:uid="{2CB78D88-9AF4-E947-887E-0AF9E6F14505}" name="Column12928"/>
    <tableColumn id="12929" xr3:uid="{D17C2731-364F-4449-B65B-0C12A9E84200}" name="Column12929"/>
    <tableColumn id="12930" xr3:uid="{F9B31B8D-6E39-154F-BEF6-840B173EA2CE}" name="Column12930"/>
    <tableColumn id="12931" xr3:uid="{72303866-E482-9346-A295-683280479BEE}" name="Column12931"/>
    <tableColumn id="12932" xr3:uid="{D65F241B-098A-4447-9928-1082A4D0B88F}" name="Column12932"/>
    <tableColumn id="12933" xr3:uid="{B2FF0F85-35FD-BE40-99C0-2F1DDAD610F5}" name="Column12933"/>
    <tableColumn id="12934" xr3:uid="{5DC6CB47-C778-EC40-84BE-48EC428E4E3F}" name="Column12934"/>
    <tableColumn id="12935" xr3:uid="{4C1943A9-1BD5-5643-896A-2DAFD3D815F7}" name="Column12935"/>
    <tableColumn id="12936" xr3:uid="{B63D30FE-3AC2-A044-ADB7-1CCE81E06AEC}" name="Column12936"/>
    <tableColumn id="12937" xr3:uid="{3826F960-ED85-4F41-AB3E-DA6959AB2893}" name="Column12937"/>
    <tableColumn id="12938" xr3:uid="{45B2FDB2-CB9F-5040-8568-A89D22F51BDA}" name="Column12938"/>
    <tableColumn id="12939" xr3:uid="{AC13D74A-7670-6344-8159-3C8F7DC72151}" name="Column12939"/>
    <tableColumn id="12940" xr3:uid="{5534003B-2CEC-E34A-B93F-024EFE96DC80}" name="Column12940"/>
    <tableColumn id="12941" xr3:uid="{82386409-65D3-0C4B-BC19-BA5BBC5155D9}" name="Column12941"/>
    <tableColumn id="12942" xr3:uid="{A8C22F83-12AC-784F-A187-035A425E3841}" name="Column12942"/>
    <tableColumn id="12943" xr3:uid="{DDBE094B-37EB-2946-BAAA-97A4E160A6E1}" name="Column12943"/>
    <tableColumn id="12944" xr3:uid="{8A9A23E9-8BD8-9143-8B8F-95EEF4C083BE}" name="Column12944"/>
    <tableColumn id="12945" xr3:uid="{6827D20D-AE2F-E24C-861E-4D2D80E57584}" name="Column12945"/>
    <tableColumn id="12946" xr3:uid="{56BCCC05-77AE-6647-9498-ED5869F54BF0}" name="Column12946"/>
    <tableColumn id="12947" xr3:uid="{E8C8A447-D739-3341-8145-F8A95B22AB7B}" name="Column12947"/>
    <tableColumn id="12948" xr3:uid="{0E99E389-E381-B34D-90A6-B88B49EE729D}" name="Column12948"/>
    <tableColumn id="12949" xr3:uid="{16B1ECF7-9B17-1D4A-9747-A124111E13BB}" name="Column12949"/>
    <tableColumn id="12950" xr3:uid="{DB1EA323-EAB7-A44C-A719-353A3CC36D2B}" name="Column12950"/>
    <tableColumn id="12951" xr3:uid="{F2F0BA7A-6021-B148-A578-FB7E73A31762}" name="Column12951"/>
    <tableColumn id="12952" xr3:uid="{3081051F-9BBB-3942-A7D6-DF709ABC9FCF}" name="Column12952"/>
    <tableColumn id="12953" xr3:uid="{B22FCA59-85B8-C746-90B6-2CF6294AC14D}" name="Column12953"/>
    <tableColumn id="12954" xr3:uid="{2C4D3AE2-45F1-1348-ACCD-FBAC34019549}" name="Column12954"/>
    <tableColumn id="12955" xr3:uid="{3B0BA712-7FCF-EB4A-A647-9ABF44E43E33}" name="Column12955"/>
    <tableColumn id="12956" xr3:uid="{EAD643AB-D470-6941-A8B6-00B882B6DC4F}" name="Column12956"/>
    <tableColumn id="12957" xr3:uid="{52A40DE0-0750-484B-97EB-4A4640F2E2D9}" name="Column12957"/>
    <tableColumn id="12958" xr3:uid="{DBF283D7-FBBC-7843-892F-3888BA07FA11}" name="Column12958"/>
    <tableColumn id="12959" xr3:uid="{211B7A82-F23F-6245-807B-F93717BB748F}" name="Column12959"/>
    <tableColumn id="12960" xr3:uid="{936697C4-E441-E646-BFAF-0221862C51EF}" name="Column12960"/>
    <tableColumn id="12961" xr3:uid="{64D20F25-C19C-F743-8738-8E916CCCED24}" name="Column12961"/>
    <tableColumn id="12962" xr3:uid="{4E86E472-EB88-A446-B783-ABB9E19449E6}" name="Column12962"/>
    <tableColumn id="12963" xr3:uid="{6BF240EE-7D9E-0248-B904-6C9DDEBA4AE9}" name="Column12963"/>
    <tableColumn id="12964" xr3:uid="{5BAF420C-69C1-3443-B4F1-06C0E2E4EBB2}" name="Column12964"/>
    <tableColumn id="12965" xr3:uid="{B42AE6C2-FFD2-8D48-9FE0-CBC17D4ABCE8}" name="Column12965"/>
    <tableColumn id="12966" xr3:uid="{FF01D7DA-C544-AC46-9BB8-C63B0A7348C7}" name="Column12966"/>
    <tableColumn id="12967" xr3:uid="{D95DC1A1-C440-944C-8257-01CF72BA6598}" name="Column12967"/>
    <tableColumn id="12968" xr3:uid="{BEE9C844-7EEA-0A44-9DF9-57869F177CBD}" name="Column12968"/>
    <tableColumn id="12969" xr3:uid="{3A4B850B-5E16-2F48-8D48-5B4D2A16059F}" name="Column12969"/>
    <tableColumn id="12970" xr3:uid="{4B28809C-8C1A-354A-BCC9-5AED0B5450B0}" name="Column12970"/>
    <tableColumn id="12971" xr3:uid="{4CC79858-19EA-C84E-BB7C-A3C854DB190A}" name="Column12971"/>
    <tableColumn id="12972" xr3:uid="{C13E2DCA-C96E-9B47-88A9-F038BA8E70DF}" name="Column12972"/>
    <tableColumn id="12973" xr3:uid="{953B3D02-2FDF-FE4E-B0DE-372A60F4EF8F}" name="Column12973"/>
    <tableColumn id="12974" xr3:uid="{ACABC4BD-B3B1-8741-BFAE-32495676F6B1}" name="Column12974"/>
    <tableColumn id="12975" xr3:uid="{FD1AA355-1CB8-D445-810C-074B65028553}" name="Column12975"/>
    <tableColumn id="12976" xr3:uid="{D2AEC2CB-DE53-CF4C-B961-2456DB85A83B}" name="Column12976"/>
    <tableColumn id="12977" xr3:uid="{E1F401BB-4E3D-E041-8888-E40F0AB2F0EE}" name="Column12977"/>
    <tableColumn id="12978" xr3:uid="{E085A8A7-B478-414F-8A40-767FCC3DC58C}" name="Column12978"/>
    <tableColumn id="12979" xr3:uid="{472A160C-CF08-4647-995D-CDD8D1A57818}" name="Column12979"/>
    <tableColumn id="12980" xr3:uid="{5E5E4438-7631-0A41-BDD9-FD1B41C449F4}" name="Column12980"/>
    <tableColumn id="12981" xr3:uid="{10792C08-6FDE-CE46-AD1C-218AAAD8EDB4}" name="Column12981"/>
    <tableColumn id="12982" xr3:uid="{296BDC32-4ECA-7B46-AD27-5B15ED67F351}" name="Column12982"/>
    <tableColumn id="12983" xr3:uid="{A9C80D1F-67A4-3744-819D-9B5914213F3D}" name="Column12983"/>
    <tableColumn id="12984" xr3:uid="{815FDBA9-468C-684D-85B9-AE9BD5A2E5E7}" name="Column12984"/>
    <tableColumn id="12985" xr3:uid="{243A3235-DE1A-2244-984D-0BBE938A35E0}" name="Column12985"/>
    <tableColumn id="12986" xr3:uid="{2E524EA0-D82F-C540-8347-7C86302B3DA4}" name="Column12986"/>
    <tableColumn id="12987" xr3:uid="{1C7FD075-FCD8-0549-8FC6-5DDF10BA5326}" name="Column12987"/>
    <tableColumn id="12988" xr3:uid="{371587B5-7AB1-6347-B8F7-9004D0D0479B}" name="Column12988"/>
    <tableColumn id="12989" xr3:uid="{C1F8F8D8-26F6-174A-A21F-BC516C89F739}" name="Column12989"/>
    <tableColumn id="12990" xr3:uid="{50405973-6940-544A-B484-7BA1C2077DDC}" name="Column12990"/>
    <tableColumn id="12991" xr3:uid="{AC555173-0B6C-2F46-9FDE-C75CA8044E34}" name="Column12991"/>
    <tableColumn id="12992" xr3:uid="{CDA764FA-21F1-AA49-83A8-9927699A9550}" name="Column12992"/>
    <tableColumn id="12993" xr3:uid="{2E10D46C-6443-A24D-AC55-A4B76559667C}" name="Column12993"/>
    <tableColumn id="12994" xr3:uid="{F7453C16-2339-6343-95A8-3B1BF9CB47F5}" name="Column12994"/>
    <tableColumn id="12995" xr3:uid="{3EEE64A8-A98C-9545-A531-91FC4F1C32D4}" name="Column12995"/>
    <tableColumn id="12996" xr3:uid="{BF903438-CB6A-2B47-890B-FF27697EE3F1}" name="Column12996"/>
    <tableColumn id="12997" xr3:uid="{27072D0B-4E76-F74D-A67D-D7BA54F3C345}" name="Column12997"/>
    <tableColumn id="12998" xr3:uid="{6C0768BB-4016-794C-8C33-827EF1290553}" name="Column12998"/>
    <tableColumn id="12999" xr3:uid="{BFC9AA3A-4119-6D4E-B48C-08C1FAFD82C3}" name="Column12999"/>
    <tableColumn id="13000" xr3:uid="{E4B75C43-CED6-6F44-AD1A-23EF8A13A728}" name="Column13000"/>
    <tableColumn id="13001" xr3:uid="{6ED02A53-AEB8-9248-B8F0-6AC552346A7E}" name="Column13001"/>
    <tableColumn id="13002" xr3:uid="{36F415C5-9AD5-0D45-919D-26C971D10FD9}" name="Column13002"/>
    <tableColumn id="13003" xr3:uid="{C6EC6AF1-5474-6747-BC62-99E2448565A0}" name="Column13003"/>
    <tableColumn id="13004" xr3:uid="{6D237CB7-43B2-E34E-86DD-3B50D8EFBC35}" name="Column13004"/>
    <tableColumn id="13005" xr3:uid="{1340D55B-AE16-964C-AD59-870F8A9962C5}" name="Column13005"/>
    <tableColumn id="13006" xr3:uid="{13CA3AC4-8ECA-9D4D-AFDE-6585968F6EE0}" name="Column13006"/>
    <tableColumn id="13007" xr3:uid="{6FCDA0D8-9803-E048-AE44-5E979E8E58A6}" name="Column13007"/>
    <tableColumn id="13008" xr3:uid="{F8E248B2-7BCF-204D-A680-A33480D4B787}" name="Column13008"/>
    <tableColumn id="13009" xr3:uid="{A88B4A7F-3A52-DD4F-A735-559FE40E905C}" name="Column13009"/>
    <tableColumn id="13010" xr3:uid="{0F2DF21D-CE13-A643-83C7-E9B00206E91B}" name="Column13010"/>
    <tableColumn id="13011" xr3:uid="{26A8E8C5-0D16-CC45-BCF6-E93B608C7923}" name="Column13011"/>
    <tableColumn id="13012" xr3:uid="{8AFD5D04-F4BA-D147-B891-C1DEA0C46C67}" name="Column13012"/>
    <tableColumn id="13013" xr3:uid="{3230123C-2C46-1B44-9AFD-FBB4C098DD3F}" name="Column13013"/>
    <tableColumn id="13014" xr3:uid="{A831F8AE-1A61-7E40-AFD7-066604A9A290}" name="Column13014"/>
    <tableColumn id="13015" xr3:uid="{2BE3022A-91A5-5B46-A0CB-89C1EAD3B780}" name="Column13015"/>
    <tableColumn id="13016" xr3:uid="{E65EC469-3A9A-E54E-AA7A-561EDEBF2325}" name="Column13016"/>
    <tableColumn id="13017" xr3:uid="{EACA34B6-7F56-014C-BA99-A0BFB924A79B}" name="Column13017"/>
    <tableColumn id="13018" xr3:uid="{EC04CEC8-E3C6-9D48-8C5B-726C1251A5B6}" name="Column13018"/>
    <tableColumn id="13019" xr3:uid="{C67BE19B-D1C1-E64A-BF39-3C7A79BBFAD0}" name="Column13019"/>
    <tableColumn id="13020" xr3:uid="{C06FBBBC-07F1-664D-A95D-A105CD3A0008}" name="Column13020"/>
    <tableColumn id="13021" xr3:uid="{2BC5D9D6-9A34-1346-B830-FBECE7376D4B}" name="Column13021"/>
    <tableColumn id="13022" xr3:uid="{DA75CA36-010E-D14C-898E-FDB11ABB32A6}" name="Column13022"/>
    <tableColumn id="13023" xr3:uid="{31A2640D-0D16-7D4D-9ADC-8093A54EED0A}" name="Column13023"/>
    <tableColumn id="13024" xr3:uid="{B12DF506-C642-714D-BA76-6FBED03CA788}" name="Column13024"/>
    <tableColumn id="13025" xr3:uid="{A9E00B64-FD11-F143-87E5-A295D7ACC7C3}" name="Column13025"/>
    <tableColumn id="13026" xr3:uid="{78B14893-B287-0F45-A151-86F9BF154243}" name="Column13026"/>
    <tableColumn id="13027" xr3:uid="{FAE441BC-2914-384F-93A6-ADEF64045285}" name="Column13027"/>
    <tableColumn id="13028" xr3:uid="{F1A90BF6-CD61-2146-AF27-5DB4342EEC2C}" name="Column13028"/>
    <tableColumn id="13029" xr3:uid="{297AA5DF-D321-AC4E-B804-4FC1CAEAC139}" name="Column13029"/>
    <tableColumn id="13030" xr3:uid="{44C346F2-0C45-144F-A197-06A3AEEFE26F}" name="Column13030"/>
    <tableColumn id="13031" xr3:uid="{91F52106-E033-FD4E-9518-0F76D688F221}" name="Column13031"/>
    <tableColumn id="13032" xr3:uid="{9B8945A6-BCDE-2D42-A016-7EE94240194A}" name="Column13032"/>
    <tableColumn id="13033" xr3:uid="{E488547B-BC1E-6A42-A0E8-3EC3D388C261}" name="Column13033"/>
    <tableColumn id="13034" xr3:uid="{2B5C9371-DD31-134C-9E68-9AEEF0E88183}" name="Column13034"/>
    <tableColumn id="13035" xr3:uid="{9E6CCC52-FF19-5144-BB42-25D304D699C2}" name="Column13035"/>
    <tableColumn id="13036" xr3:uid="{860043DD-9B45-E947-82EB-BC380ED8B0F2}" name="Column13036"/>
    <tableColumn id="13037" xr3:uid="{59DAC9D9-47B7-D74C-8FDE-2E767D889A2E}" name="Column13037"/>
    <tableColumn id="13038" xr3:uid="{4885CF8D-D4EB-9F4A-A09E-9A21669EB4E0}" name="Column13038"/>
    <tableColumn id="13039" xr3:uid="{437DB122-1866-3944-BE4E-33431A8636F2}" name="Column13039"/>
    <tableColumn id="13040" xr3:uid="{3EF117F5-0974-3749-87CD-15D33134999D}" name="Column13040"/>
    <tableColumn id="13041" xr3:uid="{EDEF54A7-279E-194A-BAFA-A669453DB1B8}" name="Column13041"/>
    <tableColumn id="13042" xr3:uid="{234F3E17-AD2F-E643-ACFF-2733C39D7251}" name="Column13042"/>
    <tableColumn id="13043" xr3:uid="{75B3F5AD-EFCA-3E4C-8D19-4A21A0C181B5}" name="Column13043"/>
    <tableColumn id="13044" xr3:uid="{152332DE-3DB5-2C48-B44E-D332B0BB489F}" name="Column13044"/>
    <tableColumn id="13045" xr3:uid="{359BB16C-709F-704C-A1CA-0579D220A5F3}" name="Column13045"/>
    <tableColumn id="13046" xr3:uid="{230A00F6-508E-E847-A122-AF253D2A53B1}" name="Column13046"/>
    <tableColumn id="13047" xr3:uid="{E1C3F037-FE1F-3C48-A909-6E22B276C3B5}" name="Column13047"/>
    <tableColumn id="13048" xr3:uid="{4479F2C1-2220-4943-A5DB-36CEC73B0395}" name="Column13048"/>
    <tableColumn id="13049" xr3:uid="{D1DC3A64-2E27-DA44-97C4-647299B65070}" name="Column13049"/>
    <tableColumn id="13050" xr3:uid="{E0ACCA0C-9A11-4C4B-AE74-AD3985107E74}" name="Column13050"/>
    <tableColumn id="13051" xr3:uid="{F15D7E27-78F9-454F-A043-23F0833399CE}" name="Column13051"/>
    <tableColumn id="13052" xr3:uid="{2CF27506-B5C9-FE49-A263-05641010C3E8}" name="Column13052"/>
    <tableColumn id="13053" xr3:uid="{984FB611-2246-1D4C-9A73-D6281E6874D0}" name="Column13053"/>
    <tableColumn id="13054" xr3:uid="{697D2A7F-4346-8445-BF04-EBCD30449C66}" name="Column13054"/>
    <tableColumn id="13055" xr3:uid="{56F51A6F-3641-0D4C-B6C3-AB1094100910}" name="Column13055"/>
    <tableColumn id="13056" xr3:uid="{949287C5-C872-1741-BB11-E5324C5DA708}" name="Column13056"/>
    <tableColumn id="13057" xr3:uid="{59CD1C76-7F50-3A4A-9C05-3C3D79D428A0}" name="Column13057"/>
    <tableColumn id="13058" xr3:uid="{2CD5F5B9-B502-664A-9A9D-60A7774E3AE1}" name="Column13058"/>
    <tableColumn id="13059" xr3:uid="{9D00AA62-AF70-1D45-8B63-43C2BD802390}" name="Column13059"/>
    <tableColumn id="13060" xr3:uid="{30E8B536-5A4D-B040-AE73-3F7739898632}" name="Column13060"/>
    <tableColumn id="13061" xr3:uid="{F659E133-524A-4B4E-BE19-0D08548BE1EC}" name="Column13061"/>
    <tableColumn id="13062" xr3:uid="{260E9873-EE10-B844-BCEC-855D4602D519}" name="Column13062"/>
    <tableColumn id="13063" xr3:uid="{17950778-206E-BC49-88AB-6C6152D8D390}" name="Column13063"/>
    <tableColumn id="13064" xr3:uid="{E5094A60-0E4E-924B-AA8E-6F508EF5B87F}" name="Column13064"/>
    <tableColumn id="13065" xr3:uid="{14569E4E-107C-6949-B8D7-358EE6EB0038}" name="Column13065"/>
    <tableColumn id="13066" xr3:uid="{2E695F82-37E7-0640-99ED-4229DAD919E6}" name="Column13066"/>
    <tableColumn id="13067" xr3:uid="{1D81319D-FAFA-5343-A39B-CB64FD27CA67}" name="Column13067"/>
    <tableColumn id="13068" xr3:uid="{BC4722BA-471B-CD4C-95D5-1BB957FC1B3A}" name="Column13068"/>
    <tableColumn id="13069" xr3:uid="{5D026B86-CB40-F548-8980-DBC02E78C525}" name="Column13069"/>
    <tableColumn id="13070" xr3:uid="{0903288B-1F8A-9348-9ACC-70722B39DDB4}" name="Column13070"/>
    <tableColumn id="13071" xr3:uid="{FAA54676-2743-994C-A14A-DE93C35A0B4D}" name="Column13071"/>
    <tableColumn id="13072" xr3:uid="{2FEF610B-441A-4E40-9D55-CD07BFB75E36}" name="Column13072"/>
    <tableColumn id="13073" xr3:uid="{FFFE35D7-A8F0-DF49-BB67-93274CFD0E3D}" name="Column13073"/>
    <tableColumn id="13074" xr3:uid="{5C5BEE9C-A267-3344-8882-7100E037BDC3}" name="Column13074"/>
    <tableColumn id="13075" xr3:uid="{EA2B7281-8EDA-1949-A10C-74D15EAA37F5}" name="Column13075"/>
    <tableColumn id="13076" xr3:uid="{21A9C9CE-8196-9D43-84B3-7EDF14AED6D5}" name="Column13076"/>
    <tableColumn id="13077" xr3:uid="{A8C0D893-40A7-8C45-A05C-5849AF5269F5}" name="Column13077"/>
    <tableColumn id="13078" xr3:uid="{6378CAE1-3627-4A40-8426-657BA2F64529}" name="Column13078"/>
    <tableColumn id="13079" xr3:uid="{E39815A5-562F-874F-A2C9-C3F3A4486894}" name="Column13079"/>
    <tableColumn id="13080" xr3:uid="{D0359F72-B02B-3F43-B8D0-81C8F31A5890}" name="Column13080"/>
    <tableColumn id="13081" xr3:uid="{2B2EEF18-FC5F-A740-B213-11928D211E59}" name="Column13081"/>
    <tableColumn id="13082" xr3:uid="{212AB3CA-118B-3A4B-8C67-A3F677A4D8D2}" name="Column13082"/>
    <tableColumn id="13083" xr3:uid="{583B46AB-D541-A34D-96D1-4FFA869918F5}" name="Column13083"/>
    <tableColumn id="13084" xr3:uid="{0A46894E-0704-DB45-8686-BFED42F7568D}" name="Column13084"/>
    <tableColumn id="13085" xr3:uid="{552255A1-FA39-5E46-A7E7-FB2329E01742}" name="Column13085"/>
    <tableColumn id="13086" xr3:uid="{24B53CBE-4706-6146-93EE-406E0ABA781B}" name="Column13086"/>
    <tableColumn id="13087" xr3:uid="{4E19AE53-67DD-404D-BFFA-5579ADFE1A09}" name="Column13087"/>
    <tableColumn id="13088" xr3:uid="{8E4DC592-8282-124B-8549-540ED6E80CEF}" name="Column13088"/>
    <tableColumn id="13089" xr3:uid="{76949AD8-1BD2-B147-A127-669AFAAE488B}" name="Column13089"/>
    <tableColumn id="13090" xr3:uid="{527ED0D3-F7A6-6445-A9F2-83087A4ACA5F}" name="Column13090"/>
    <tableColumn id="13091" xr3:uid="{2602EA42-AB4A-124B-BC59-4560084D7339}" name="Column13091"/>
    <tableColumn id="13092" xr3:uid="{82123830-AB0F-B347-922B-36FCC0116516}" name="Column13092"/>
    <tableColumn id="13093" xr3:uid="{22244A14-8D1D-1E4B-AD2C-AE876267F952}" name="Column13093"/>
    <tableColumn id="13094" xr3:uid="{7F1D3E9E-9CE2-1A4E-83A0-8B12D9BD8D8D}" name="Column13094"/>
    <tableColumn id="13095" xr3:uid="{29AAE850-2ABA-5041-A0D6-1F8A18E8E384}" name="Column13095"/>
    <tableColumn id="13096" xr3:uid="{135D19F4-4EAC-604E-B2C3-F361EAE26764}" name="Column13096"/>
    <tableColumn id="13097" xr3:uid="{D5EEFB34-0EB9-424A-A34E-BBAB1D7FE470}" name="Column13097"/>
    <tableColumn id="13098" xr3:uid="{0E19018B-DF81-864F-BE45-2172F2156E91}" name="Column13098"/>
    <tableColumn id="13099" xr3:uid="{A8A97C5E-069D-2E47-8388-D879E97C0B98}" name="Column13099"/>
    <tableColumn id="13100" xr3:uid="{97690E7E-D2FF-844B-929C-6D51F6C619C0}" name="Column13100"/>
    <tableColumn id="13101" xr3:uid="{DBB6AB41-1143-9843-AC22-142A26BE0D1C}" name="Column13101"/>
    <tableColumn id="13102" xr3:uid="{5E03754C-9E1F-B44F-91A1-1B2FF7A96429}" name="Column13102"/>
    <tableColumn id="13103" xr3:uid="{4D702E3B-79FB-464C-9322-225339439D82}" name="Column13103"/>
    <tableColumn id="13104" xr3:uid="{8D87E1E6-00B7-4F47-8C65-6AA2E3D50449}" name="Column13104"/>
    <tableColumn id="13105" xr3:uid="{D3BB63CB-804F-7243-8308-E53BBE1DF4B4}" name="Column13105"/>
    <tableColumn id="13106" xr3:uid="{1B630E02-C1BC-9C46-AF1E-2BE121431747}" name="Column13106"/>
    <tableColumn id="13107" xr3:uid="{958EB970-5D04-AF43-85AC-DFD83D235582}" name="Column13107"/>
    <tableColumn id="13108" xr3:uid="{3BC219DE-C092-EB4B-8396-5A608BE5DFB4}" name="Column13108"/>
    <tableColumn id="13109" xr3:uid="{58E25E49-A066-4343-95BD-59F25E774654}" name="Column13109"/>
    <tableColumn id="13110" xr3:uid="{8CE702A3-1852-0D43-863C-C197E3BF828C}" name="Column13110"/>
    <tableColumn id="13111" xr3:uid="{A6213190-8316-C948-B051-929914FD4711}" name="Column13111"/>
    <tableColumn id="13112" xr3:uid="{5261DE86-DBE6-8E4A-A4B6-BFB72DF37AB1}" name="Column13112"/>
    <tableColumn id="13113" xr3:uid="{100A9CFF-FB6F-3049-8EEC-E698AABD476D}" name="Column13113"/>
    <tableColumn id="13114" xr3:uid="{9D923CA9-7FA8-8F4F-A438-660F4DD199EE}" name="Column13114"/>
    <tableColumn id="13115" xr3:uid="{B570AD43-5E69-804F-835F-38A9D559F9FE}" name="Column13115"/>
    <tableColumn id="13116" xr3:uid="{E85DE7B7-0F58-0944-A07A-851A0B642017}" name="Column13116"/>
    <tableColumn id="13117" xr3:uid="{AEE6AC20-5BD2-CB4C-81C6-B0856C6F6DD4}" name="Column13117"/>
    <tableColumn id="13118" xr3:uid="{61B934A5-F445-6740-A903-A3775FE4D2A2}" name="Column13118"/>
    <tableColumn id="13119" xr3:uid="{FE104C6B-377C-5445-8570-59984352E8A8}" name="Column13119"/>
    <tableColumn id="13120" xr3:uid="{4721C65F-4CBA-A54F-9C31-54C5202027F4}" name="Column13120"/>
    <tableColumn id="13121" xr3:uid="{95C085AA-04C8-DD4F-8811-54B3BDC670FF}" name="Column13121"/>
    <tableColumn id="13122" xr3:uid="{8AECF5DE-9DD6-B541-9646-05C974A2D704}" name="Column13122"/>
    <tableColumn id="13123" xr3:uid="{E09B0C3D-1C74-F946-9CA6-FF9F73256480}" name="Column13123"/>
    <tableColumn id="13124" xr3:uid="{91A3E7EB-7D00-3F4B-9301-3E122E1186B1}" name="Column13124"/>
    <tableColumn id="13125" xr3:uid="{3DB9C025-431E-AF43-834E-43BEC4401CB3}" name="Column13125"/>
    <tableColumn id="13126" xr3:uid="{116F3D95-B64E-B44D-AD82-193AEB6BA849}" name="Column13126"/>
    <tableColumn id="13127" xr3:uid="{1F219585-4E39-1545-A2B3-AF5AB5C1AE0A}" name="Column13127"/>
    <tableColumn id="13128" xr3:uid="{EFB11812-7018-8B44-85B4-A39EE1299B00}" name="Column13128"/>
    <tableColumn id="13129" xr3:uid="{9E583723-7C53-D348-BA9A-2FC7F746BE29}" name="Column13129"/>
    <tableColumn id="13130" xr3:uid="{E5D54510-4E99-C848-B376-EECEC26A15E0}" name="Column13130"/>
    <tableColumn id="13131" xr3:uid="{F185452C-69D0-B142-BBF8-9C8E912F3227}" name="Column13131"/>
    <tableColumn id="13132" xr3:uid="{5FF55D99-B849-2544-BCEC-694BF72CD927}" name="Column13132"/>
    <tableColumn id="13133" xr3:uid="{B0F52B1F-0503-7446-8CA9-5D87900E9BC7}" name="Column13133"/>
    <tableColumn id="13134" xr3:uid="{89108536-A1F6-4B4E-AAF1-385E5D4548FD}" name="Column13134"/>
    <tableColumn id="13135" xr3:uid="{9F573CEB-4894-0541-BC34-2CF27FE808EC}" name="Column13135"/>
    <tableColumn id="13136" xr3:uid="{B0041886-1285-E748-AA54-ED052D658AFB}" name="Column13136"/>
    <tableColumn id="13137" xr3:uid="{479B9152-91C6-2E41-BDD2-5331BF9D24CB}" name="Column13137"/>
    <tableColumn id="13138" xr3:uid="{937FC3E8-73D2-054B-82C2-57ECCD667853}" name="Column13138"/>
    <tableColumn id="13139" xr3:uid="{368B3857-3D59-264B-9FD4-4A5B2E966543}" name="Column13139"/>
    <tableColumn id="13140" xr3:uid="{17853957-A8FD-184E-B6B7-CAB67116412D}" name="Column13140"/>
    <tableColumn id="13141" xr3:uid="{6D321584-6E27-0844-BDFA-8DFF1BB43DF3}" name="Column13141"/>
    <tableColumn id="13142" xr3:uid="{45D7BFAD-03BB-214C-A84E-0959CF8F4B70}" name="Column13142"/>
    <tableColumn id="13143" xr3:uid="{38FBD8B6-FD4A-6D4B-9254-6AEE9C6EF6DE}" name="Column13143"/>
    <tableColumn id="13144" xr3:uid="{405EF06B-C8D3-C34A-9C67-859CCAC90BB5}" name="Column13144"/>
    <tableColumn id="13145" xr3:uid="{5F65BD39-3C66-6541-A056-BC00F4F3D033}" name="Column13145"/>
    <tableColumn id="13146" xr3:uid="{F65FE32B-4EA3-EB4A-AF75-6A8166A10891}" name="Column13146"/>
    <tableColumn id="13147" xr3:uid="{58F330C8-566C-AB46-A046-7BD777FE37F7}" name="Column13147"/>
    <tableColumn id="13148" xr3:uid="{94ACA109-CAF1-E644-839B-389E749ECB57}" name="Column13148"/>
    <tableColumn id="13149" xr3:uid="{C8F04DEB-1CD5-2C4A-BD4C-B329F69DC5D5}" name="Column13149"/>
    <tableColumn id="13150" xr3:uid="{4939D454-C777-364B-BDAA-0D664F5E3BE3}" name="Column13150"/>
    <tableColumn id="13151" xr3:uid="{C9BF2217-DC92-E944-9F70-C2611D4E2FA1}" name="Column13151"/>
    <tableColumn id="13152" xr3:uid="{D9F44089-B6BE-8E40-A5A4-67811F3687ED}" name="Column13152"/>
    <tableColumn id="13153" xr3:uid="{1FC8D5F0-E10D-484A-A5E9-57784DA79ECB}" name="Column13153"/>
    <tableColumn id="13154" xr3:uid="{91B165C7-9350-A144-9950-9EE7903408BC}" name="Column13154"/>
    <tableColumn id="13155" xr3:uid="{937312A1-BB09-944D-9164-5C6EE2306304}" name="Column13155"/>
    <tableColumn id="13156" xr3:uid="{EC915D2C-3F37-BF43-9A25-FD80783BAD1D}" name="Column13156"/>
    <tableColumn id="13157" xr3:uid="{2EDB96B7-B38B-874D-AD24-DFB214389C80}" name="Column13157"/>
    <tableColumn id="13158" xr3:uid="{D3D0D4FB-D366-6243-AD5F-FDEB4C9F81D1}" name="Column13158"/>
    <tableColumn id="13159" xr3:uid="{AE9E0379-36EA-A044-9F73-423859978996}" name="Column13159"/>
    <tableColumn id="13160" xr3:uid="{72FE4896-3378-574F-9836-BDB2D91CC3F8}" name="Column13160"/>
    <tableColumn id="13161" xr3:uid="{D8E36BC5-45D3-9D43-AE84-42817E732180}" name="Column13161"/>
    <tableColumn id="13162" xr3:uid="{0F033F6A-42F2-B842-9047-8CFCDAFDC038}" name="Column13162"/>
    <tableColumn id="13163" xr3:uid="{7F115C0F-F0BF-D642-9CC7-CC972810F240}" name="Column13163"/>
    <tableColumn id="13164" xr3:uid="{6C629D29-EF64-9642-86CE-B5AC61C5A855}" name="Column13164"/>
    <tableColumn id="13165" xr3:uid="{2E641282-FCED-A641-B20F-A9A5CD4461FF}" name="Column13165"/>
    <tableColumn id="13166" xr3:uid="{47014B69-5DF3-7040-A713-C1FF15495025}" name="Column13166"/>
    <tableColumn id="13167" xr3:uid="{2E156B24-C4A0-924E-A3D3-29E06BA4FDFA}" name="Column13167"/>
    <tableColumn id="13168" xr3:uid="{33C47F8E-DD9B-894D-BA33-6DA52B308765}" name="Column13168"/>
    <tableColumn id="13169" xr3:uid="{4AA224CB-7712-F848-B06E-D1B36E7159A4}" name="Column13169"/>
    <tableColumn id="13170" xr3:uid="{46422C30-3054-524D-B2A0-A227E56B8EDC}" name="Column13170"/>
    <tableColumn id="13171" xr3:uid="{7380E5A7-E255-2E4C-AD8B-078A13636590}" name="Column13171"/>
    <tableColumn id="13172" xr3:uid="{4AFE0A28-F9B6-C44A-8A5B-C33039D21D83}" name="Column13172"/>
    <tableColumn id="13173" xr3:uid="{9BC85C96-E7BF-1D46-915C-4AC309BE96DE}" name="Column13173"/>
    <tableColumn id="13174" xr3:uid="{61710021-F0E4-8943-9C16-4FFF27246C66}" name="Column13174"/>
    <tableColumn id="13175" xr3:uid="{445DB4AA-4D5A-5B4F-8704-049FAD15F24E}" name="Column13175"/>
    <tableColumn id="13176" xr3:uid="{8113DEA0-1275-3B43-B970-4ED53674F073}" name="Column13176"/>
    <tableColumn id="13177" xr3:uid="{CC141941-9105-8340-828D-B8CDCE9FBB25}" name="Column13177"/>
    <tableColumn id="13178" xr3:uid="{A22DCBC2-8A36-894C-8E2A-5D9B88017734}" name="Column13178"/>
    <tableColumn id="13179" xr3:uid="{0762B2D9-7455-8A49-94C0-10B034975AF4}" name="Column13179"/>
    <tableColumn id="13180" xr3:uid="{F2515747-EAF0-2D41-B32E-6E4948A9D0A2}" name="Column13180"/>
    <tableColumn id="13181" xr3:uid="{32300785-B9BA-464D-B315-B188A34F8163}" name="Column13181"/>
    <tableColumn id="13182" xr3:uid="{8C7A73D7-2101-5447-8E95-A4ABC669023C}" name="Column13182"/>
    <tableColumn id="13183" xr3:uid="{0EAB6C27-AEA5-C949-A996-0700F36EB94C}" name="Column13183"/>
    <tableColumn id="13184" xr3:uid="{4254505F-3B6D-3440-808D-588A013070C5}" name="Column13184"/>
    <tableColumn id="13185" xr3:uid="{E596BF0F-660F-7C40-8DDE-B0705F805167}" name="Column13185"/>
    <tableColumn id="13186" xr3:uid="{919D4DBB-E5D1-B446-8C1B-F4D168428E38}" name="Column13186"/>
    <tableColumn id="13187" xr3:uid="{1D7D66AD-CF06-1941-ABA0-9E4033DD61A5}" name="Column13187"/>
    <tableColumn id="13188" xr3:uid="{39623872-2A5E-2341-A197-A8426BACDC24}" name="Column13188"/>
    <tableColumn id="13189" xr3:uid="{BD185BFD-9436-7D49-AB28-DF6B97AE57FF}" name="Column13189"/>
    <tableColumn id="13190" xr3:uid="{8119A032-B86C-2245-867A-36F4526A3021}" name="Column13190"/>
    <tableColumn id="13191" xr3:uid="{FA5A8BE2-4550-F342-903F-076BCDAF675D}" name="Column13191"/>
    <tableColumn id="13192" xr3:uid="{261162D6-6A9D-1F43-9AFC-AF9905152378}" name="Column13192"/>
    <tableColumn id="13193" xr3:uid="{52469D8A-F64B-134E-9151-E210DA6041EF}" name="Column13193"/>
    <tableColumn id="13194" xr3:uid="{C62FA643-9B28-3C48-AD48-68FE47030A19}" name="Column13194"/>
    <tableColumn id="13195" xr3:uid="{00A11D3A-D1EA-3E42-A000-5EE6A98D17A1}" name="Column13195"/>
    <tableColumn id="13196" xr3:uid="{A51320E2-6B77-DC4F-A6E3-B08508779548}" name="Column13196"/>
    <tableColumn id="13197" xr3:uid="{B0E415BB-2321-BD48-BDDB-5F3EBBCBF317}" name="Column13197"/>
    <tableColumn id="13198" xr3:uid="{30753AF1-5E35-C644-A847-54C3398AD8EF}" name="Column13198"/>
    <tableColumn id="13199" xr3:uid="{9E316465-3902-F047-A47B-4457FF8CEBD4}" name="Column13199"/>
    <tableColumn id="13200" xr3:uid="{EAC98068-BF39-644E-B28E-981FD8519B99}" name="Column13200"/>
    <tableColumn id="13201" xr3:uid="{4BB6164C-FFF6-7A47-B45F-3C053CB4CE7F}" name="Column13201"/>
    <tableColumn id="13202" xr3:uid="{37B26E63-31FA-4943-B10F-3FA9D46D1C26}" name="Column13202"/>
    <tableColumn id="13203" xr3:uid="{AD8E8439-CC81-D343-BDB7-0EDE8249AF8C}" name="Column13203"/>
    <tableColumn id="13204" xr3:uid="{72AC80FD-76B6-2146-A316-DCAF0F3F35A5}" name="Column13204"/>
    <tableColumn id="13205" xr3:uid="{A18B23D4-B119-3346-929E-1AF6B29C2E12}" name="Column13205"/>
    <tableColumn id="13206" xr3:uid="{39644F01-90FF-A149-A545-3ED9F0F2ED9E}" name="Column13206"/>
    <tableColumn id="13207" xr3:uid="{D1DDABE2-797B-D445-866F-A64FF3E29418}" name="Column13207"/>
    <tableColumn id="13208" xr3:uid="{C1C41F7E-172A-4A48-936C-3A90F98822C8}" name="Column13208"/>
    <tableColumn id="13209" xr3:uid="{B9C04070-B99F-7348-A8EF-37EDBC17CC74}" name="Column13209"/>
    <tableColumn id="13210" xr3:uid="{5323210E-1FDB-E045-87E2-313F650AB0DC}" name="Column13210"/>
    <tableColumn id="13211" xr3:uid="{0CA3FA0C-1578-BF4B-B66E-6034AF94AF0E}" name="Column13211"/>
    <tableColumn id="13212" xr3:uid="{73982EB9-4727-9F47-B231-E726287FFEE2}" name="Column13212"/>
    <tableColumn id="13213" xr3:uid="{4A1EAB0E-1E28-D74B-99B5-3CFCE668692F}" name="Column13213"/>
    <tableColumn id="13214" xr3:uid="{E276E796-7D6F-1E4E-8D58-ABF35E3062F0}" name="Column13214"/>
    <tableColumn id="13215" xr3:uid="{49D91398-CBF6-5947-8EB5-571FC6BD3159}" name="Column13215"/>
    <tableColumn id="13216" xr3:uid="{60390726-D058-A543-BC23-E2369A740330}" name="Column13216"/>
    <tableColumn id="13217" xr3:uid="{96EA8DDF-07A3-DC41-9A34-D0F421FFB449}" name="Column13217"/>
    <tableColumn id="13218" xr3:uid="{80A0595F-AFEA-644E-9BB7-F8D7B8695339}" name="Column13218"/>
    <tableColumn id="13219" xr3:uid="{072C65C8-9D2B-1642-B3AF-E8A251CD64D3}" name="Column13219"/>
    <tableColumn id="13220" xr3:uid="{8BE3CF6E-C911-CC4E-8C3D-165A75D4984E}" name="Column13220"/>
    <tableColumn id="13221" xr3:uid="{CE44C4BD-DD6F-594C-974E-7023B54EC6E5}" name="Column13221"/>
    <tableColumn id="13222" xr3:uid="{5CD17914-4E71-A648-AC7C-0F9E9FEC8D46}" name="Column13222"/>
    <tableColumn id="13223" xr3:uid="{30A19D29-2889-4D43-8CD7-9015A9353D72}" name="Column13223"/>
    <tableColumn id="13224" xr3:uid="{AA697421-59F5-EF43-A306-521D6D08AEA7}" name="Column13224"/>
    <tableColumn id="13225" xr3:uid="{CFE34942-50D9-BC45-A98F-B3979C2C3D44}" name="Column13225"/>
    <tableColumn id="13226" xr3:uid="{89A1544F-6821-F249-8B8B-1678A2FA85AB}" name="Column13226"/>
    <tableColumn id="13227" xr3:uid="{D4669F91-E6D0-3A40-B172-EF882466A513}" name="Column13227"/>
    <tableColumn id="13228" xr3:uid="{B306701B-BAB3-5F48-A830-3CBB8BFC8CA5}" name="Column13228"/>
    <tableColumn id="13229" xr3:uid="{8FC778C0-AC2A-F544-A807-71AACD96250F}" name="Column13229"/>
    <tableColumn id="13230" xr3:uid="{2AAEC9DF-EBDA-5649-BF79-7A287DC0E874}" name="Column13230"/>
    <tableColumn id="13231" xr3:uid="{3C057A40-344A-044F-A268-1B885288D85C}" name="Column13231"/>
    <tableColumn id="13232" xr3:uid="{8771EE1F-4788-2744-9393-048F71325F2F}" name="Column13232"/>
    <tableColumn id="13233" xr3:uid="{260E28D2-D579-5748-8E1E-5CB384E4613E}" name="Column13233"/>
    <tableColumn id="13234" xr3:uid="{AB389012-964C-C747-A354-1DB761ED82D1}" name="Column13234"/>
    <tableColumn id="13235" xr3:uid="{3B91EC98-54B3-CE4A-901F-419A81036117}" name="Column13235"/>
    <tableColumn id="13236" xr3:uid="{097160DB-F7F2-E84B-AA8C-C6BDB1EC2495}" name="Column13236"/>
    <tableColumn id="13237" xr3:uid="{1082AE47-60AB-5045-8754-EF44B06861EA}" name="Column13237"/>
    <tableColumn id="13238" xr3:uid="{88C32F47-FA49-8947-B575-234B4098F437}" name="Column13238"/>
    <tableColumn id="13239" xr3:uid="{79FF8733-F82F-D943-8F5F-7F47DCBDC888}" name="Column13239"/>
    <tableColumn id="13240" xr3:uid="{642F0845-B488-2B4D-B485-7AF30363DCF9}" name="Column13240"/>
    <tableColumn id="13241" xr3:uid="{A0093520-4D0B-2940-86AA-6E2BBE21A7E1}" name="Column13241"/>
    <tableColumn id="13242" xr3:uid="{BFE1865D-948B-7041-9105-11DA146C11BE}" name="Column13242"/>
    <tableColumn id="13243" xr3:uid="{651A18C7-C16A-4D4F-9236-5FE1763398B1}" name="Column13243"/>
    <tableColumn id="13244" xr3:uid="{850229CF-BD05-EB45-8724-CBAFE24C944F}" name="Column13244"/>
    <tableColumn id="13245" xr3:uid="{1B4CD962-0CDE-9E4C-BFEF-B9A4D97416E6}" name="Column13245"/>
    <tableColumn id="13246" xr3:uid="{F832E6B0-86A0-A44E-9992-D5F4CAD12CD4}" name="Column13246"/>
    <tableColumn id="13247" xr3:uid="{84FA5AA4-BBB5-FB46-9F2F-C982C310114E}" name="Column13247"/>
    <tableColumn id="13248" xr3:uid="{898BE57E-F378-A245-A8B4-BFC756390972}" name="Column13248"/>
    <tableColumn id="13249" xr3:uid="{8ADEDCDB-EAFD-B94E-869B-15EBDBAD07B5}" name="Column13249"/>
    <tableColumn id="13250" xr3:uid="{1FDC1025-6B30-A449-AD4D-2035827DA736}" name="Column13250"/>
    <tableColumn id="13251" xr3:uid="{7FBD5CDE-744B-E244-AA9B-1BE97B3F2EEB}" name="Column13251"/>
    <tableColumn id="13252" xr3:uid="{6263F147-F286-D44A-9D2A-EC529C1F4B14}" name="Column13252"/>
    <tableColumn id="13253" xr3:uid="{8FD9191D-D7C9-3946-A3E1-8BEFC8A6927D}" name="Column13253"/>
    <tableColumn id="13254" xr3:uid="{348A54CF-98F3-DF4F-8201-2DDED865DCCA}" name="Column13254"/>
    <tableColumn id="13255" xr3:uid="{D5A59BE7-3C13-A548-A980-F20F06D20DFB}" name="Column13255"/>
    <tableColumn id="13256" xr3:uid="{33CE2446-5536-B84E-91DB-E95FDF4B317F}" name="Column13256"/>
    <tableColumn id="13257" xr3:uid="{75ECE096-2799-CD43-A6AB-74D21A78D8DC}" name="Column13257"/>
    <tableColumn id="13258" xr3:uid="{EC704BB9-E72D-2C48-9733-62875276C7BB}" name="Column13258"/>
    <tableColumn id="13259" xr3:uid="{31492FB9-145C-964C-8330-A99AFE1444CC}" name="Column13259"/>
    <tableColumn id="13260" xr3:uid="{0B7138E1-F5DC-A943-A08D-0AC17A1029DC}" name="Column13260"/>
    <tableColumn id="13261" xr3:uid="{60DDD242-6F6C-C144-AF67-B9479D5BB7EB}" name="Column13261"/>
    <tableColumn id="13262" xr3:uid="{C9D428F6-0161-684C-81BC-89CB236D60D5}" name="Column13262"/>
    <tableColumn id="13263" xr3:uid="{22430588-63AC-7C4C-BDAA-67DF38442033}" name="Column13263"/>
    <tableColumn id="13264" xr3:uid="{B9C89CAC-C063-B749-8EC2-E4E9FD6C98BA}" name="Column13264"/>
    <tableColumn id="13265" xr3:uid="{2813018C-506E-9041-BC80-AEECC342F0F1}" name="Column13265"/>
    <tableColumn id="13266" xr3:uid="{DA281D16-854E-E14A-A2A8-928156A59716}" name="Column13266"/>
    <tableColumn id="13267" xr3:uid="{C4C4EBEB-50E3-0349-AF10-8984E45711DB}" name="Column13267"/>
    <tableColumn id="13268" xr3:uid="{8720765D-0316-6B40-94AC-0F870A44254F}" name="Column13268"/>
    <tableColumn id="13269" xr3:uid="{63FFFC60-97BC-C340-BB1F-C2503F879AF2}" name="Column13269"/>
    <tableColumn id="13270" xr3:uid="{66667735-8DE6-B34D-BA61-473A8B741462}" name="Column13270"/>
    <tableColumn id="13271" xr3:uid="{2F68FAD6-50F3-F74E-A3F1-8E1B9B7E686F}" name="Column13271"/>
    <tableColumn id="13272" xr3:uid="{54330797-FF43-D044-91A9-2B07F8A8232A}" name="Column13272"/>
    <tableColumn id="13273" xr3:uid="{81C2181E-7B5B-4241-A6E3-D2F81AFE790E}" name="Column13273"/>
    <tableColumn id="13274" xr3:uid="{0B32535A-6ECC-3B45-813D-971D3610D8CE}" name="Column13274"/>
    <tableColumn id="13275" xr3:uid="{7874DA98-37D5-9442-9F5D-F5D6C000FF01}" name="Column13275"/>
    <tableColumn id="13276" xr3:uid="{8DA52CAA-A123-104A-9211-043631FE1711}" name="Column13276"/>
    <tableColumn id="13277" xr3:uid="{1CFF6344-5CEA-6A47-944B-F3CF79B25026}" name="Column13277"/>
    <tableColumn id="13278" xr3:uid="{C7574AF8-D1A9-A84C-9C22-26890808F7E1}" name="Column13278"/>
    <tableColumn id="13279" xr3:uid="{7D9842E8-1E48-0945-B75F-27E64073513B}" name="Column13279"/>
    <tableColumn id="13280" xr3:uid="{74030B48-ABF0-9746-8591-8B37AE290CA7}" name="Column13280"/>
    <tableColumn id="13281" xr3:uid="{9B5A72B8-C54A-EF41-9E98-82821A415E80}" name="Column13281"/>
    <tableColumn id="13282" xr3:uid="{71CD3395-707C-2942-BD87-331D62ADF016}" name="Column13282"/>
    <tableColumn id="13283" xr3:uid="{D346162B-AC82-3047-B2DA-2743F906F8C9}" name="Column13283"/>
    <tableColumn id="13284" xr3:uid="{2F6379A4-2D1F-2141-B616-8741A631CBA2}" name="Column13284"/>
    <tableColumn id="13285" xr3:uid="{55BB457B-4899-E84F-86BC-75EA646C62D3}" name="Column13285"/>
    <tableColumn id="13286" xr3:uid="{B7BB9FAD-AA0B-4D44-9D60-465F4F264FF5}" name="Column13286"/>
    <tableColumn id="13287" xr3:uid="{B56BCFE2-3DFA-8346-B419-464A5DF434DD}" name="Column13287"/>
    <tableColumn id="13288" xr3:uid="{523591CA-408F-C34D-9697-1D69C8956591}" name="Column13288"/>
    <tableColumn id="13289" xr3:uid="{9DC899B5-D61C-6442-8B42-B9E1DD7F220E}" name="Column13289"/>
    <tableColumn id="13290" xr3:uid="{88821436-F602-F64B-8911-199A4591E4BE}" name="Column13290"/>
    <tableColumn id="13291" xr3:uid="{E636E6CA-E4AF-8742-B26F-F5D27B2E80C6}" name="Column13291"/>
    <tableColumn id="13292" xr3:uid="{D496C850-4F6F-8A49-B729-2CD19963DEA6}" name="Column13292"/>
    <tableColumn id="13293" xr3:uid="{EF98420F-D485-0E42-AA1B-D892012E399F}" name="Column13293"/>
    <tableColumn id="13294" xr3:uid="{813F8085-F592-B445-B10F-7471B107233F}" name="Column13294"/>
    <tableColumn id="13295" xr3:uid="{FC799F1C-77E9-FB45-938F-A18CA332BE8B}" name="Column13295"/>
    <tableColumn id="13296" xr3:uid="{1B6E986F-AE9B-134D-95C8-3D7171B5471F}" name="Column13296"/>
    <tableColumn id="13297" xr3:uid="{DC6AAAB2-1310-7149-8FD6-2E2D5826BCF4}" name="Column13297"/>
    <tableColumn id="13298" xr3:uid="{D4BB4E0E-AAC9-1342-9A0E-851B7056BCBB}" name="Column13298"/>
    <tableColumn id="13299" xr3:uid="{FF0B809A-D69B-A54E-9BFC-326695C47962}" name="Column13299"/>
    <tableColumn id="13300" xr3:uid="{5F12D0DE-7CE4-564D-AC9E-10D797E2916A}" name="Column13300"/>
    <tableColumn id="13301" xr3:uid="{926D23B5-D55E-1D4D-8A9E-38AEB9A95580}" name="Column13301"/>
    <tableColumn id="13302" xr3:uid="{45305867-B91D-F144-BFB8-8E0AC51559E1}" name="Column13302"/>
    <tableColumn id="13303" xr3:uid="{E784D572-7566-2F49-B71C-297402641CB2}" name="Column13303"/>
    <tableColumn id="13304" xr3:uid="{8B68F803-FF2F-4843-84EB-BF3CA42F86CB}" name="Column13304"/>
    <tableColumn id="13305" xr3:uid="{EDF19C75-75EB-B842-9B30-23D415784CA4}" name="Column13305"/>
    <tableColumn id="13306" xr3:uid="{4A382E23-DCEE-1946-813F-AD8E373499CE}" name="Column13306"/>
    <tableColumn id="13307" xr3:uid="{343C91E0-1BFB-DF4A-8CA0-E41967A281C6}" name="Column13307"/>
    <tableColumn id="13308" xr3:uid="{247CE02B-49FA-834B-9831-B5B4B78A74C4}" name="Column13308"/>
    <tableColumn id="13309" xr3:uid="{30485F2A-5ECB-D343-8160-89DF7BC73F11}" name="Column13309"/>
    <tableColumn id="13310" xr3:uid="{2852A1F0-9C89-444A-A6BD-F63E6FD8F2F8}" name="Column13310"/>
    <tableColumn id="13311" xr3:uid="{CD4B870E-1DE7-2243-96A1-D8060D0E25F7}" name="Column13311"/>
    <tableColumn id="13312" xr3:uid="{1A77F6F3-1986-B24C-A7BA-1645E40E21C3}" name="Column13312"/>
    <tableColumn id="13313" xr3:uid="{F19A13CD-1B79-D348-A176-0FD7B0E70712}" name="Column13313"/>
    <tableColumn id="13314" xr3:uid="{73728C20-046B-2445-B154-0529AD01C4CD}" name="Column13314"/>
    <tableColumn id="13315" xr3:uid="{1725D652-71B7-FD4B-92A6-1F05722894FE}" name="Column13315"/>
    <tableColumn id="13316" xr3:uid="{3907BCDD-5E4B-0A47-95FD-B5C7906D9D31}" name="Column13316"/>
    <tableColumn id="13317" xr3:uid="{3B408F89-F790-364E-A634-10CC010EB3E0}" name="Column13317"/>
    <tableColumn id="13318" xr3:uid="{86EC7ADB-6102-3647-91CF-D8F3AD57A9D2}" name="Column13318"/>
    <tableColumn id="13319" xr3:uid="{306A6487-0C1D-7442-913E-1BD04EE0E883}" name="Column13319"/>
    <tableColumn id="13320" xr3:uid="{4FED902A-2697-7740-B405-206591CFCAFE}" name="Column13320"/>
    <tableColumn id="13321" xr3:uid="{C5CC2504-4B39-5E4F-A795-67197AC05182}" name="Column13321"/>
    <tableColumn id="13322" xr3:uid="{25BA8A50-B611-1D46-8E7C-4BD369924F12}" name="Column13322"/>
    <tableColumn id="13323" xr3:uid="{5AA8A570-F142-B74A-8949-7AA8D561AE6D}" name="Column13323"/>
    <tableColumn id="13324" xr3:uid="{11841464-8F0C-474E-9C99-48F37FDEBBC6}" name="Column13324"/>
    <tableColumn id="13325" xr3:uid="{185727E8-38C0-0143-AAFD-85FF6BF10A98}" name="Column13325"/>
    <tableColumn id="13326" xr3:uid="{69A7553B-A5E9-8B4D-B2D0-F28606DA1B81}" name="Column13326"/>
    <tableColumn id="13327" xr3:uid="{5F7746CB-838A-A347-96B5-93A6AF1DD25A}" name="Column13327"/>
    <tableColumn id="13328" xr3:uid="{49507B4F-57D8-CA49-BE13-7047F3A82692}" name="Column13328"/>
    <tableColumn id="13329" xr3:uid="{EB6F1807-D9CB-3F4A-B28C-ACA81D217077}" name="Column13329"/>
    <tableColumn id="13330" xr3:uid="{F480D182-AFC1-A14E-9604-E1E655718B08}" name="Column13330"/>
    <tableColumn id="13331" xr3:uid="{732752AA-FAC4-8643-AA70-89F27027C71F}" name="Column13331"/>
    <tableColumn id="13332" xr3:uid="{812EA47A-63F0-3D4E-9976-7D32516BE9E2}" name="Column13332"/>
    <tableColumn id="13333" xr3:uid="{84D351C2-42BF-B445-955B-EA357A10A656}" name="Column13333"/>
    <tableColumn id="13334" xr3:uid="{DB92613A-E4A0-B14E-B692-964637FE33F7}" name="Column13334"/>
    <tableColumn id="13335" xr3:uid="{FDD27FA9-707F-464A-851A-6AC006B279D6}" name="Column13335"/>
    <tableColumn id="13336" xr3:uid="{DD940E6C-ED6D-5143-B9D9-A0D3FC661F62}" name="Column13336"/>
    <tableColumn id="13337" xr3:uid="{118C0046-5ED6-044E-9943-A5E204CC78EA}" name="Column13337"/>
    <tableColumn id="13338" xr3:uid="{5D2AA9E7-BAEF-1143-BDDF-969D611F7EF4}" name="Column13338"/>
    <tableColumn id="13339" xr3:uid="{3C5FF801-3EE8-7642-86BA-E1EC71DE6992}" name="Column13339"/>
    <tableColumn id="13340" xr3:uid="{32157875-B0E6-6C4E-B2DC-41614E20C3D3}" name="Column13340"/>
    <tableColumn id="13341" xr3:uid="{8BD8930B-532B-A24D-B2F0-ADB6DA066E22}" name="Column13341"/>
    <tableColumn id="13342" xr3:uid="{D0DD8E05-F13A-604C-A6C0-5AEF7D3D0E70}" name="Column13342"/>
    <tableColumn id="13343" xr3:uid="{14C41204-C057-BA46-8810-5CF210621D2E}" name="Column13343"/>
    <tableColumn id="13344" xr3:uid="{A1072817-EF0B-7644-B51A-2054B2DD6CE3}" name="Column13344"/>
    <tableColumn id="13345" xr3:uid="{81464B16-0C2E-0A41-A635-7010FA43AEDF}" name="Column13345"/>
    <tableColumn id="13346" xr3:uid="{B0AA5C91-3138-874B-B9BD-156BB1F3D7E2}" name="Column13346"/>
    <tableColumn id="13347" xr3:uid="{22852129-70C7-C441-B568-B8BB8CF9037E}" name="Column13347"/>
    <tableColumn id="13348" xr3:uid="{26C164F5-04B5-8145-B523-7284E816B2A6}" name="Column13348"/>
    <tableColumn id="13349" xr3:uid="{CE4210D8-617D-DF4B-BD15-E953A72CB93A}" name="Column13349"/>
    <tableColumn id="13350" xr3:uid="{ED49A970-F83F-1843-9B4E-1CA5BFE4001F}" name="Column13350"/>
    <tableColumn id="13351" xr3:uid="{6C3BC497-74FC-634A-BE9B-AF425EF5CDA0}" name="Column13351"/>
    <tableColumn id="13352" xr3:uid="{157ADC42-4ADB-8B42-8E45-259DC69DAF90}" name="Column13352"/>
    <tableColumn id="13353" xr3:uid="{2DE61646-9823-8E4A-A8A3-4DCAC65B5714}" name="Column13353"/>
    <tableColumn id="13354" xr3:uid="{49FF6C77-DB33-6F44-A604-AE3386D1BA7F}" name="Column13354"/>
    <tableColumn id="13355" xr3:uid="{5F641D39-8329-F842-8799-33C92227E307}" name="Column13355"/>
    <tableColumn id="13356" xr3:uid="{1299D351-944A-D948-AAF7-5F9A65263833}" name="Column13356"/>
    <tableColumn id="13357" xr3:uid="{CB265E4A-C5D9-2F4C-AC69-26E0249397BE}" name="Column13357"/>
    <tableColumn id="13358" xr3:uid="{AE1E09E1-F49D-884B-BAFE-6F445531F6BD}" name="Column13358"/>
    <tableColumn id="13359" xr3:uid="{DCF32674-74AA-3D42-9BB2-EB05470A22FD}" name="Column13359"/>
    <tableColumn id="13360" xr3:uid="{F822C986-BC35-FB46-A52B-F48F59908928}" name="Column13360"/>
    <tableColumn id="13361" xr3:uid="{56B4E2C1-927C-1A4B-A91B-1025B5538684}" name="Column13361"/>
    <tableColumn id="13362" xr3:uid="{2B145555-05FC-FB4D-9B10-D58F20DFEA8F}" name="Column13362"/>
    <tableColumn id="13363" xr3:uid="{0A8F0D41-3AF7-2D4C-87A5-DB5AB8659CA9}" name="Column13363"/>
    <tableColumn id="13364" xr3:uid="{63FDD468-2B64-F04B-BF09-04577A5C6CCE}" name="Column13364"/>
    <tableColumn id="13365" xr3:uid="{1D2528FF-D8DD-7E45-AA23-14BCC379B27F}" name="Column13365"/>
    <tableColumn id="13366" xr3:uid="{DB3688B9-8531-8B44-BA1D-248CBD639ECC}" name="Column13366"/>
    <tableColumn id="13367" xr3:uid="{A8453D88-8873-D542-9584-783437D16C8D}" name="Column13367"/>
    <tableColumn id="13368" xr3:uid="{23632809-B681-1F4C-BA24-AA88C33BBEF1}" name="Column13368"/>
    <tableColumn id="13369" xr3:uid="{9B400B46-1FAD-2848-8B33-503A5A14171B}" name="Column13369"/>
    <tableColumn id="13370" xr3:uid="{78C2B276-BD7C-F642-A428-072D160428CB}" name="Column13370"/>
    <tableColumn id="13371" xr3:uid="{DF5B8D65-1BE3-B243-A5AA-94834B16A72C}" name="Column13371"/>
    <tableColumn id="13372" xr3:uid="{0C019B7C-5314-C244-9983-28A06F208169}" name="Column13372"/>
    <tableColumn id="13373" xr3:uid="{8BB84F22-825C-9B48-AF52-CE97CD6ED768}" name="Column13373"/>
    <tableColumn id="13374" xr3:uid="{F6362F68-1DD4-E147-B560-05357C4BCFEE}" name="Column13374"/>
    <tableColumn id="13375" xr3:uid="{16118380-470A-1546-92E4-299CFA62EB50}" name="Column13375"/>
    <tableColumn id="13376" xr3:uid="{A0552425-5672-AB49-ADC5-E64B36B95F4B}" name="Column13376"/>
    <tableColumn id="13377" xr3:uid="{E8C973D8-5677-404B-97C9-A0342D53B1D0}" name="Column13377"/>
    <tableColumn id="13378" xr3:uid="{5C4850B7-9649-2B44-A6B8-886720564F42}" name="Column13378"/>
    <tableColumn id="13379" xr3:uid="{C5D32B62-C0F6-B743-A507-6DA4FDFFEDD3}" name="Column13379"/>
    <tableColumn id="13380" xr3:uid="{60D8260D-150A-DF44-9108-6F926B9CCDE2}" name="Column13380"/>
    <tableColumn id="13381" xr3:uid="{4541EA4F-FA79-A741-8E8D-01B84341DB34}" name="Column13381"/>
    <tableColumn id="13382" xr3:uid="{691E6ED0-B65E-3F4B-B4C0-E76B36D0AD51}" name="Column13382"/>
    <tableColumn id="13383" xr3:uid="{4AD6CC27-977E-5B47-BDAE-1DE36050ABBF}" name="Column13383"/>
    <tableColumn id="13384" xr3:uid="{58111FA2-1C97-F54F-9C37-D85641527E3F}" name="Column13384"/>
    <tableColumn id="13385" xr3:uid="{2CBE5ADA-7386-C946-A007-1AB26F63B6E6}" name="Column13385"/>
    <tableColumn id="13386" xr3:uid="{84F0FD39-6379-FF45-A0D4-92F5DDFC5AB2}" name="Column13386"/>
    <tableColumn id="13387" xr3:uid="{239BE21F-3B7E-E844-94CC-40984FD77E27}" name="Column13387"/>
    <tableColumn id="13388" xr3:uid="{EC4E8298-F82A-DA41-A477-E94C452F317E}" name="Column13388"/>
    <tableColumn id="13389" xr3:uid="{81C7080C-17EB-1547-8CDC-EC1B99EFCA4E}" name="Column13389"/>
    <tableColumn id="13390" xr3:uid="{D2BB2A17-32AE-7148-AFD9-6677057CBCAD}" name="Column13390"/>
    <tableColumn id="13391" xr3:uid="{B3C15027-457C-3942-94BE-9D2AA24A599D}" name="Column13391"/>
    <tableColumn id="13392" xr3:uid="{5337ED1D-9D8D-694B-B396-979A08BF082D}" name="Column13392"/>
    <tableColumn id="13393" xr3:uid="{A4729C9C-4285-2647-A8CF-328C30544953}" name="Column13393"/>
    <tableColumn id="13394" xr3:uid="{C68CFC02-DD82-AD4B-905F-A31DBB060673}" name="Column13394"/>
    <tableColumn id="13395" xr3:uid="{04870286-C4E4-C64D-A1DE-65B6A78B25C8}" name="Column13395"/>
    <tableColumn id="13396" xr3:uid="{CECDBDC6-E3C7-0645-B473-7273AC8115C8}" name="Column13396"/>
    <tableColumn id="13397" xr3:uid="{71DF396A-5C06-7741-A453-13C34BAC5CA0}" name="Column13397"/>
    <tableColumn id="13398" xr3:uid="{BACB4AEC-980E-0C47-AF78-B1663C3D5A54}" name="Column13398"/>
    <tableColumn id="13399" xr3:uid="{38A10BA5-AF95-114F-9087-974C139AEF84}" name="Column13399"/>
    <tableColumn id="13400" xr3:uid="{ADB1803B-10E9-2640-997F-8971A1B498E8}" name="Column13400"/>
    <tableColumn id="13401" xr3:uid="{80055F1F-F069-C648-A82B-95C5B335B538}" name="Column13401"/>
    <tableColumn id="13402" xr3:uid="{C9940270-3198-0547-AF25-4764A0A2EE5B}" name="Column13402"/>
    <tableColumn id="13403" xr3:uid="{877420B5-7972-3C41-8668-C45C62AD586B}" name="Column13403"/>
    <tableColumn id="13404" xr3:uid="{4A8D9AB3-78AB-3844-BF18-CD16459868D0}" name="Column13404"/>
    <tableColumn id="13405" xr3:uid="{3E6EF22B-F0FC-9443-BE1F-BBF6BEA6F973}" name="Column13405"/>
    <tableColumn id="13406" xr3:uid="{B4FBFED5-D7BE-FC41-9879-03674C2F580A}" name="Column13406"/>
    <tableColumn id="13407" xr3:uid="{A948DCD4-112D-9647-BF85-6EC83D169E71}" name="Column13407"/>
    <tableColumn id="13408" xr3:uid="{B3543F76-0646-E545-A98D-D5DA55B198BE}" name="Column13408"/>
    <tableColumn id="13409" xr3:uid="{29E18998-95D3-2E4F-A0A6-44CFA72FF1D8}" name="Column13409"/>
    <tableColumn id="13410" xr3:uid="{EE7A5957-9AFC-8A40-9DAD-527FE13C2448}" name="Column13410"/>
    <tableColumn id="13411" xr3:uid="{A876F605-2D92-6243-9C5B-4F922CA78610}" name="Column13411"/>
    <tableColumn id="13412" xr3:uid="{BA44CF96-BF55-8C41-B1BE-447CE7753F53}" name="Column13412"/>
    <tableColumn id="13413" xr3:uid="{0C146BE6-F34D-4140-AE75-FCB2BCDD4930}" name="Column13413"/>
    <tableColumn id="13414" xr3:uid="{5394F023-3F5E-AE45-A32D-0FDB76861BD3}" name="Column13414"/>
    <tableColumn id="13415" xr3:uid="{8BE41D0E-B145-9C47-8EAA-2A7727B42647}" name="Column13415"/>
    <tableColumn id="13416" xr3:uid="{2EEEB2E5-AB6C-1045-8C6C-2CFCF14AC908}" name="Column13416"/>
    <tableColumn id="13417" xr3:uid="{B580AE91-373D-924C-9668-0BF46BD59C49}" name="Column13417"/>
    <tableColumn id="13418" xr3:uid="{354E9224-6550-EF4B-B29B-E5241A1DD757}" name="Column13418"/>
    <tableColumn id="13419" xr3:uid="{FA715053-FE29-BD43-956F-EAC86B254F13}" name="Column13419"/>
    <tableColumn id="13420" xr3:uid="{E01F1F5D-87A0-8146-9C57-32360EAAC0AD}" name="Column13420"/>
    <tableColumn id="13421" xr3:uid="{3A5D0FB7-E4CF-8848-B368-A25B50993EE1}" name="Column13421"/>
    <tableColumn id="13422" xr3:uid="{84A10387-AB19-2149-840E-BEB14BA21279}" name="Column13422"/>
    <tableColumn id="13423" xr3:uid="{818BCE2C-F933-664B-B4B7-965AB97C1DBF}" name="Column13423"/>
    <tableColumn id="13424" xr3:uid="{30E4FBD7-072B-8848-83E3-842ED27F5EC2}" name="Column13424"/>
    <tableColumn id="13425" xr3:uid="{6DF36BF6-BEC8-CB42-9E32-BE3D9A6D7971}" name="Column13425"/>
    <tableColumn id="13426" xr3:uid="{5FDEE0B2-EF73-4D49-898E-C6BF1A5B2353}" name="Column13426"/>
    <tableColumn id="13427" xr3:uid="{DE4B337E-571F-CA4A-988C-776353F22931}" name="Column13427"/>
    <tableColumn id="13428" xr3:uid="{7479384D-522E-8048-8A38-B166F1C3E1FA}" name="Column13428"/>
    <tableColumn id="13429" xr3:uid="{F0593EA9-B0B6-C344-94EC-789A2A2554BD}" name="Column13429"/>
    <tableColumn id="13430" xr3:uid="{84115B89-26F6-874B-A59C-1F4FAA317829}" name="Column13430"/>
    <tableColumn id="13431" xr3:uid="{4FAD0C76-8B97-D140-A999-50F6FB92EF6A}" name="Column13431"/>
    <tableColumn id="13432" xr3:uid="{37E69A83-A14D-0D42-967D-78E61B5AB67C}" name="Column13432"/>
    <tableColumn id="13433" xr3:uid="{B2676C48-2EED-1B4F-BD3B-6E12D5CB0E68}" name="Column13433"/>
    <tableColumn id="13434" xr3:uid="{E60EEBDA-F904-0041-8712-3CA7DFC30EAC}" name="Column13434"/>
    <tableColumn id="13435" xr3:uid="{A6C4CF82-C93E-D040-BF26-219BF93A803A}" name="Column13435"/>
    <tableColumn id="13436" xr3:uid="{DD9AD3EA-E5B9-1646-8AC9-F4357691C54D}" name="Column13436"/>
    <tableColumn id="13437" xr3:uid="{778D49E2-5550-B543-9BB2-60884B298F7D}" name="Column13437"/>
    <tableColumn id="13438" xr3:uid="{DDFB9CC9-EE95-E141-94C7-E0AD068F3D95}" name="Column13438"/>
    <tableColumn id="13439" xr3:uid="{FAC8297A-9BC8-AF43-8B74-B1327A20CBEB}" name="Column13439"/>
    <tableColumn id="13440" xr3:uid="{B7EA8810-AFDD-8C44-B571-7BAFDC3B9B46}" name="Column13440"/>
    <tableColumn id="13441" xr3:uid="{EEA39F89-AF3D-7642-9B83-5493E41A6D01}" name="Column13441"/>
    <tableColumn id="13442" xr3:uid="{5AF89CCB-A995-EE4A-9E0D-9AFACF2B11EC}" name="Column13442"/>
    <tableColumn id="13443" xr3:uid="{EB82A424-6249-204F-83C3-1A98EC60EDA9}" name="Column13443"/>
    <tableColumn id="13444" xr3:uid="{5C51547D-67EF-5C4D-B840-23AFF7CD5F12}" name="Column13444"/>
    <tableColumn id="13445" xr3:uid="{C34AE2A4-CB49-0549-9362-6E7CE5A7091B}" name="Column13445"/>
    <tableColumn id="13446" xr3:uid="{87A8124F-7D40-684C-AD56-37E083E4A079}" name="Column13446"/>
    <tableColumn id="13447" xr3:uid="{43D40739-1C58-EC47-BA97-10E3B2056CCB}" name="Column13447"/>
    <tableColumn id="13448" xr3:uid="{A27717FE-57F9-C348-A105-2C232D47FF18}" name="Column13448"/>
    <tableColumn id="13449" xr3:uid="{090C3476-F326-A841-AA8C-330DF72704E8}" name="Column13449"/>
    <tableColumn id="13450" xr3:uid="{711B6D75-0380-A24D-A903-B8CB81499767}" name="Column13450"/>
    <tableColumn id="13451" xr3:uid="{BBA57D72-68A9-A447-8498-AB5932831B8B}" name="Column13451"/>
    <tableColumn id="13452" xr3:uid="{E0C1D478-CB7A-334A-A4F6-859755B431C4}" name="Column13452"/>
    <tableColumn id="13453" xr3:uid="{EF8A844A-57F0-5748-995C-E0A43F5F1ACB}" name="Column13453"/>
    <tableColumn id="13454" xr3:uid="{79B5CE73-D951-D24F-9269-0651CE6071AA}" name="Column13454"/>
    <tableColumn id="13455" xr3:uid="{F49BF5C6-1699-984B-B7A4-0CBCE543CF7D}" name="Column13455"/>
    <tableColumn id="13456" xr3:uid="{A5D1A067-B5A1-6E49-9448-8BBC92D1CD4B}" name="Column13456"/>
    <tableColumn id="13457" xr3:uid="{6B6BFB40-AAB9-2541-8241-2E797C5E1751}" name="Column13457"/>
    <tableColumn id="13458" xr3:uid="{B964D027-D377-6A4A-A705-A62F143F8BCC}" name="Column13458"/>
    <tableColumn id="13459" xr3:uid="{4DB85EF0-AF6E-CA44-9DB9-1DF978B6185D}" name="Column13459"/>
    <tableColumn id="13460" xr3:uid="{C0F8C9A2-9E2F-BE43-9991-EBF105D0A662}" name="Column13460"/>
    <tableColumn id="13461" xr3:uid="{55F2B22D-8EE2-124C-BB3B-45BB25425095}" name="Column13461"/>
    <tableColumn id="13462" xr3:uid="{8E7AAB37-4A4E-3145-B7C4-8EA4F2469D72}" name="Column13462"/>
    <tableColumn id="13463" xr3:uid="{30652EE8-CE76-2B48-B5B7-70A193E828FC}" name="Column13463"/>
    <tableColumn id="13464" xr3:uid="{DDDC161A-3BD1-0943-B2B3-677F0C14BE25}" name="Column13464"/>
    <tableColumn id="13465" xr3:uid="{0A764D39-A558-4045-9F98-BCDB284FFA37}" name="Column13465"/>
    <tableColumn id="13466" xr3:uid="{395AFB57-49C2-C14B-AFA5-F12C8A6AC687}" name="Column13466"/>
    <tableColumn id="13467" xr3:uid="{15047FF8-1CBB-9145-81AC-0F84CA5D4036}" name="Column13467"/>
    <tableColumn id="13468" xr3:uid="{960D56C0-53B7-8848-BC42-926E3377EFC3}" name="Column13468"/>
    <tableColumn id="13469" xr3:uid="{C030C6AA-A43A-D147-B5DB-FBEAEF681562}" name="Column13469"/>
    <tableColumn id="13470" xr3:uid="{B86C8A56-0548-3E42-B85E-56A772563797}" name="Column13470"/>
    <tableColumn id="13471" xr3:uid="{DAECAD6C-08A1-834C-8808-9B55ED9DCA2F}" name="Column13471"/>
    <tableColumn id="13472" xr3:uid="{855A61A8-C3FC-0840-9CEE-64540D892AD9}" name="Column13472"/>
    <tableColumn id="13473" xr3:uid="{68CF0D5D-3E11-EC48-BD88-D235D2556183}" name="Column13473"/>
    <tableColumn id="13474" xr3:uid="{693D4674-7ED6-3943-89EE-01C054BC5566}" name="Column13474"/>
    <tableColumn id="13475" xr3:uid="{ADF6826F-7BEB-A841-9F8E-E039C226632B}" name="Column13475"/>
    <tableColumn id="13476" xr3:uid="{714CDB8A-A6D8-9A47-841B-4D1CCF385375}" name="Column13476"/>
    <tableColumn id="13477" xr3:uid="{B0591068-0560-9D41-80FF-ED3E6472882E}" name="Column13477"/>
    <tableColumn id="13478" xr3:uid="{AD91246E-970E-B74D-99B3-28CA4AF2D6AA}" name="Column13478"/>
    <tableColumn id="13479" xr3:uid="{76754944-9208-3342-959B-4A47676DC501}" name="Column13479"/>
    <tableColumn id="13480" xr3:uid="{CCE5B16D-B568-DA4C-B097-5416A9A465C7}" name="Column13480"/>
    <tableColumn id="13481" xr3:uid="{B2E8C656-32FB-3648-8458-83C0E6CFF619}" name="Column13481"/>
    <tableColumn id="13482" xr3:uid="{9CBE0FE5-05B7-804C-BFC9-8148C16A632B}" name="Column13482"/>
    <tableColumn id="13483" xr3:uid="{71D23052-9386-8F45-8BEF-85358B33CED1}" name="Column13483"/>
    <tableColumn id="13484" xr3:uid="{C816C8CA-3FB3-B54C-9845-F2931E16D4C9}" name="Column13484"/>
    <tableColumn id="13485" xr3:uid="{9B5B5323-F22D-0746-9C15-3E433D9D09D2}" name="Column13485"/>
    <tableColumn id="13486" xr3:uid="{EF7A1ED8-4470-AD40-88A5-17DD42BDF018}" name="Column13486"/>
    <tableColumn id="13487" xr3:uid="{C0C5DE2B-EE9E-DF47-A839-2C346331DAAD}" name="Column13487"/>
    <tableColumn id="13488" xr3:uid="{82921A1C-03A1-F84A-9332-9A9A03C57A73}" name="Column13488"/>
    <tableColumn id="13489" xr3:uid="{1A010179-BEC8-9940-A00E-BADED8FB5485}" name="Column13489"/>
    <tableColumn id="13490" xr3:uid="{AB0B0FC2-008D-2E4E-A467-01F24E9D7D74}" name="Column13490"/>
    <tableColumn id="13491" xr3:uid="{D8A12FD7-BA18-604A-B339-BADA4DCB7C4A}" name="Column13491"/>
    <tableColumn id="13492" xr3:uid="{829240B7-69B2-CE41-8174-EEF7891E218C}" name="Column13492"/>
    <tableColumn id="13493" xr3:uid="{37A1885E-AB7C-EC4E-92CC-A39E7BB85295}" name="Column13493"/>
    <tableColumn id="13494" xr3:uid="{865733BD-EB6B-FC43-A6BB-C6E0CBA0CA1F}" name="Column13494"/>
    <tableColumn id="13495" xr3:uid="{32F0C743-79AB-194C-B37B-40B13447BB49}" name="Column13495"/>
    <tableColumn id="13496" xr3:uid="{EBAC3D5E-FDF5-1A4E-8F45-9F7E13455586}" name="Column13496"/>
    <tableColumn id="13497" xr3:uid="{5E634E36-A835-3C41-8A54-C946228A334C}" name="Column13497"/>
    <tableColumn id="13498" xr3:uid="{36BD2409-4039-C744-8E0D-681070F4B682}" name="Column13498"/>
    <tableColumn id="13499" xr3:uid="{59DDD6AB-1933-EB46-8921-0CB4D3FA7CBE}" name="Column13499"/>
    <tableColumn id="13500" xr3:uid="{37C40C8C-83E0-F640-9413-F7907749B21E}" name="Column13500"/>
    <tableColumn id="13501" xr3:uid="{4B8C33CA-84EA-0249-8554-A90E7993A5A1}" name="Column13501"/>
    <tableColumn id="13502" xr3:uid="{96E7D58F-B50B-4D4C-9840-2DD8D060A1EF}" name="Column13502"/>
    <tableColumn id="13503" xr3:uid="{9C35F45A-37A8-254F-86C6-7F6B475B0388}" name="Column13503"/>
    <tableColumn id="13504" xr3:uid="{68EE2ADC-7FF5-3A45-8162-58C6C0E1791C}" name="Column13504"/>
    <tableColumn id="13505" xr3:uid="{6690D241-E875-F542-9B1A-B4B58EE432E7}" name="Column13505"/>
    <tableColumn id="13506" xr3:uid="{9F5421CF-77F2-0B47-8C4D-9A7C2DDEFB46}" name="Column13506"/>
    <tableColumn id="13507" xr3:uid="{874BD021-25E8-C441-9479-ADEC8196B26F}" name="Column13507"/>
    <tableColumn id="13508" xr3:uid="{DF14586D-B7F2-EE4F-BB07-C8F5BE18A82A}" name="Column13508"/>
    <tableColumn id="13509" xr3:uid="{547B9078-5368-1E48-8BCB-515E1431EE1F}" name="Column13509"/>
    <tableColumn id="13510" xr3:uid="{12766392-EDBE-CF45-ADC3-799604C0E086}" name="Column13510"/>
    <tableColumn id="13511" xr3:uid="{158A118D-FD9B-6C4F-937F-E9FB3077D778}" name="Column13511"/>
    <tableColumn id="13512" xr3:uid="{09CC04C1-16CA-BA4C-8645-4E4B380D71A7}" name="Column13512"/>
    <tableColumn id="13513" xr3:uid="{3A012BC8-19E9-864B-A176-12BE12054990}" name="Column13513"/>
    <tableColumn id="13514" xr3:uid="{00AE0766-A080-BA4B-BDA8-DAFB15767123}" name="Column13514"/>
    <tableColumn id="13515" xr3:uid="{671908EA-D73E-EB4F-AE73-A55406F828EA}" name="Column13515"/>
    <tableColumn id="13516" xr3:uid="{4FD1B438-3708-2D4C-9DF1-768D51538630}" name="Column13516"/>
    <tableColumn id="13517" xr3:uid="{15AFA504-2347-5C49-A773-8BC584A92268}" name="Column13517"/>
    <tableColumn id="13518" xr3:uid="{76AEE074-4342-6E42-87B2-005DE8B32668}" name="Column13518"/>
    <tableColumn id="13519" xr3:uid="{4493A0D8-04CE-CB4F-B57F-7D55AC1D6CF7}" name="Column13519"/>
    <tableColumn id="13520" xr3:uid="{866466C3-96EB-944C-BF22-B4F7157C5C18}" name="Column13520"/>
    <tableColumn id="13521" xr3:uid="{E94F5C19-F983-DA4F-A5DD-B106FDE0EF19}" name="Column13521"/>
    <tableColumn id="13522" xr3:uid="{55FEEFBE-0E37-F445-B179-9D698B5D052C}" name="Column13522"/>
    <tableColumn id="13523" xr3:uid="{9EF5F9D8-18BC-5845-8F18-FBA6A52BF732}" name="Column13523"/>
    <tableColumn id="13524" xr3:uid="{92975862-0F22-AD47-ABA5-D1CA2524C6DA}" name="Column13524"/>
    <tableColumn id="13525" xr3:uid="{6EF8E95D-BC24-E643-809E-83BA1BAEB0AE}" name="Column13525"/>
    <tableColumn id="13526" xr3:uid="{4F45EA9B-29EF-F944-8B31-333BDD3DD471}" name="Column13526"/>
    <tableColumn id="13527" xr3:uid="{34D2D363-29EB-4247-8F0C-3EE4E5AA598F}" name="Column13527"/>
    <tableColumn id="13528" xr3:uid="{FCE5B659-07D3-9C40-A287-5B721E396A0F}" name="Column13528"/>
    <tableColumn id="13529" xr3:uid="{FA62C135-AF4C-364B-B253-D4A0985FEA01}" name="Column13529"/>
    <tableColumn id="13530" xr3:uid="{6CEF44F1-A557-FD4E-9D06-F9B332A875F7}" name="Column13530"/>
    <tableColumn id="13531" xr3:uid="{40221AFF-8273-004D-82F1-0D105D8F295A}" name="Column13531"/>
    <tableColumn id="13532" xr3:uid="{D529D68B-C11F-B04C-B622-729F38BE4B41}" name="Column13532"/>
    <tableColumn id="13533" xr3:uid="{AD891FC1-4787-D348-8BFB-BF29D93AB53A}" name="Column13533"/>
    <tableColumn id="13534" xr3:uid="{C2E3D195-0CF9-6D48-9674-A0E316B9B7F9}" name="Column13534"/>
    <tableColumn id="13535" xr3:uid="{3008E7A1-3FCC-104D-8317-C38B97E0F675}" name="Column13535"/>
    <tableColumn id="13536" xr3:uid="{78AEB04A-8B06-4244-A1C7-166E95A0EFF0}" name="Column13536"/>
    <tableColumn id="13537" xr3:uid="{BA05C042-09BA-5D43-B15C-211303679F45}" name="Column13537"/>
    <tableColumn id="13538" xr3:uid="{FEF830B6-B566-E649-AAE4-9CC6FCB8753F}" name="Column13538"/>
    <tableColumn id="13539" xr3:uid="{419CDEAB-84AF-5E42-A631-B63BBC687E2B}" name="Column13539"/>
    <tableColumn id="13540" xr3:uid="{4595AB39-6B51-1C4E-BBC3-E6C944ABC046}" name="Column13540"/>
    <tableColumn id="13541" xr3:uid="{E22129C9-C74F-9F4F-A5A8-FF6EA4E5F50F}" name="Column13541"/>
    <tableColumn id="13542" xr3:uid="{826C4EA8-A167-724F-B371-6019422EDFA1}" name="Column13542"/>
    <tableColumn id="13543" xr3:uid="{56382F83-AE88-E045-81DD-5C39F8DF630B}" name="Column13543"/>
    <tableColumn id="13544" xr3:uid="{3CFA5850-A9F6-AE46-989E-C378AFD60186}" name="Column13544"/>
    <tableColumn id="13545" xr3:uid="{98902C25-78BC-3848-8417-9BD04D4253F8}" name="Column13545"/>
    <tableColumn id="13546" xr3:uid="{FD1F358C-73A2-5841-A403-17D836B83934}" name="Column13546"/>
    <tableColumn id="13547" xr3:uid="{777488D4-2810-F54B-A33B-E1CFD8B34D72}" name="Column13547"/>
    <tableColumn id="13548" xr3:uid="{1D60AC90-1D69-A742-9748-DF2A2AA18708}" name="Column13548"/>
    <tableColumn id="13549" xr3:uid="{2FF4ACE1-D979-D34E-878A-9A64CD8B7499}" name="Column13549"/>
    <tableColumn id="13550" xr3:uid="{EBD27F2A-5EB6-5145-A7A2-7ED60B00EB02}" name="Column13550"/>
    <tableColumn id="13551" xr3:uid="{3EF250C7-B858-C845-ABB5-6D8B060790EA}" name="Column13551"/>
    <tableColumn id="13552" xr3:uid="{04DC9096-2588-4E4C-95F4-5503396F912D}" name="Column13552"/>
    <tableColumn id="13553" xr3:uid="{DC791BAF-316A-D241-A042-816A26568662}" name="Column13553"/>
    <tableColumn id="13554" xr3:uid="{8003543F-3BEA-5142-887F-385A6A16B574}" name="Column13554"/>
    <tableColumn id="13555" xr3:uid="{17EF4787-EBAA-A848-BDAC-B2A81B3BB70E}" name="Column13555"/>
    <tableColumn id="13556" xr3:uid="{180B9FFA-FFCC-4D44-8A49-8B20563F26F1}" name="Column13556"/>
    <tableColumn id="13557" xr3:uid="{0322271C-8C85-4A4D-A8B8-67DCA327E745}" name="Column13557"/>
    <tableColumn id="13558" xr3:uid="{08311B84-017D-AB4E-B0E7-0712B2301FBE}" name="Column13558"/>
    <tableColumn id="13559" xr3:uid="{012365B8-FF8F-4F4A-BE1F-14FB9F9378AE}" name="Column13559"/>
    <tableColumn id="13560" xr3:uid="{01C8B701-A898-744C-81B1-A2B6900CBD00}" name="Column13560"/>
    <tableColumn id="13561" xr3:uid="{96B9BF6E-0372-5447-8267-984F920CD222}" name="Column13561"/>
    <tableColumn id="13562" xr3:uid="{0BC591E7-C448-AB4E-9BA3-E56E8FEFF522}" name="Column13562"/>
    <tableColumn id="13563" xr3:uid="{FB94CFA4-ECAC-9047-B5CB-CA61A5677B85}" name="Column13563"/>
    <tableColumn id="13564" xr3:uid="{1282807D-2793-5B4C-8019-0495455123CD}" name="Column13564"/>
    <tableColumn id="13565" xr3:uid="{4B202F1D-C4A7-1645-A05C-FE033155AA66}" name="Column13565"/>
    <tableColumn id="13566" xr3:uid="{7ECC2449-5754-8E4E-B270-9B50E6E33D82}" name="Column13566"/>
    <tableColumn id="13567" xr3:uid="{1BE09410-1EF5-A144-A434-B56E9915313D}" name="Column13567"/>
    <tableColumn id="13568" xr3:uid="{85C16B6D-71BB-1648-B17D-799CCF6060B0}" name="Column13568"/>
    <tableColumn id="13569" xr3:uid="{52A0B308-6787-6748-936F-F315DC48F61B}" name="Column13569"/>
    <tableColumn id="13570" xr3:uid="{3210575C-42DF-8349-802C-79EDC0B13F87}" name="Column13570"/>
    <tableColumn id="13571" xr3:uid="{E434270C-AEF3-8348-AD59-232E924AD0CE}" name="Column13571"/>
    <tableColumn id="13572" xr3:uid="{58997057-FDC8-8548-B35A-DA69A9E1E377}" name="Column13572"/>
    <tableColumn id="13573" xr3:uid="{0B13954C-1E24-FE48-9471-F323484D6A5E}" name="Column13573"/>
    <tableColumn id="13574" xr3:uid="{C32D7A60-B58E-B245-9605-C10AAD299AAD}" name="Column13574"/>
    <tableColumn id="13575" xr3:uid="{8166A89C-D361-FB44-9559-1173A81E0F99}" name="Column13575"/>
    <tableColumn id="13576" xr3:uid="{E91921ED-A388-8E48-8CC8-33A0ED5EFEEF}" name="Column13576"/>
    <tableColumn id="13577" xr3:uid="{605B66C5-CCF9-0E4F-8692-4CE96DAD72D3}" name="Column13577"/>
    <tableColumn id="13578" xr3:uid="{14E98C09-3D32-4A4F-A185-55167A48D1BA}" name="Column13578"/>
    <tableColumn id="13579" xr3:uid="{878185C5-FF85-114E-9FA2-3CEA6A4DDB4D}" name="Column13579"/>
    <tableColumn id="13580" xr3:uid="{A9BD9EAE-4980-F24C-BFB9-CDC7CDABC88D}" name="Column13580"/>
    <tableColumn id="13581" xr3:uid="{063ECF59-E1F8-A74A-9E32-7FA93D5F499C}" name="Column13581"/>
    <tableColumn id="13582" xr3:uid="{BCA06EB7-AE65-EC4D-A987-EE383880D64E}" name="Column13582"/>
    <tableColumn id="13583" xr3:uid="{6F28AEBF-AFE1-064A-B6E0-9F1748F59162}" name="Column13583"/>
    <tableColumn id="13584" xr3:uid="{36F15AF5-BEB8-8E44-816D-93A7486985FB}" name="Column13584"/>
    <tableColumn id="13585" xr3:uid="{9DC23271-49DF-7141-AB03-71D933680A80}" name="Column13585"/>
    <tableColumn id="13586" xr3:uid="{5C8C54C2-5445-CE43-8598-56B8A87B1BC5}" name="Column13586"/>
    <tableColumn id="13587" xr3:uid="{E94EC37F-BBDD-8B41-9AFB-56FD222A836A}" name="Column13587"/>
    <tableColumn id="13588" xr3:uid="{61481CC1-F6DA-A740-9964-C6C9CD551CD3}" name="Column13588"/>
    <tableColumn id="13589" xr3:uid="{6D5979BC-91FD-FB42-89B1-812183643BF0}" name="Column13589"/>
    <tableColumn id="13590" xr3:uid="{03DA61B1-E8CF-A14D-A986-0DEBA11736B9}" name="Column13590"/>
    <tableColumn id="13591" xr3:uid="{39B7DA57-3A16-1140-A4D7-21DA59C93566}" name="Column13591"/>
    <tableColumn id="13592" xr3:uid="{5C3902BA-1189-A244-A47F-0042AD9C5E41}" name="Column13592"/>
    <tableColumn id="13593" xr3:uid="{257AF7D0-A176-7A4E-BE27-27134C8B983C}" name="Column13593"/>
    <tableColumn id="13594" xr3:uid="{AE27014F-8CDD-A94E-B3DB-D4123C970FB6}" name="Column13594"/>
    <tableColumn id="13595" xr3:uid="{AF56F228-F9EA-1344-BF8D-1CA5DC098E2C}" name="Column13595"/>
    <tableColumn id="13596" xr3:uid="{A2B5EDD6-57CA-D84D-8266-777C541A3134}" name="Column13596"/>
    <tableColumn id="13597" xr3:uid="{C1408F61-82CC-2148-8C81-C19AE9A3D52A}" name="Column13597"/>
    <tableColumn id="13598" xr3:uid="{88CCF105-AEB1-A441-B200-3BA02FE33F58}" name="Column13598"/>
    <tableColumn id="13599" xr3:uid="{3B8114E1-0867-CE46-B48C-71267E7ABAD0}" name="Column13599"/>
    <tableColumn id="13600" xr3:uid="{273617A5-5C25-4C40-A3C3-C3AB17E5B424}" name="Column13600"/>
    <tableColumn id="13601" xr3:uid="{8D6A35BE-B2A4-E244-AD57-BF90BD191E6E}" name="Column13601"/>
    <tableColumn id="13602" xr3:uid="{36015C55-723D-9346-ACD1-3C52CED182D3}" name="Column13602"/>
    <tableColumn id="13603" xr3:uid="{79AEE73E-E86A-9340-873D-0376A372125C}" name="Column13603"/>
    <tableColumn id="13604" xr3:uid="{931510D5-125B-0148-B967-8990A72B8CE0}" name="Column13604"/>
    <tableColumn id="13605" xr3:uid="{1A5A3DB0-6DB5-9140-8323-0D0E6E15525C}" name="Column13605"/>
    <tableColumn id="13606" xr3:uid="{95A9980C-9C91-8340-A814-A8BED3D5D1E2}" name="Column13606"/>
    <tableColumn id="13607" xr3:uid="{6C63C2DB-00A3-1A41-948F-255DC76CD4BC}" name="Column13607"/>
    <tableColumn id="13608" xr3:uid="{8C15BF4B-72DB-A940-AD7C-940025014771}" name="Column13608"/>
    <tableColumn id="13609" xr3:uid="{A3CE7826-25DE-1D42-8DDC-B45C841EFB26}" name="Column13609"/>
    <tableColumn id="13610" xr3:uid="{B8B6C4E6-C67E-A14D-A570-4E0BAED4A976}" name="Column13610"/>
    <tableColumn id="13611" xr3:uid="{9E898343-F7AC-7A46-8605-5F8721C9EE7B}" name="Column13611"/>
    <tableColumn id="13612" xr3:uid="{BAE2D87D-0B30-C340-BA2E-1DBB4041B6AE}" name="Column13612"/>
    <tableColumn id="13613" xr3:uid="{3A05BD17-79EC-B94B-8947-7B60324D9630}" name="Column13613"/>
    <tableColumn id="13614" xr3:uid="{CD443BAA-8E79-C544-A303-EDC96BA171FB}" name="Column13614"/>
    <tableColumn id="13615" xr3:uid="{99095F5B-B21F-954F-81EC-4D0E3078A15C}" name="Column13615"/>
    <tableColumn id="13616" xr3:uid="{33C1A3AB-AA84-E144-8343-1256CAB306AA}" name="Column13616"/>
    <tableColumn id="13617" xr3:uid="{35C0D0A1-BA34-2E42-8E79-EAD31C801CEB}" name="Column13617"/>
    <tableColumn id="13618" xr3:uid="{A6F012D8-2EF9-0540-BC11-7F44C6034F03}" name="Column13618"/>
    <tableColumn id="13619" xr3:uid="{8C2A680D-C1FE-D44A-A96D-E3EC0D07F5C0}" name="Column13619"/>
    <tableColumn id="13620" xr3:uid="{A593AB86-5FD5-D942-B990-5425F844E6D1}" name="Column13620"/>
    <tableColumn id="13621" xr3:uid="{0A5EC6F2-968C-7946-B12C-5E5E2659D426}" name="Column13621"/>
    <tableColumn id="13622" xr3:uid="{1DEFD245-CE1A-1A42-8511-D9A4152C79AC}" name="Column13622"/>
    <tableColumn id="13623" xr3:uid="{6B32228D-F557-9E47-B523-FF7885E6B131}" name="Column13623"/>
    <tableColumn id="13624" xr3:uid="{2CF58559-0385-EB44-9781-2F73CDC61FE9}" name="Column13624"/>
    <tableColumn id="13625" xr3:uid="{55F72963-EC0A-234C-8CD2-D5FB8049C25D}" name="Column13625"/>
    <tableColumn id="13626" xr3:uid="{36E87C9A-ECAA-364B-A000-1A29F68A696F}" name="Column13626"/>
    <tableColumn id="13627" xr3:uid="{DEC7F182-D240-8648-925A-848E546E67A8}" name="Column13627"/>
    <tableColumn id="13628" xr3:uid="{7A7E0185-2FF9-3542-98C0-78746E49EA3B}" name="Column13628"/>
    <tableColumn id="13629" xr3:uid="{D542A941-65BD-7B43-B432-ED7A653B0F3D}" name="Column13629"/>
    <tableColumn id="13630" xr3:uid="{E8C26B81-E597-4D48-8926-62C6939F349A}" name="Column13630"/>
    <tableColumn id="13631" xr3:uid="{8A01EA82-F6F6-7D4B-A7E7-BC56AB0992E4}" name="Column13631"/>
    <tableColumn id="13632" xr3:uid="{217FB6D5-E264-F946-9685-2F92B93C527D}" name="Column13632"/>
    <tableColumn id="13633" xr3:uid="{E7B78F9B-A9EE-DD40-8F4A-85E92B7FC715}" name="Column13633"/>
    <tableColumn id="13634" xr3:uid="{58C9F5E9-8166-FA4D-A478-6786E48409A6}" name="Column13634"/>
    <tableColumn id="13635" xr3:uid="{2D6257DC-36EF-E347-8E0F-7C8ACD8C8D65}" name="Column13635"/>
    <tableColumn id="13636" xr3:uid="{DDDA9723-7433-4145-86FC-58E001783AB1}" name="Column13636"/>
    <tableColumn id="13637" xr3:uid="{DC454D10-2549-2B43-B39D-DEB49F72168D}" name="Column13637"/>
    <tableColumn id="13638" xr3:uid="{B95DEA6C-63F5-FF44-B3DC-726A9FF2064B}" name="Column13638"/>
    <tableColumn id="13639" xr3:uid="{2427F161-7108-B94A-9E00-192603AF39ED}" name="Column13639"/>
    <tableColumn id="13640" xr3:uid="{EB5A8EC6-855E-9846-AB06-A2BA72190F82}" name="Column13640"/>
    <tableColumn id="13641" xr3:uid="{FA95952C-D87D-0840-A0A6-F6E5E327BF7C}" name="Column13641"/>
    <tableColumn id="13642" xr3:uid="{6FD11C69-DEE7-5F46-A619-F3179CE1AA90}" name="Column13642"/>
    <tableColumn id="13643" xr3:uid="{AA428EC6-D67A-1148-9451-8C7A4F2ED1C2}" name="Column13643"/>
    <tableColumn id="13644" xr3:uid="{BD7ECB1D-A93C-2442-8555-62F3088194CE}" name="Column13644"/>
    <tableColumn id="13645" xr3:uid="{14CAD517-6BD7-9345-8DD2-6EA430DD5997}" name="Column13645"/>
    <tableColumn id="13646" xr3:uid="{AF4D7C67-9A66-3F4B-8DCE-D932F884A3C9}" name="Column13646"/>
    <tableColumn id="13647" xr3:uid="{9EDCA5D3-E46F-FE4E-9322-004F83D0D19C}" name="Column13647"/>
    <tableColumn id="13648" xr3:uid="{4D5DF4F1-891E-7842-9460-AD3907FCF160}" name="Column13648"/>
    <tableColumn id="13649" xr3:uid="{701D286E-9F6F-8241-A44B-CC157539C5ED}" name="Column13649"/>
    <tableColumn id="13650" xr3:uid="{CC0DCC2E-7123-864C-B146-304A5393AB9C}" name="Column13650"/>
    <tableColumn id="13651" xr3:uid="{C9D3E3B8-0437-9148-8D60-7FDBC33A23B6}" name="Column13651"/>
    <tableColumn id="13652" xr3:uid="{3D27CD78-EFEA-104C-9C4D-D97328E30001}" name="Column13652"/>
    <tableColumn id="13653" xr3:uid="{8BAF01AB-78E4-8845-B023-2E928C8BB154}" name="Column13653"/>
    <tableColumn id="13654" xr3:uid="{8448BDA4-872C-BF44-B720-AAA97D527BC9}" name="Column13654"/>
    <tableColumn id="13655" xr3:uid="{FBA4B6A2-7DE6-074A-878D-828F1840B35C}" name="Column13655"/>
    <tableColumn id="13656" xr3:uid="{1056DCAD-B242-E341-955D-CA3E396C3689}" name="Column13656"/>
    <tableColumn id="13657" xr3:uid="{25E71B44-3132-8047-A108-361CCE36C44B}" name="Column13657"/>
    <tableColumn id="13658" xr3:uid="{A7134159-6D03-C241-B78D-0FD4C4499F3F}" name="Column13658"/>
    <tableColumn id="13659" xr3:uid="{432BEE6D-154F-CD4A-9026-5911C075D269}" name="Column13659"/>
    <tableColumn id="13660" xr3:uid="{0E5F7AD9-3DC7-AB43-A73B-04B2E3C4208F}" name="Column13660"/>
    <tableColumn id="13661" xr3:uid="{93400465-BFEC-104F-AE67-BB285D947355}" name="Column13661"/>
    <tableColumn id="13662" xr3:uid="{A3D3376D-B780-0048-A7EC-6666011BC925}" name="Column13662"/>
    <tableColumn id="13663" xr3:uid="{FE06D182-F0CD-164D-A433-A5589F9FE78B}" name="Column13663"/>
    <tableColumn id="13664" xr3:uid="{54851316-91FE-5C4B-BA01-CAC70D8D3225}" name="Column13664"/>
    <tableColumn id="13665" xr3:uid="{2A9DA802-6EA1-3F48-B73F-5ADB3F9B2D44}" name="Column13665"/>
    <tableColumn id="13666" xr3:uid="{5B9DCA42-72BE-5B47-9D70-0E90E77D0DCF}" name="Column13666"/>
    <tableColumn id="13667" xr3:uid="{75957059-C9E4-3A4B-A752-A256C6067326}" name="Column13667"/>
    <tableColumn id="13668" xr3:uid="{E08CE250-E2CB-9A45-80E5-6FA87C845963}" name="Column13668"/>
    <tableColumn id="13669" xr3:uid="{DB7793F4-FBC4-D744-AD73-954889CF6D76}" name="Column13669"/>
    <tableColumn id="13670" xr3:uid="{0A791C5F-2556-E344-9E7F-3D9805B70B07}" name="Column13670"/>
    <tableColumn id="13671" xr3:uid="{BA3A9446-06B2-674D-A71E-80D2DC160115}" name="Column13671"/>
    <tableColumn id="13672" xr3:uid="{D2F4EA29-8B50-2C41-A8D4-4CD11719D643}" name="Column13672"/>
    <tableColumn id="13673" xr3:uid="{F54EA7AE-A7CD-9548-BCC1-9ADC44A20E4F}" name="Column13673"/>
    <tableColumn id="13674" xr3:uid="{E761AA57-791E-9B47-A676-E52B8B8DD8E8}" name="Column13674"/>
    <tableColumn id="13675" xr3:uid="{F490BA4E-7829-6E40-9894-C0FFE278A357}" name="Column13675"/>
    <tableColumn id="13676" xr3:uid="{C53B9815-0427-C649-B1A6-049E418E8981}" name="Column13676"/>
    <tableColumn id="13677" xr3:uid="{60347F3D-49E7-C14D-B6C1-E2DFC3300F96}" name="Column13677"/>
    <tableColumn id="13678" xr3:uid="{7BD55DBA-F72F-E340-BB63-C4BB5146F847}" name="Column13678"/>
    <tableColumn id="13679" xr3:uid="{3F2346FE-7B3F-B246-8047-42F006AF0E91}" name="Column13679"/>
    <tableColumn id="13680" xr3:uid="{559C32F7-8CD9-D546-9FEE-0D56366E46CD}" name="Column13680"/>
    <tableColumn id="13681" xr3:uid="{89FF0B1E-72AB-3940-8CCF-2264978DBD0D}" name="Column13681"/>
    <tableColumn id="13682" xr3:uid="{5511BCDE-E18A-D94A-A76B-F7388E7229EA}" name="Column13682"/>
    <tableColumn id="13683" xr3:uid="{0436958B-74D7-A741-966F-F9D8D5D15570}" name="Column13683"/>
    <tableColumn id="13684" xr3:uid="{5D64AA85-1CC6-A443-A1C7-6CD652EE4E56}" name="Column13684"/>
    <tableColumn id="13685" xr3:uid="{C41EE156-A161-0E49-BB27-2F81A662E537}" name="Column13685"/>
    <tableColumn id="13686" xr3:uid="{670BE367-FACE-6D44-A534-935CDEE1327D}" name="Column13686"/>
    <tableColumn id="13687" xr3:uid="{D0B4F4E5-BCBA-744C-BD29-C5384EE6F710}" name="Column13687"/>
    <tableColumn id="13688" xr3:uid="{808AB1FB-A3F5-7344-BF88-F8D31DF8BA04}" name="Column13688"/>
    <tableColumn id="13689" xr3:uid="{FC3988A6-C527-5E48-87A5-AD7FD59F5545}" name="Column13689"/>
    <tableColumn id="13690" xr3:uid="{7A41DD58-13D3-2A44-A760-CE9E123CCD5B}" name="Column13690"/>
    <tableColumn id="13691" xr3:uid="{3B0BD441-FF6A-8E44-B620-EE4E42B7827A}" name="Column13691"/>
    <tableColumn id="13692" xr3:uid="{347494CE-58F9-C54F-ACEF-0C65F366EC22}" name="Column13692"/>
    <tableColumn id="13693" xr3:uid="{C07A43D9-86C6-FD4B-AF26-98940FF329FD}" name="Column13693"/>
    <tableColumn id="13694" xr3:uid="{B40FC24B-04B4-9B45-84C3-E86E86F2035D}" name="Column13694"/>
    <tableColumn id="13695" xr3:uid="{39841F29-440E-B841-9D76-C4A906F7CF14}" name="Column13695"/>
    <tableColumn id="13696" xr3:uid="{44545C58-043B-A048-A45E-93F0897640BD}" name="Column13696"/>
    <tableColumn id="13697" xr3:uid="{B3C295DC-C914-F74E-8763-A96F1D0880DD}" name="Column13697"/>
    <tableColumn id="13698" xr3:uid="{543787B0-0F02-7C43-A680-AF22170F35E4}" name="Column13698"/>
    <tableColumn id="13699" xr3:uid="{633BF4E1-5A0D-AD43-B372-11DA96E9B556}" name="Column13699"/>
    <tableColumn id="13700" xr3:uid="{9A660201-55FA-F641-9A10-472681B5565C}" name="Column13700"/>
    <tableColumn id="13701" xr3:uid="{D5FEF009-9633-C744-87F6-556679A0EFC7}" name="Column13701"/>
    <tableColumn id="13702" xr3:uid="{0391CFD5-8557-494B-8782-D7DAFBD106CB}" name="Column13702"/>
    <tableColumn id="13703" xr3:uid="{B3B873C8-950B-164C-A1BD-A1C87A65D758}" name="Column13703"/>
    <tableColumn id="13704" xr3:uid="{AF3E6829-06F7-B248-8888-CF68BE98968D}" name="Column13704"/>
    <tableColumn id="13705" xr3:uid="{BB5ECAF7-76AB-E541-996E-C794434E3D86}" name="Column13705"/>
    <tableColumn id="13706" xr3:uid="{AED7E4BC-DB9B-B44B-87E2-EFE61198F2DE}" name="Column13706"/>
    <tableColumn id="13707" xr3:uid="{AF1161C0-4282-3B4C-9164-1975E0172AD7}" name="Column13707"/>
    <tableColumn id="13708" xr3:uid="{9FC2C3E0-7B8D-BA46-A022-EE2BC7285C2D}" name="Column13708"/>
    <tableColumn id="13709" xr3:uid="{C19C764A-154A-6946-8EDE-EDA4D3738629}" name="Column13709"/>
    <tableColumn id="13710" xr3:uid="{D76A83A4-CC0C-4F45-BD2A-EE420560493E}" name="Column13710"/>
    <tableColumn id="13711" xr3:uid="{068B3098-1486-DC47-8FD4-46EC68B040A5}" name="Column13711"/>
    <tableColumn id="13712" xr3:uid="{F31C8F0D-0E1C-254E-9C2B-86203246E7A8}" name="Column13712"/>
    <tableColumn id="13713" xr3:uid="{A69DDB29-116E-9E4A-A38F-DB4FB03301AB}" name="Column13713"/>
    <tableColumn id="13714" xr3:uid="{29AB150C-FA4F-9D48-912A-24C975545CFA}" name="Column13714"/>
    <tableColumn id="13715" xr3:uid="{695B6F35-E8BE-C644-A7C1-3153E1CAF46B}" name="Column13715"/>
    <tableColumn id="13716" xr3:uid="{212E4EB6-2889-5144-9B26-1EB5AA3D3954}" name="Column13716"/>
    <tableColumn id="13717" xr3:uid="{BF316B93-770E-B047-B337-51521F0468B8}" name="Column13717"/>
    <tableColumn id="13718" xr3:uid="{DF13E21F-696D-5440-905F-E10D2A42B259}" name="Column13718"/>
    <tableColumn id="13719" xr3:uid="{29D6C318-DAE7-4147-95FF-D295128F0888}" name="Column13719"/>
    <tableColumn id="13720" xr3:uid="{761B2BFE-A549-D04E-B262-9465170A58EA}" name="Column13720"/>
    <tableColumn id="13721" xr3:uid="{9478547E-C882-8C4F-A276-7410FF005A57}" name="Column13721"/>
    <tableColumn id="13722" xr3:uid="{48166559-16E5-944C-8061-1A3AC27DD551}" name="Column13722"/>
    <tableColumn id="13723" xr3:uid="{16EF5C78-8525-3340-81AD-9FF8D4588BAB}" name="Column13723"/>
    <tableColumn id="13724" xr3:uid="{F1A6D911-32A7-7C48-BEAB-1743D7F50CEA}" name="Column13724"/>
    <tableColumn id="13725" xr3:uid="{BABB4F98-9783-CB43-93FA-9D7A67F7F360}" name="Column13725"/>
    <tableColumn id="13726" xr3:uid="{FFA2B0D6-3FF0-EC4D-A513-711376960118}" name="Column13726"/>
    <tableColumn id="13727" xr3:uid="{48AFE857-CE09-B146-A5B7-A3BEBF22203B}" name="Column13727"/>
    <tableColumn id="13728" xr3:uid="{2214EAF5-EB3C-4A4E-8A86-3FB7FABE0AC4}" name="Column13728"/>
    <tableColumn id="13729" xr3:uid="{FAF77C82-8C34-9042-9F2C-C38C038D14FE}" name="Column13729"/>
    <tableColumn id="13730" xr3:uid="{6B989EB4-33F5-0A41-A3DC-FE75C1A74736}" name="Column13730"/>
    <tableColumn id="13731" xr3:uid="{BAF1C1CD-B2E7-6946-8D8B-5A194174EB47}" name="Column13731"/>
    <tableColumn id="13732" xr3:uid="{932D26B3-640D-9849-B818-41E28E9FDBF8}" name="Column13732"/>
    <tableColumn id="13733" xr3:uid="{AAA9E8E7-D62D-FD41-A432-2FC3C217257E}" name="Column13733"/>
    <tableColumn id="13734" xr3:uid="{0CC817B8-6C83-E44A-B62D-CFF8F5E88FBE}" name="Column13734"/>
    <tableColumn id="13735" xr3:uid="{85AB0A2C-CAB5-9A4D-A6E3-25F98C5BBACE}" name="Column13735"/>
    <tableColumn id="13736" xr3:uid="{49BB6C07-5D13-2243-9937-5730CAD68FDB}" name="Column13736"/>
    <tableColumn id="13737" xr3:uid="{5D111568-850B-6544-BA6B-30BE0A3F0150}" name="Column13737"/>
    <tableColumn id="13738" xr3:uid="{F612AA46-C13D-5B40-90DD-C05874F9E237}" name="Column13738"/>
    <tableColumn id="13739" xr3:uid="{DB2AC479-22AE-DB44-92C6-09A1C05EC45F}" name="Column13739"/>
    <tableColumn id="13740" xr3:uid="{359FF1EF-B93C-3145-B7A5-8F38A342D8EE}" name="Column13740"/>
    <tableColumn id="13741" xr3:uid="{EF324407-4217-EA45-A0AD-4D396D723DD0}" name="Column13741"/>
    <tableColumn id="13742" xr3:uid="{5F2B49AA-34C2-F347-993B-96C2CBCBD732}" name="Column13742"/>
    <tableColumn id="13743" xr3:uid="{F6B34A1B-4BCA-974E-8250-09C1AF38E7BB}" name="Column13743"/>
    <tableColumn id="13744" xr3:uid="{86B4A0CA-5BB6-6C40-B358-4263CD42D67A}" name="Column13744"/>
    <tableColumn id="13745" xr3:uid="{36FE855F-6703-2B41-BA44-980AED339469}" name="Column13745"/>
    <tableColumn id="13746" xr3:uid="{D4ABF83C-6334-BC4E-BCF0-E0952E6B43FB}" name="Column13746"/>
    <tableColumn id="13747" xr3:uid="{F3F44A75-AA07-AC47-A967-EFDFCAF2C887}" name="Column13747"/>
    <tableColumn id="13748" xr3:uid="{36AA09C2-66AA-DF46-91BF-EE2985458C3F}" name="Column13748"/>
    <tableColumn id="13749" xr3:uid="{1E6C7720-E28A-0A4D-B482-2BB3BFD01E7E}" name="Column13749"/>
    <tableColumn id="13750" xr3:uid="{50BE14E0-66CF-7E4A-B7B9-79D7ACE935F8}" name="Column13750"/>
    <tableColumn id="13751" xr3:uid="{68389293-F6FA-EE4A-8BB1-8440D533209A}" name="Column13751"/>
    <tableColumn id="13752" xr3:uid="{0EFF047B-75DB-ED4D-BF98-FE08EDC284D1}" name="Column13752"/>
    <tableColumn id="13753" xr3:uid="{4195A9DB-7D88-DA45-883B-0375595415E6}" name="Column13753"/>
    <tableColumn id="13754" xr3:uid="{3942B15A-DDCF-FE47-8975-0E3AAF66E376}" name="Column13754"/>
    <tableColumn id="13755" xr3:uid="{8851B7CD-BEA5-2140-BEED-80648963F674}" name="Column13755"/>
    <tableColumn id="13756" xr3:uid="{1019372C-087B-E24C-933A-5631F0F4DEC0}" name="Column13756"/>
    <tableColumn id="13757" xr3:uid="{0933A557-90E0-8446-A3A6-012681FB58B1}" name="Column13757"/>
    <tableColumn id="13758" xr3:uid="{D99AB7D1-4984-1B4B-9EBF-94B636813686}" name="Column13758"/>
    <tableColumn id="13759" xr3:uid="{EC49C386-DDDC-634C-B246-BF4462E53817}" name="Column13759"/>
    <tableColumn id="13760" xr3:uid="{C263EAAF-0E3F-AF4B-81D0-C0653BCFEAEF}" name="Column13760"/>
    <tableColumn id="13761" xr3:uid="{59E12B03-2A15-614A-913D-799D7D6839EE}" name="Column13761"/>
    <tableColumn id="13762" xr3:uid="{9A846EEE-97A4-D446-9B5C-7A40D90E2A4D}" name="Column13762"/>
    <tableColumn id="13763" xr3:uid="{5A903499-EC0C-2845-9691-BB8BAFEC1E06}" name="Column13763"/>
    <tableColumn id="13764" xr3:uid="{25FAA37E-B59F-7D4A-B64A-98C67159C8F6}" name="Column13764"/>
    <tableColumn id="13765" xr3:uid="{0C8C7926-2D83-704F-A652-0F52088114A4}" name="Column13765"/>
    <tableColumn id="13766" xr3:uid="{55CFFA1D-911A-5A41-86E4-E3F04C7EE252}" name="Column13766"/>
    <tableColumn id="13767" xr3:uid="{8811D499-512A-A845-B421-A756B680CD9A}" name="Column13767"/>
    <tableColumn id="13768" xr3:uid="{EA02590E-BD00-4F49-A41B-BFAF7BEA1823}" name="Column13768"/>
    <tableColumn id="13769" xr3:uid="{E41936F6-3B62-8849-BC0A-12AEAD56F2F5}" name="Column13769"/>
    <tableColumn id="13770" xr3:uid="{B1A7FF1B-EDD4-BC4E-AB09-0FEAA59EC3BA}" name="Column13770"/>
    <tableColumn id="13771" xr3:uid="{8B6E12E9-145D-6C4E-AD44-D229F44D5F4B}" name="Column13771"/>
    <tableColumn id="13772" xr3:uid="{BC303597-E3D5-3A47-B2C4-08B28B5C68A5}" name="Column13772"/>
    <tableColumn id="13773" xr3:uid="{ECFECAAA-C1A0-4D42-83D5-6BF42085ED01}" name="Column13773"/>
    <tableColumn id="13774" xr3:uid="{FDCB9B70-F753-CF49-B306-85F34535A8CC}" name="Column13774"/>
    <tableColumn id="13775" xr3:uid="{20E00109-6F73-1B43-AA30-393975D81E26}" name="Column13775"/>
    <tableColumn id="13776" xr3:uid="{FF154249-CED8-1A43-93DE-A7E18C779D38}" name="Column13776"/>
    <tableColumn id="13777" xr3:uid="{499E7B98-9CFD-514A-ADA9-64522F1CA146}" name="Column13777"/>
    <tableColumn id="13778" xr3:uid="{526782F1-95AC-CB49-A78A-AA4266A6B89B}" name="Column13778"/>
    <tableColumn id="13779" xr3:uid="{585B31BD-CBF3-744B-9E98-830EFDA59DA5}" name="Column13779"/>
    <tableColumn id="13780" xr3:uid="{1D051CC6-99B9-564F-BC53-5D6FB89D8E27}" name="Column13780"/>
    <tableColumn id="13781" xr3:uid="{FF2F0944-3C50-4A42-B5BC-8DD3173E1749}" name="Column13781"/>
    <tableColumn id="13782" xr3:uid="{AB0DF3FA-514A-604D-9298-A1278F6907C8}" name="Column13782"/>
    <tableColumn id="13783" xr3:uid="{BA6AFAF9-F034-1C49-8FC3-326B5A02794A}" name="Column13783"/>
    <tableColumn id="13784" xr3:uid="{09CDB8D9-CE8A-2648-B871-5BAB372DF884}" name="Column13784"/>
    <tableColumn id="13785" xr3:uid="{03198B4F-2518-3F47-A2B5-CEE1EF5491D3}" name="Column13785"/>
    <tableColumn id="13786" xr3:uid="{E4D515F7-5D9C-1240-B7B3-D97E4F33A738}" name="Column13786"/>
    <tableColumn id="13787" xr3:uid="{2B7BCF74-AA91-604B-9F54-30160E144340}" name="Column13787"/>
    <tableColumn id="13788" xr3:uid="{9241FF0F-C407-B349-83AB-B18E2E36CF0D}" name="Column13788"/>
    <tableColumn id="13789" xr3:uid="{651DFC20-4EB7-2E45-8B61-661D5E18665B}" name="Column13789"/>
    <tableColumn id="13790" xr3:uid="{657ECDFB-AF98-3242-BE3C-6640743705C1}" name="Column13790"/>
    <tableColumn id="13791" xr3:uid="{F6F99E2A-101C-3B44-9186-1CA83C979827}" name="Column13791"/>
    <tableColumn id="13792" xr3:uid="{014FE7A2-8085-0C4B-9395-98A852FF4CB4}" name="Column13792"/>
    <tableColumn id="13793" xr3:uid="{284C5177-79D3-CF41-B4BA-B64E496F30FA}" name="Column13793"/>
    <tableColumn id="13794" xr3:uid="{0A05F845-6B7E-804B-BF0C-88934A13A8F7}" name="Column13794"/>
    <tableColumn id="13795" xr3:uid="{DF0A21CB-5CE0-6146-890E-DDE08B0B46DD}" name="Column13795"/>
    <tableColumn id="13796" xr3:uid="{F4F4C728-9E82-B64D-A672-C914B2410B58}" name="Column13796"/>
    <tableColumn id="13797" xr3:uid="{96AC341E-9530-1040-8B14-C2FFCCF5326D}" name="Column13797"/>
    <tableColumn id="13798" xr3:uid="{3265808E-9E58-D446-BCC3-4F7895C58317}" name="Column13798"/>
    <tableColumn id="13799" xr3:uid="{EA008F3C-AEF8-9944-9F1D-356318B8AB7C}" name="Column13799"/>
    <tableColumn id="13800" xr3:uid="{99D5FE65-B26C-6E4D-831F-F0AB46BD9981}" name="Column13800"/>
    <tableColumn id="13801" xr3:uid="{CB3CCA54-EB35-004B-8B43-32F307771870}" name="Column13801"/>
    <tableColumn id="13802" xr3:uid="{4BD7DBF1-4EC8-6644-8E89-EEE4557116A6}" name="Column13802"/>
    <tableColumn id="13803" xr3:uid="{1B63EDDC-D300-C142-821B-647C6B86550A}" name="Column13803"/>
    <tableColumn id="13804" xr3:uid="{1B359A38-2D69-7F41-B427-CDE3C8A50FB8}" name="Column13804"/>
    <tableColumn id="13805" xr3:uid="{2DE64EE1-4542-C542-9330-5A7EF21F0815}" name="Column13805"/>
    <tableColumn id="13806" xr3:uid="{ACBD46C5-2A4C-D34F-B4E8-2ED032E5D6C1}" name="Column13806"/>
    <tableColumn id="13807" xr3:uid="{FB7D657C-2779-FA49-8136-E3D9B85D2E80}" name="Column13807"/>
    <tableColumn id="13808" xr3:uid="{5871CC68-B279-644E-AFFF-E896D61CF216}" name="Column13808"/>
    <tableColumn id="13809" xr3:uid="{3BB0EFB9-A1B5-7E4F-89BC-C68EDD2B4A56}" name="Column13809"/>
    <tableColumn id="13810" xr3:uid="{5FD6886C-DC33-5E48-8E7F-56CF16BD9AD4}" name="Column13810"/>
    <tableColumn id="13811" xr3:uid="{4D06396B-F338-C248-A2B6-09D73110C47B}" name="Column13811"/>
    <tableColumn id="13812" xr3:uid="{1E88E4EC-9F66-EA47-81B4-1CE78AE48F08}" name="Column13812"/>
    <tableColumn id="13813" xr3:uid="{E7C482D9-0D5A-B647-AD60-F7B240F1657E}" name="Column13813"/>
    <tableColumn id="13814" xr3:uid="{EB21B384-AD13-274B-985D-607D74D098CC}" name="Column13814"/>
    <tableColumn id="13815" xr3:uid="{9324C136-7852-7E46-ACD8-B03E8EE4F110}" name="Column13815"/>
    <tableColumn id="13816" xr3:uid="{7675A34A-06AE-BA4D-9BE8-2C0A0C76A308}" name="Column13816"/>
    <tableColumn id="13817" xr3:uid="{BCA9EEE6-4258-F942-834E-6CE23DF77D0F}" name="Column13817"/>
    <tableColumn id="13818" xr3:uid="{D483A0F4-30BC-5144-9DF1-0063DF3B6D86}" name="Column13818"/>
    <tableColumn id="13819" xr3:uid="{94EC14EC-667D-384D-8526-D7B540421850}" name="Column13819"/>
    <tableColumn id="13820" xr3:uid="{4C7A046E-9531-F248-BB35-DC30E3801921}" name="Column13820"/>
    <tableColumn id="13821" xr3:uid="{CE4120B6-6BD5-9246-9EDD-DB06BC184CFA}" name="Column13821"/>
    <tableColumn id="13822" xr3:uid="{8F4C0EE0-44BC-164B-8111-05F0EAC1B65A}" name="Column13822"/>
    <tableColumn id="13823" xr3:uid="{4AD22F4F-1F0F-AD40-84F5-8345F49331B6}" name="Column13823"/>
    <tableColumn id="13824" xr3:uid="{D8938622-6A63-5645-A6F9-5CD43AA012C7}" name="Column13824"/>
    <tableColumn id="13825" xr3:uid="{8C7BD5D9-8E5E-EF40-B8B9-79C335868F18}" name="Column13825"/>
    <tableColumn id="13826" xr3:uid="{C00C01F4-ED83-3D49-89D1-CAADB02FADA4}" name="Column13826"/>
    <tableColumn id="13827" xr3:uid="{C2F43D0C-47FB-6E47-96E8-A7F7FF8C2B16}" name="Column13827"/>
    <tableColumn id="13828" xr3:uid="{7F9ADD55-B7CA-FC45-956B-F5C4F0573C37}" name="Column13828"/>
    <tableColumn id="13829" xr3:uid="{F4CBED8A-E9B9-5B4B-A06C-EB7C1DEDCF97}" name="Column13829"/>
    <tableColumn id="13830" xr3:uid="{4EDDC6CF-7B22-AC4F-B9B8-CA4E86C25757}" name="Column13830"/>
    <tableColumn id="13831" xr3:uid="{9DECFD04-A800-6F45-A6B4-B857557140FA}" name="Column13831"/>
    <tableColumn id="13832" xr3:uid="{92ED6F91-B7EE-064E-A16B-F8C578E077CB}" name="Column13832"/>
    <tableColumn id="13833" xr3:uid="{6EAB801F-BF90-7546-B07A-FFE6673FC555}" name="Column13833"/>
    <tableColumn id="13834" xr3:uid="{D7153B96-B98E-1B45-AAA4-B6EFAAFEA1D3}" name="Column13834"/>
    <tableColumn id="13835" xr3:uid="{AEEDFC54-329A-C449-8276-484347333CD3}" name="Column13835"/>
    <tableColumn id="13836" xr3:uid="{79861148-860F-664B-84C9-D3682F0DA022}" name="Column13836"/>
    <tableColumn id="13837" xr3:uid="{3C4E1C50-731C-DC46-B1C3-1A715988DFC8}" name="Column13837"/>
    <tableColumn id="13838" xr3:uid="{6018C1AF-3E9F-DC41-9C52-D50DF4F985A9}" name="Column13838"/>
    <tableColumn id="13839" xr3:uid="{B989BD21-9850-C742-9AE1-0206D681B03A}" name="Column13839"/>
    <tableColumn id="13840" xr3:uid="{39F7AE58-B9EB-CF4A-B31D-82F9F85DC897}" name="Column13840"/>
    <tableColumn id="13841" xr3:uid="{78CD6984-22FC-DD4E-840C-CA8603B8365D}" name="Column13841"/>
    <tableColumn id="13842" xr3:uid="{C6AA6ACE-4211-1A45-AA72-9E8E643BD024}" name="Column13842"/>
    <tableColumn id="13843" xr3:uid="{2EDD62EF-6D36-664D-8A92-4638E3F1024E}" name="Column13843"/>
    <tableColumn id="13844" xr3:uid="{7F51A8E0-C042-5046-A8C6-899D4A3DA55C}" name="Column13844"/>
    <tableColumn id="13845" xr3:uid="{BD85FEC4-22F9-BE4F-AB70-B803721E0908}" name="Column13845"/>
    <tableColumn id="13846" xr3:uid="{F1DD583D-1AC0-0F4F-911C-C0523E1E8DD3}" name="Column13846"/>
    <tableColumn id="13847" xr3:uid="{E1B8C167-8ABD-8840-9E0C-CF665835AFF6}" name="Column13847"/>
    <tableColumn id="13848" xr3:uid="{33486E0D-E9E7-3747-A0B5-FEE3E13693DF}" name="Column13848"/>
    <tableColumn id="13849" xr3:uid="{8A6D422D-6081-2E45-8712-4F36515D8548}" name="Column13849"/>
    <tableColumn id="13850" xr3:uid="{AD2096C9-09CF-A342-B5D2-6CB4BEA3E2BC}" name="Column13850"/>
    <tableColumn id="13851" xr3:uid="{B0CAE1F5-3865-FC4B-9CC3-63423852ACDD}" name="Column13851"/>
    <tableColumn id="13852" xr3:uid="{78E40B67-DDD7-6C4A-89A3-DF38C985FE60}" name="Column13852"/>
    <tableColumn id="13853" xr3:uid="{83BA06DF-EF1C-D24E-A947-180A6EE58A94}" name="Column13853"/>
    <tableColumn id="13854" xr3:uid="{0EF61C5F-12EC-6F46-B0E1-11757DC66629}" name="Column13854"/>
    <tableColumn id="13855" xr3:uid="{5A80F94C-81CF-8843-BC99-499F2FF396AE}" name="Column13855"/>
    <tableColumn id="13856" xr3:uid="{63AC8C28-0C99-574C-9301-490C9F979E40}" name="Column13856"/>
    <tableColumn id="13857" xr3:uid="{F471D80C-57B2-FA4E-A01F-054CC490968A}" name="Column13857"/>
    <tableColumn id="13858" xr3:uid="{EC662C2D-F620-5246-82A7-12A66EFA8293}" name="Column13858"/>
    <tableColumn id="13859" xr3:uid="{91A27693-093E-624C-B993-178837AC0968}" name="Column13859"/>
    <tableColumn id="13860" xr3:uid="{46B25275-BA13-EE4B-B1F9-D4048CC03E37}" name="Column13860"/>
    <tableColumn id="13861" xr3:uid="{53D1CF0F-F882-D349-A03F-8B3675240139}" name="Column13861"/>
    <tableColumn id="13862" xr3:uid="{F027971F-07CE-5F47-B268-F5A881AC2FD5}" name="Column13862"/>
    <tableColumn id="13863" xr3:uid="{1E2CD63F-3524-1E49-B771-7E8F8CD4EB0C}" name="Column13863"/>
    <tableColumn id="13864" xr3:uid="{FB00C099-D579-B84A-A72C-51152D4EC81F}" name="Column13864"/>
    <tableColumn id="13865" xr3:uid="{2C9A99E7-9D57-5444-A817-802A22A5B5F8}" name="Column13865"/>
    <tableColumn id="13866" xr3:uid="{98A7B5B9-8CC3-6B46-A1AD-EAA817BD018C}" name="Column13866"/>
    <tableColumn id="13867" xr3:uid="{0957942A-1A80-E048-9E00-77273E26E1A7}" name="Column13867"/>
    <tableColumn id="13868" xr3:uid="{3C51E182-643F-5C42-9EF8-71298D4505B4}" name="Column13868"/>
    <tableColumn id="13869" xr3:uid="{9BE27D57-2D68-734E-B1A0-3D07C19CB256}" name="Column13869"/>
    <tableColumn id="13870" xr3:uid="{408727CF-9E88-0E40-B350-B08810A7E252}" name="Column13870"/>
    <tableColumn id="13871" xr3:uid="{409BCE62-29E6-A44E-A988-B936BDF8BF89}" name="Column13871"/>
    <tableColumn id="13872" xr3:uid="{FAB10684-31BB-4840-89B1-0CD45ADEF4A4}" name="Column13872"/>
    <tableColumn id="13873" xr3:uid="{25513654-6FBF-5442-983E-6786800AC952}" name="Column13873"/>
    <tableColumn id="13874" xr3:uid="{71EBD889-D5C4-3543-9403-FB4A26784B0F}" name="Column13874"/>
    <tableColumn id="13875" xr3:uid="{8E3A236A-27DC-BF49-8A15-F6D6FF8F2485}" name="Column13875"/>
    <tableColumn id="13876" xr3:uid="{30A55FE6-6D0A-C041-9283-B544D8A33392}" name="Column13876"/>
    <tableColumn id="13877" xr3:uid="{A18E4C30-49E7-974A-A5E7-419A68C106C7}" name="Column13877"/>
    <tableColumn id="13878" xr3:uid="{077CDAA8-5EFE-FB42-A033-FF614664B5FC}" name="Column13878"/>
    <tableColumn id="13879" xr3:uid="{45D39236-16CD-244B-985F-91F43C8D0BDF}" name="Column13879"/>
    <tableColumn id="13880" xr3:uid="{7ABF48F3-AEB6-D54C-8B0B-98F49FA59E0B}" name="Column13880"/>
    <tableColumn id="13881" xr3:uid="{EDAA42DB-7DCE-5844-AB6E-6AEBAC0A4C90}" name="Column13881"/>
    <tableColumn id="13882" xr3:uid="{7CEC4811-D0E3-9342-9423-96BD5C59E608}" name="Column13882"/>
    <tableColumn id="13883" xr3:uid="{B80763D6-8799-814B-9BD1-B4D36F788A71}" name="Column13883"/>
    <tableColumn id="13884" xr3:uid="{46A12896-3076-B149-A0D1-FCA95E97B820}" name="Column13884"/>
    <tableColumn id="13885" xr3:uid="{E68BECFC-2801-A145-9CE5-86B5D1FB15CE}" name="Column13885"/>
    <tableColumn id="13886" xr3:uid="{74AD019C-8417-5F4E-875B-8236F1E93EA4}" name="Column13886"/>
    <tableColumn id="13887" xr3:uid="{DF87231E-9412-5548-A031-BFFDEB547C89}" name="Column13887"/>
    <tableColumn id="13888" xr3:uid="{73A5F039-51A4-6141-A93E-F202D62E9951}" name="Column13888"/>
    <tableColumn id="13889" xr3:uid="{CF6E8F32-B5F3-8444-A037-991FDE9CC968}" name="Column13889"/>
    <tableColumn id="13890" xr3:uid="{2A443EF1-DD99-B84E-8787-C9FBDF612E29}" name="Column13890"/>
    <tableColumn id="13891" xr3:uid="{7E2B80D0-1A9D-C14D-899C-2A84C0216788}" name="Column13891"/>
    <tableColumn id="13892" xr3:uid="{CEDB025E-4F73-964C-B84D-24E25E997115}" name="Column13892"/>
    <tableColumn id="13893" xr3:uid="{3F9E9D3F-390F-9342-A0C0-B63C336C67E0}" name="Column13893"/>
    <tableColumn id="13894" xr3:uid="{2FD4F57D-799D-B34F-A2CE-D1D23484ECA2}" name="Column13894"/>
    <tableColumn id="13895" xr3:uid="{58E84A6F-8FB0-4E49-A85F-08A21C14473D}" name="Column13895"/>
    <tableColumn id="13896" xr3:uid="{12D67D82-7CBD-4A4A-9366-F1DBBE2F0841}" name="Column13896"/>
    <tableColumn id="13897" xr3:uid="{53F55348-35AE-364E-BC6A-99BC312B2B9C}" name="Column13897"/>
    <tableColumn id="13898" xr3:uid="{6CFBF838-4B50-9B4D-9CFD-2BC75D860C35}" name="Column13898"/>
    <tableColumn id="13899" xr3:uid="{3EE54EFC-CA4D-5D4E-A706-D4D00FDA35A7}" name="Column13899"/>
    <tableColumn id="13900" xr3:uid="{B8805BD4-3CC5-9947-B275-80DFBFCF12FF}" name="Column13900"/>
    <tableColumn id="13901" xr3:uid="{99530610-6B8B-0B4F-861E-1634224AC6B5}" name="Column13901"/>
    <tableColumn id="13902" xr3:uid="{F70A61AE-226F-E241-B0B6-947AE0E72FC2}" name="Column13902"/>
    <tableColumn id="13903" xr3:uid="{CDB0CD3F-E5C4-6A44-B413-78886B50984E}" name="Column13903"/>
    <tableColumn id="13904" xr3:uid="{6308B3A4-FCAE-F64B-A9D3-4B67FDA57D8B}" name="Column13904"/>
    <tableColumn id="13905" xr3:uid="{34557528-1DA4-0C4F-A4A7-B7CBF9698FB8}" name="Column13905"/>
    <tableColumn id="13906" xr3:uid="{D0EC77FD-6120-404C-9410-A9F9F23E73E7}" name="Column13906"/>
    <tableColumn id="13907" xr3:uid="{36571763-45D6-F047-9D21-DC46EF5B8A42}" name="Column13907"/>
    <tableColumn id="13908" xr3:uid="{E810DECC-A70D-F94A-9784-6C5E5FF312DD}" name="Column13908"/>
    <tableColumn id="13909" xr3:uid="{01B69C23-1027-8E4D-84E8-82A770D3D62F}" name="Column13909"/>
    <tableColumn id="13910" xr3:uid="{7C1581CF-CDB3-7240-83CF-5503931966F2}" name="Column13910"/>
    <tableColumn id="13911" xr3:uid="{DBF8D12C-3D88-644F-B5A5-84D64AB878DE}" name="Column13911"/>
    <tableColumn id="13912" xr3:uid="{0E81A33B-3AEB-9947-BDD8-285301B703EE}" name="Column13912"/>
    <tableColumn id="13913" xr3:uid="{E7BA195B-EF0D-224D-8A5E-7B0FD2AC7B01}" name="Column13913"/>
    <tableColumn id="13914" xr3:uid="{226A4EED-E77A-1A49-9F49-93301BBFB514}" name="Column13914"/>
    <tableColumn id="13915" xr3:uid="{917EE531-F12E-F94A-BC6F-12A40254E317}" name="Column13915"/>
    <tableColumn id="13916" xr3:uid="{E7A43EF0-319F-7F4B-BDBF-025E3D0477E9}" name="Column13916"/>
    <tableColumn id="13917" xr3:uid="{9F95CFDD-798A-D349-974A-2D54C1E2B0C7}" name="Column13917"/>
    <tableColumn id="13918" xr3:uid="{63B7005B-FAF2-2149-86B6-578D19E03D55}" name="Column13918"/>
    <tableColumn id="13919" xr3:uid="{E3BE3428-AEE6-5B40-8112-1665F1ED669D}" name="Column13919"/>
    <tableColumn id="13920" xr3:uid="{BC3B3E93-8705-624F-B95D-FC4F586E5631}" name="Column13920"/>
    <tableColumn id="13921" xr3:uid="{7EC58019-0C78-094F-B729-170946E6865F}" name="Column13921"/>
    <tableColumn id="13922" xr3:uid="{C929D0CB-3A64-4447-BADD-D32302C820E0}" name="Column13922"/>
    <tableColumn id="13923" xr3:uid="{994D75EE-B82C-A24A-B47C-A2C4DB874B29}" name="Column13923"/>
    <tableColumn id="13924" xr3:uid="{F5647743-8CF2-D94E-B9C9-95E6C2954684}" name="Column13924"/>
    <tableColumn id="13925" xr3:uid="{2D2E4EE6-1B12-3549-99AD-5C27CBB95F47}" name="Column13925"/>
    <tableColumn id="13926" xr3:uid="{124E2545-26E7-BF4E-956E-98D7706A79F5}" name="Column13926"/>
    <tableColumn id="13927" xr3:uid="{F4B7E5BF-37E2-E149-B7AB-FB7F7554B146}" name="Column13927"/>
    <tableColumn id="13928" xr3:uid="{59E0A0ED-B7E1-464D-BB8F-C7ECFFE7F7EB}" name="Column13928"/>
    <tableColumn id="13929" xr3:uid="{93BA4E10-3550-384C-BE27-D65E17CAD144}" name="Column13929"/>
    <tableColumn id="13930" xr3:uid="{27AF6B60-82E5-3B48-AF2B-9E54CC9D15E5}" name="Column13930"/>
    <tableColumn id="13931" xr3:uid="{BA22F1F3-A0FB-E240-87D3-150001D86E6D}" name="Column13931"/>
    <tableColumn id="13932" xr3:uid="{9C366D98-8273-D947-878F-3AA6B32460FD}" name="Column13932"/>
    <tableColumn id="13933" xr3:uid="{464F8E47-E5F5-2548-96C8-F280FC12BADE}" name="Column13933"/>
    <tableColumn id="13934" xr3:uid="{483713AC-07FE-A44A-A471-466DECD1AD80}" name="Column13934"/>
    <tableColumn id="13935" xr3:uid="{91A8C738-DCA4-9740-A7A0-0F954805FD04}" name="Column13935"/>
    <tableColumn id="13936" xr3:uid="{56EF094C-889E-6844-AA7C-8549168BCDF0}" name="Column13936"/>
    <tableColumn id="13937" xr3:uid="{EB772D60-841D-064C-9681-06AAE8532A76}" name="Column13937"/>
    <tableColumn id="13938" xr3:uid="{1CEC8702-AF56-BC43-8134-0D17EE19F09A}" name="Column13938"/>
    <tableColumn id="13939" xr3:uid="{AA966845-614E-B344-B119-F7A06939E1DC}" name="Column13939"/>
    <tableColumn id="13940" xr3:uid="{2B524807-DE01-4445-AAB1-70B4A571C4DD}" name="Column13940"/>
    <tableColumn id="13941" xr3:uid="{9E37FF13-C2A7-3646-85B7-3E1E87D01593}" name="Column13941"/>
    <tableColumn id="13942" xr3:uid="{69A513BA-E68E-9941-95F0-AB1A12B4CE51}" name="Column13942"/>
    <tableColumn id="13943" xr3:uid="{AD331374-EBDF-8B4C-A73F-1028EB71A966}" name="Column13943"/>
    <tableColumn id="13944" xr3:uid="{63111DCD-A3D3-AD49-9B37-AFAA33DE8CA0}" name="Column13944"/>
    <tableColumn id="13945" xr3:uid="{12B3BEBF-DA13-7249-82F1-2972BDDF4390}" name="Column13945"/>
    <tableColumn id="13946" xr3:uid="{1816B5AB-2E01-E847-A19E-7F6D1B3B9970}" name="Column13946"/>
    <tableColumn id="13947" xr3:uid="{135B7DDF-0861-5748-A98F-169B022746B4}" name="Column13947"/>
    <tableColumn id="13948" xr3:uid="{5B7B612C-1ED4-0240-BBB8-04657A19532D}" name="Column13948"/>
    <tableColumn id="13949" xr3:uid="{F684FA83-A24B-6E42-8B54-B3BCA2F25C71}" name="Column13949"/>
    <tableColumn id="13950" xr3:uid="{1306D68D-11E5-2240-8DA5-A7EE3E76A930}" name="Column13950"/>
    <tableColumn id="13951" xr3:uid="{1E1DDE22-7120-AD47-BF2F-1EDC1B049F0F}" name="Column13951"/>
    <tableColumn id="13952" xr3:uid="{866B9999-6DAA-AF46-9F93-93D2A7D4A234}" name="Column13952"/>
    <tableColumn id="13953" xr3:uid="{C1AC0ED9-C5E1-AB4E-9539-0503A4D8ED7F}" name="Column13953"/>
    <tableColumn id="13954" xr3:uid="{C152991A-BB1C-994C-BF45-5F57484FDDB5}" name="Column13954"/>
    <tableColumn id="13955" xr3:uid="{D3BF5B43-9C1A-BE43-90DB-F09930D5EEC0}" name="Column13955"/>
    <tableColumn id="13956" xr3:uid="{64B0303D-48F6-8E4F-A871-F081D47428C8}" name="Column13956"/>
    <tableColumn id="13957" xr3:uid="{A929E87A-3586-1644-AFC9-086226F536A0}" name="Column13957"/>
    <tableColumn id="13958" xr3:uid="{F40ED248-6409-6E44-892B-031FA9C66B46}" name="Column13958"/>
    <tableColumn id="13959" xr3:uid="{64C3496E-7166-B148-9A2D-4A7151D8D9BE}" name="Column13959"/>
    <tableColumn id="13960" xr3:uid="{BF57516D-22B2-C34C-821B-9B93271E3368}" name="Column13960"/>
    <tableColumn id="13961" xr3:uid="{A9BA6892-82E7-A345-8E60-D5E6F425493E}" name="Column13961"/>
    <tableColumn id="13962" xr3:uid="{A6C589C7-85DC-AC41-AEA6-72C277B0FD04}" name="Column13962"/>
    <tableColumn id="13963" xr3:uid="{6E0F8713-DB6D-A44A-A608-562594EF0DD0}" name="Column13963"/>
    <tableColumn id="13964" xr3:uid="{1214EA5C-0C4D-DB4B-A022-0FE4A75387C6}" name="Column13964"/>
    <tableColumn id="13965" xr3:uid="{C652E0AA-438F-FA4D-A9FA-D9FF804B29AD}" name="Column13965"/>
    <tableColumn id="13966" xr3:uid="{B2AA3776-95BC-F64E-BCED-056199208A8E}" name="Column13966"/>
    <tableColumn id="13967" xr3:uid="{CCB76137-2B1F-C742-B36E-2FEEDB58001A}" name="Column13967"/>
    <tableColumn id="13968" xr3:uid="{9E64539D-656B-D741-B0F7-8797F4E15F24}" name="Column13968"/>
    <tableColumn id="13969" xr3:uid="{B7DFC25F-531E-9A43-B58E-CEBF97B5B014}" name="Column13969"/>
    <tableColumn id="13970" xr3:uid="{8B8141F4-1584-9A42-BAB3-F47C312DD62D}" name="Column13970"/>
    <tableColumn id="13971" xr3:uid="{DEBEE365-4C24-D14C-8FD2-11188B779372}" name="Column13971"/>
    <tableColumn id="13972" xr3:uid="{6D103FF6-234A-424E-880E-FE9928EF2659}" name="Column13972"/>
    <tableColumn id="13973" xr3:uid="{9D71E8BB-F7FC-E941-A7E9-1B1D393BFB18}" name="Column13973"/>
    <tableColumn id="13974" xr3:uid="{0DC87515-AE41-1B49-84A4-B284AEE857E4}" name="Column13974"/>
    <tableColumn id="13975" xr3:uid="{352734C4-C990-9D42-AFB1-D02C00473781}" name="Column13975"/>
    <tableColumn id="13976" xr3:uid="{2E3586DC-D4CA-E343-80F9-31023C0B768B}" name="Column13976"/>
    <tableColumn id="13977" xr3:uid="{AF835388-ABF2-7A40-80BA-E7C30EBAE516}" name="Column13977"/>
    <tableColumn id="13978" xr3:uid="{C91A06F2-F05F-B443-820A-D65D68901500}" name="Column13978"/>
    <tableColumn id="13979" xr3:uid="{65AE0A13-9A0E-5040-97C2-49A11C20493C}" name="Column13979"/>
    <tableColumn id="13980" xr3:uid="{0F201C81-20FB-C34A-9FEC-DC8814F555BE}" name="Column13980"/>
    <tableColumn id="13981" xr3:uid="{DA18F0D3-3D01-F24B-BCE6-B9389994407C}" name="Column13981"/>
    <tableColumn id="13982" xr3:uid="{020E2C7C-60FB-DD4C-B02E-040260E348FC}" name="Column13982"/>
    <tableColumn id="13983" xr3:uid="{03C0EF32-3B39-CE43-ABB6-348978AA5C7E}" name="Column13983"/>
    <tableColumn id="13984" xr3:uid="{72A1659B-CF7E-4F4F-A717-1780EC38D43C}" name="Column13984"/>
    <tableColumn id="13985" xr3:uid="{06700AC4-723E-8242-BF97-E2ABD88A1719}" name="Column13985"/>
    <tableColumn id="13986" xr3:uid="{2EC7401C-5305-2847-A8FB-16D469E5F946}" name="Column13986"/>
    <tableColumn id="13987" xr3:uid="{20676AD0-72DC-3D4B-AB60-C3DCA98599BA}" name="Column13987"/>
    <tableColumn id="13988" xr3:uid="{379C284A-25F2-3645-ABE6-1BD11F9EBBA9}" name="Column13988"/>
    <tableColumn id="13989" xr3:uid="{022426F3-D742-5747-9CD6-716C3647CE1D}" name="Column13989"/>
    <tableColumn id="13990" xr3:uid="{EF5A0324-1C29-2B45-94FB-464565914267}" name="Column13990"/>
    <tableColumn id="13991" xr3:uid="{A1D046DF-ACAC-2242-B6A5-911B1A182F8D}" name="Column13991"/>
    <tableColumn id="13992" xr3:uid="{5B8F033E-F0EB-F943-905E-62A1B7783074}" name="Column13992"/>
    <tableColumn id="13993" xr3:uid="{9CE627A6-5E88-2E4C-BD2E-109071345D24}" name="Column13993"/>
    <tableColumn id="13994" xr3:uid="{6EB2479D-B987-094C-AAEC-6C577CD17D2D}" name="Column13994"/>
    <tableColumn id="13995" xr3:uid="{6AC91E66-7124-6248-8913-00231C8CDBE3}" name="Column13995"/>
    <tableColumn id="13996" xr3:uid="{1B55F10E-E536-924F-80FA-0EC3DCA0EAA9}" name="Column13996"/>
    <tableColumn id="13997" xr3:uid="{D833080B-D00C-C948-8C58-F86B6AAED688}" name="Column13997"/>
    <tableColumn id="13998" xr3:uid="{53FC280A-965D-1E4F-8B0E-3F8767F6EFFC}" name="Column13998"/>
    <tableColumn id="13999" xr3:uid="{CB77DCB7-49E1-2C48-847E-3D7C1019E1A9}" name="Column13999"/>
    <tableColumn id="14000" xr3:uid="{819B404C-AF22-A640-913D-D4AB4BB593ED}" name="Column14000"/>
    <tableColumn id="14001" xr3:uid="{9470EAF7-495A-9541-9D92-B29B3EC5D20D}" name="Column14001"/>
    <tableColumn id="14002" xr3:uid="{02BE9EA5-6484-EC47-B600-AAC8D1EB6024}" name="Column14002"/>
    <tableColumn id="14003" xr3:uid="{41327D93-AE68-714C-A435-66C91EEC2BED}" name="Column14003"/>
    <tableColumn id="14004" xr3:uid="{5D1F0A8D-683E-DA48-AC6C-CA261ED45224}" name="Column14004"/>
    <tableColumn id="14005" xr3:uid="{216D80F4-FBD2-FA4B-989A-3F71F360BAD4}" name="Column14005"/>
    <tableColumn id="14006" xr3:uid="{1A6D15A5-6523-9A4E-9406-8F7535EB7E2A}" name="Column14006"/>
    <tableColumn id="14007" xr3:uid="{55C12F4B-F14B-DC4C-ACD3-B213D46B80CF}" name="Column14007"/>
    <tableColumn id="14008" xr3:uid="{D353FB4D-2987-DE4B-89A0-5EE09E120C33}" name="Column14008"/>
    <tableColumn id="14009" xr3:uid="{DA1497C1-6019-6C40-B7F2-1D3465D1B8EF}" name="Column14009"/>
    <tableColumn id="14010" xr3:uid="{30ABF5E9-F14C-B44C-A82D-9881282440D0}" name="Column14010"/>
    <tableColumn id="14011" xr3:uid="{3ACF64E7-21C1-9141-80F0-9D3F598A77C8}" name="Column14011"/>
    <tableColumn id="14012" xr3:uid="{BB89F89C-1A65-EE42-8271-137ECC2BA6A1}" name="Column14012"/>
    <tableColumn id="14013" xr3:uid="{7E5E7469-2325-CC40-87C9-B4AEB5CF2550}" name="Column14013"/>
    <tableColumn id="14014" xr3:uid="{363AAD47-FC5E-084C-AEF6-26B7F0C966C8}" name="Column14014"/>
    <tableColumn id="14015" xr3:uid="{4A136531-33DD-F148-9291-3CDD409A0C95}" name="Column14015"/>
    <tableColumn id="14016" xr3:uid="{78C26411-B744-C14D-A8FB-268527684B67}" name="Column14016"/>
    <tableColumn id="14017" xr3:uid="{6A34ED55-A078-1142-A3F1-B89B7ED72628}" name="Column14017"/>
    <tableColumn id="14018" xr3:uid="{89759FBA-3058-A94F-A0A8-856D4239831C}" name="Column14018"/>
    <tableColumn id="14019" xr3:uid="{CEE468C1-EAA4-1D4F-A6E0-8F0425BEC6B3}" name="Column14019"/>
    <tableColumn id="14020" xr3:uid="{4382A8DE-E84E-7245-A958-A7EE29058EC3}" name="Column14020"/>
    <tableColumn id="14021" xr3:uid="{0EE02BEF-E5B1-1340-B1FD-EBAB16B8BDCA}" name="Column14021"/>
    <tableColumn id="14022" xr3:uid="{C215C73C-2E2B-9E45-B5BC-FCC9D0A98C36}" name="Column14022"/>
    <tableColumn id="14023" xr3:uid="{7D6C0B1F-4087-0F47-85A1-9B16802AFB3D}" name="Column14023"/>
    <tableColumn id="14024" xr3:uid="{69451A0C-EF94-254C-AD1D-B20C2B704D49}" name="Column14024"/>
    <tableColumn id="14025" xr3:uid="{DC800B08-B869-8041-AE7D-70E4BC080076}" name="Column14025"/>
    <tableColumn id="14026" xr3:uid="{366960CB-0FE9-AD4E-AFA3-61592D28C413}" name="Column14026"/>
    <tableColumn id="14027" xr3:uid="{894DD2CC-C226-1B42-8E9C-C4815AAE586A}" name="Column14027"/>
    <tableColumn id="14028" xr3:uid="{8215BE0F-4D8D-1E43-AFFB-9A532008C835}" name="Column14028"/>
    <tableColumn id="14029" xr3:uid="{C8D973D7-C749-004F-8C08-53BBFB532D9D}" name="Column14029"/>
    <tableColumn id="14030" xr3:uid="{592545DF-FB3F-914B-9D5E-6C152FC9CB07}" name="Column14030"/>
    <tableColumn id="14031" xr3:uid="{4973B08F-8EF5-B347-9BFF-3C6CB84A0932}" name="Column14031"/>
    <tableColumn id="14032" xr3:uid="{ABA09588-83EC-4747-81A8-44334219E6AB}" name="Column14032"/>
    <tableColumn id="14033" xr3:uid="{2632EE26-A359-574B-B6B5-FA46DB5ABE83}" name="Column14033"/>
    <tableColumn id="14034" xr3:uid="{BB1F94B8-394B-684E-A813-434ABCD09C0B}" name="Column14034"/>
    <tableColumn id="14035" xr3:uid="{CBE6C2A9-87BF-8840-9A7A-E530239BDEFB}" name="Column14035"/>
    <tableColumn id="14036" xr3:uid="{7E4B9ED1-5472-4842-A2C0-5A6CC4906F3B}" name="Column14036"/>
    <tableColumn id="14037" xr3:uid="{E3985007-0CDF-B44B-A460-816840D3D047}" name="Column14037"/>
    <tableColumn id="14038" xr3:uid="{1C9FE97B-0EC8-234D-9EB8-F9D76815BCD4}" name="Column14038"/>
    <tableColumn id="14039" xr3:uid="{36C89E9F-BA70-0A43-8F6E-CBBFAF99D73C}" name="Column14039"/>
    <tableColumn id="14040" xr3:uid="{51C82A74-4667-754D-B690-6E161D549B5E}" name="Column14040"/>
    <tableColumn id="14041" xr3:uid="{25AF3435-18E7-834A-8CBC-D2CACA50A1F5}" name="Column14041"/>
    <tableColumn id="14042" xr3:uid="{64B41240-8750-9742-8C15-CAAFE3475D78}" name="Column14042"/>
    <tableColumn id="14043" xr3:uid="{1B296EA9-4817-AD43-AE08-692806CA9219}" name="Column14043"/>
    <tableColumn id="14044" xr3:uid="{0BB33BBE-CB74-6541-A2B4-9CD0B0F48FA7}" name="Column14044"/>
    <tableColumn id="14045" xr3:uid="{6A9E7A6C-9E08-4648-A333-398EA1FB678B}" name="Column14045"/>
    <tableColumn id="14046" xr3:uid="{377FB09F-0D44-D547-AC2A-09654B817B32}" name="Column14046"/>
    <tableColumn id="14047" xr3:uid="{0EBEC8EC-FB28-D148-ADEE-1A48A31909F3}" name="Column14047"/>
    <tableColumn id="14048" xr3:uid="{1CF901EB-4038-FE44-8F18-2470CACB9D72}" name="Column14048"/>
    <tableColumn id="14049" xr3:uid="{EEC730D8-7F9C-024C-A957-D31A8F5CB4B1}" name="Column14049"/>
    <tableColumn id="14050" xr3:uid="{63683D32-F379-2C45-9A19-D0D752E5950D}" name="Column14050"/>
    <tableColumn id="14051" xr3:uid="{CAC52AB7-0146-FE4A-B4F1-511DA383D5EC}" name="Column14051"/>
    <tableColumn id="14052" xr3:uid="{46E5B471-2E41-594F-8293-D667E5F1B529}" name="Column14052"/>
    <tableColumn id="14053" xr3:uid="{3D4F3171-594B-EB48-8BD7-9AD7DC9A54DA}" name="Column14053"/>
    <tableColumn id="14054" xr3:uid="{2808B387-8BC8-7D46-AE41-73030833C930}" name="Column14054"/>
    <tableColumn id="14055" xr3:uid="{BA97CB50-0036-7944-8B24-DAB42C31CE0E}" name="Column14055"/>
    <tableColumn id="14056" xr3:uid="{05AAE264-E238-B040-9975-7DBE43F00876}" name="Column14056"/>
    <tableColumn id="14057" xr3:uid="{B5087DF4-F57F-F84A-9E4B-67FA7F1BC5F7}" name="Column14057"/>
    <tableColumn id="14058" xr3:uid="{39DF1EFB-18F1-4744-8C68-1A2AC37E67AE}" name="Column14058"/>
    <tableColumn id="14059" xr3:uid="{D0A1F214-E795-C940-8C59-8DB67B6A01B2}" name="Column14059"/>
    <tableColumn id="14060" xr3:uid="{D1D011B3-2B7D-7049-BD80-4980D751416A}" name="Column14060"/>
    <tableColumn id="14061" xr3:uid="{DC966F8F-9A28-C947-89F9-36F655D022A6}" name="Column14061"/>
    <tableColumn id="14062" xr3:uid="{859FF9CD-CB3D-EF41-A904-0A7B17FE1B91}" name="Column14062"/>
    <tableColumn id="14063" xr3:uid="{F1211562-031A-9849-8061-61021E25724A}" name="Column14063"/>
    <tableColumn id="14064" xr3:uid="{DCC93B15-0BBF-2D45-B894-3A3CA8E5B78D}" name="Column14064"/>
    <tableColumn id="14065" xr3:uid="{D5A3AF3D-E68E-E748-9974-6B9478170688}" name="Column14065"/>
    <tableColumn id="14066" xr3:uid="{41D04A5D-5D79-FF45-B223-19EAA24DA70F}" name="Column14066"/>
    <tableColumn id="14067" xr3:uid="{7507846E-49A4-4846-AE98-0D031C9F7488}" name="Column14067"/>
    <tableColumn id="14068" xr3:uid="{315BA2AD-BABC-8442-921E-27DFE9F1E788}" name="Column14068"/>
    <tableColumn id="14069" xr3:uid="{F6E9B5BD-FF21-7E42-935A-CBCF4F7E8397}" name="Column14069"/>
    <tableColumn id="14070" xr3:uid="{7B95DE70-C367-4A4B-BD59-07644B266F39}" name="Column14070"/>
    <tableColumn id="14071" xr3:uid="{39E81903-27F1-ED43-BDF6-80407162D971}" name="Column14071"/>
    <tableColumn id="14072" xr3:uid="{F615225C-108E-E041-8175-5F2C3E4090F6}" name="Column14072"/>
    <tableColumn id="14073" xr3:uid="{13A801D8-E7F0-DF41-889D-34D72C91F455}" name="Column14073"/>
    <tableColumn id="14074" xr3:uid="{545CDD2D-56FD-F842-BC87-B8472BD981DB}" name="Column14074"/>
    <tableColumn id="14075" xr3:uid="{45DC6819-02B2-1E4A-9D7E-162AC08B3F62}" name="Column14075"/>
    <tableColumn id="14076" xr3:uid="{44BAF2EF-7715-5A40-8F22-6304E50655BA}" name="Column14076"/>
    <tableColumn id="14077" xr3:uid="{5ADB3A33-AC19-724F-AD3A-360FAC8F557C}" name="Column14077"/>
    <tableColumn id="14078" xr3:uid="{FEEDEADD-0B77-1343-BC7C-7B6323FFDA41}" name="Column14078"/>
    <tableColumn id="14079" xr3:uid="{B51FF398-F2DC-EC4C-8C57-C6E6934FDF65}" name="Column14079"/>
    <tableColumn id="14080" xr3:uid="{B0087991-5592-1145-8530-EAB3D69EB43E}" name="Column14080"/>
    <tableColumn id="14081" xr3:uid="{0B29108E-BC19-F349-8E3F-558F13DE05C4}" name="Column14081"/>
    <tableColumn id="14082" xr3:uid="{A96AF3F2-6FA4-BB46-B073-B1FD28908BC1}" name="Column14082"/>
    <tableColumn id="14083" xr3:uid="{312C8006-25DA-D24D-BE3E-A330FB37D1AD}" name="Column14083"/>
    <tableColumn id="14084" xr3:uid="{64EEBCC7-B603-7A44-A8B9-886321A17B76}" name="Column14084"/>
    <tableColumn id="14085" xr3:uid="{6EA566F9-98AC-CC49-A5EC-4EC8A5D2DA52}" name="Column14085"/>
    <tableColumn id="14086" xr3:uid="{68F8EEE8-C160-E640-AF2D-6CAD5CEDFB9F}" name="Column14086"/>
    <tableColumn id="14087" xr3:uid="{EC065911-7392-F740-A69E-2CB269C8BDBB}" name="Column14087"/>
    <tableColumn id="14088" xr3:uid="{6B5BC6C3-B332-7D4F-8FC5-7D7FE629CE1E}" name="Column14088"/>
    <tableColumn id="14089" xr3:uid="{0F790746-C1B8-264D-A44C-7BDE6F5B4A4E}" name="Column14089"/>
    <tableColumn id="14090" xr3:uid="{56F3A802-17BD-4747-AB9A-3D65D2E0191E}" name="Column14090"/>
    <tableColumn id="14091" xr3:uid="{8145D653-F669-5949-A69F-807E0D3231DF}" name="Column14091"/>
    <tableColumn id="14092" xr3:uid="{69459452-D179-5A41-B703-1F05E0558AFE}" name="Column14092"/>
    <tableColumn id="14093" xr3:uid="{E5F43CE3-1C66-7545-ADF2-B58D80928087}" name="Column14093"/>
    <tableColumn id="14094" xr3:uid="{2919B6D6-4B9E-224D-B872-C092F4B5125E}" name="Column14094"/>
    <tableColumn id="14095" xr3:uid="{2F4BF197-1334-8B46-A066-D8202F44FE25}" name="Column14095"/>
    <tableColumn id="14096" xr3:uid="{34AB5C2E-AAB1-D24F-9678-31D9FB151736}" name="Column14096"/>
    <tableColumn id="14097" xr3:uid="{B44C3762-C8CE-C443-BF61-1110E2FAE76E}" name="Column14097"/>
    <tableColumn id="14098" xr3:uid="{F04972FE-91E9-6C47-9248-28B76756B9D7}" name="Column14098"/>
    <tableColumn id="14099" xr3:uid="{B6ECF0CA-29DE-2E4C-AB80-264D3E340FEB}" name="Column14099"/>
    <tableColumn id="14100" xr3:uid="{4C79CA99-1A14-654B-888F-C44C189FC2B0}" name="Column14100"/>
    <tableColumn id="14101" xr3:uid="{34A6D261-2A67-5640-A262-4FF78327D6B1}" name="Column14101"/>
    <tableColumn id="14102" xr3:uid="{DD611A8F-6468-554B-A60E-BA2244A74302}" name="Column14102"/>
    <tableColumn id="14103" xr3:uid="{ABA41F80-3910-AC4E-B4AA-F2277E7894D8}" name="Column14103"/>
    <tableColumn id="14104" xr3:uid="{81464B0C-22D8-9348-BAE8-5C0E9F9C78FE}" name="Column14104"/>
    <tableColumn id="14105" xr3:uid="{E9AB5132-8DFC-1342-98E2-94EA84C2E061}" name="Column14105"/>
    <tableColumn id="14106" xr3:uid="{FD165EEF-BC79-664F-BFD3-083F2387A8BB}" name="Column14106"/>
    <tableColumn id="14107" xr3:uid="{C300500B-BFBD-2A49-ACBF-4BA49FD6C46C}" name="Column14107"/>
    <tableColumn id="14108" xr3:uid="{F648022D-C711-EF42-92DF-FA59CF6FDA66}" name="Column14108"/>
    <tableColumn id="14109" xr3:uid="{5A0C7EB1-C026-9645-857A-EF88CE48F994}" name="Column14109"/>
    <tableColumn id="14110" xr3:uid="{D4095A07-320A-8242-AD73-DFF44DEF978A}" name="Column14110"/>
    <tableColumn id="14111" xr3:uid="{0B225F8E-9D54-DC4D-BC43-A597E689FD35}" name="Column14111"/>
    <tableColumn id="14112" xr3:uid="{0F82EBAD-309B-7C47-B731-171EC60AEC7A}" name="Column14112"/>
    <tableColumn id="14113" xr3:uid="{E2DD2E49-9D94-1E4C-BBC9-1E076321EBAE}" name="Column14113"/>
    <tableColumn id="14114" xr3:uid="{84AF2E89-2057-F044-8550-2D40CC2B4535}" name="Column14114"/>
    <tableColumn id="14115" xr3:uid="{893246F4-F916-AA4F-993F-B60BBAED3F0A}" name="Column14115"/>
    <tableColumn id="14116" xr3:uid="{D84ECFA5-FA24-A346-83C1-74A378364977}" name="Column14116"/>
    <tableColumn id="14117" xr3:uid="{3960BFE0-C7BF-9946-8385-8DB4065961D2}" name="Column14117"/>
    <tableColumn id="14118" xr3:uid="{8AAB1D95-CA3B-5C44-BA24-163DC104398F}" name="Column14118"/>
    <tableColumn id="14119" xr3:uid="{626D516C-0AC3-1045-A584-61CE454F3FB2}" name="Column14119"/>
    <tableColumn id="14120" xr3:uid="{8993D68C-12DE-2147-B16F-0306C63751B0}" name="Column14120"/>
    <tableColumn id="14121" xr3:uid="{91EDD489-4B80-0F46-9B72-839BCD0A9F36}" name="Column14121"/>
    <tableColumn id="14122" xr3:uid="{57CE03C8-07FC-A441-844D-795771DE04E5}" name="Column14122"/>
    <tableColumn id="14123" xr3:uid="{AA77EE3D-62AA-9D4F-8C84-AA0960328A3E}" name="Column14123"/>
    <tableColumn id="14124" xr3:uid="{B09D77E6-1208-C04B-88ED-8DF28F51C3A2}" name="Column14124"/>
    <tableColumn id="14125" xr3:uid="{7359C227-ABEA-B14A-B00C-9B0FA80D0E3E}" name="Column14125"/>
    <tableColumn id="14126" xr3:uid="{6EE81474-DBAA-C143-BA80-81E64F3DFD77}" name="Column14126"/>
    <tableColumn id="14127" xr3:uid="{120B2F29-E509-E34E-B04C-B49B29431F16}" name="Column14127"/>
    <tableColumn id="14128" xr3:uid="{099CFFEE-46F1-6B44-9100-FCCE5AD88A16}" name="Column14128"/>
    <tableColumn id="14129" xr3:uid="{4BEFC803-1FFE-3E41-BB15-603039674C10}" name="Column14129"/>
    <tableColumn id="14130" xr3:uid="{69716610-53A8-D84D-919B-36AC3AF83877}" name="Column14130"/>
    <tableColumn id="14131" xr3:uid="{1800ADFE-85AE-1E40-84C2-006341769ADE}" name="Column14131"/>
    <tableColumn id="14132" xr3:uid="{567C1CF0-2FBD-FF4B-AF42-F9E3D181A715}" name="Column14132"/>
    <tableColumn id="14133" xr3:uid="{0D33257B-A5B5-DD4F-807C-1234011028C7}" name="Column14133"/>
    <tableColumn id="14134" xr3:uid="{CA559C5F-DE7B-AB4B-8DCB-F48BC8DF98C3}" name="Column14134"/>
    <tableColumn id="14135" xr3:uid="{BCCD7BBD-6B4D-0740-A95E-57F436C1EDF9}" name="Column14135"/>
    <tableColumn id="14136" xr3:uid="{16BF6178-4980-304E-AABC-B4B6CE06BED8}" name="Column14136"/>
    <tableColumn id="14137" xr3:uid="{53C3EB9D-C130-1946-84A0-F4378A69C991}" name="Column14137"/>
    <tableColumn id="14138" xr3:uid="{F6332573-1FA8-DC48-BE9E-73EAE64B3C69}" name="Column14138"/>
    <tableColumn id="14139" xr3:uid="{D2F4917D-2224-8042-BAF4-AE15D74319F5}" name="Column14139"/>
    <tableColumn id="14140" xr3:uid="{02D1EDA0-9B18-1244-9CCF-D5EFFFF1B672}" name="Column14140"/>
    <tableColumn id="14141" xr3:uid="{A1D0B25F-5DD8-C042-8CB1-C0DB94739000}" name="Column14141"/>
    <tableColumn id="14142" xr3:uid="{994F4D65-41B8-D444-89EC-3E7D81C10703}" name="Column14142"/>
    <tableColumn id="14143" xr3:uid="{2C367C58-7205-AE4D-9FC8-FFAAAFFB7E72}" name="Column14143"/>
    <tableColumn id="14144" xr3:uid="{C8731B02-04F8-364B-A273-0B9449F7E2E3}" name="Column14144"/>
    <tableColumn id="14145" xr3:uid="{46992A17-344F-D245-A7BF-90D5A1941C7C}" name="Column14145"/>
    <tableColumn id="14146" xr3:uid="{49CAFBC8-7FA4-0E4D-8A0B-A739D88A2484}" name="Column14146"/>
    <tableColumn id="14147" xr3:uid="{74C09A4B-F9EE-1440-A521-7B9F0BF22764}" name="Column14147"/>
    <tableColumn id="14148" xr3:uid="{FC21A8EB-1DDA-034E-BA51-AADAC4EB12C6}" name="Column14148"/>
    <tableColumn id="14149" xr3:uid="{9218C18C-ABA4-F046-BAB3-4B2D5176686B}" name="Column14149"/>
    <tableColumn id="14150" xr3:uid="{C58B84D6-84BC-6244-8A30-D256F44D023D}" name="Column14150"/>
    <tableColumn id="14151" xr3:uid="{ECC1315D-EB26-0045-89FF-D57AAF62F2AA}" name="Column14151"/>
    <tableColumn id="14152" xr3:uid="{757F22B0-3012-294C-894E-6756DBD8A90B}" name="Column14152"/>
    <tableColumn id="14153" xr3:uid="{C854E6F1-6B10-E34C-ABB6-FDD2C5BD8120}" name="Column14153"/>
    <tableColumn id="14154" xr3:uid="{CEB77D58-A596-EA45-9C1E-CE2F6B43AFCD}" name="Column14154"/>
    <tableColumn id="14155" xr3:uid="{303C66A5-1AFC-8848-A1DA-0579F63FEBD3}" name="Column14155"/>
    <tableColumn id="14156" xr3:uid="{0D9EC8D8-415E-A342-BA8C-9EB15A81E1F6}" name="Column14156"/>
    <tableColumn id="14157" xr3:uid="{B91684FF-EF05-C743-A2F5-E2781475F6AE}" name="Column14157"/>
    <tableColumn id="14158" xr3:uid="{74D6AAE9-38BB-D242-BA5E-E388BB0384FE}" name="Column14158"/>
    <tableColumn id="14159" xr3:uid="{6C665D3D-9B64-B345-A59E-AF85EFFC242E}" name="Column14159"/>
    <tableColumn id="14160" xr3:uid="{38CD985A-70D3-F146-A3A7-218C059F7D49}" name="Column14160"/>
    <tableColumn id="14161" xr3:uid="{2F633CA8-6068-6D43-8E36-176862B597B4}" name="Column14161"/>
    <tableColumn id="14162" xr3:uid="{E0605A81-E957-3045-8AE5-3851A85B7D57}" name="Column14162"/>
    <tableColumn id="14163" xr3:uid="{CA3DA20C-8B8F-7E4E-B308-FD9871B80076}" name="Column14163"/>
    <tableColumn id="14164" xr3:uid="{5FA3E827-465E-3C43-9156-AFE2DA446FCE}" name="Column14164"/>
    <tableColumn id="14165" xr3:uid="{08944165-2C02-944C-B2C7-0CD320001FA9}" name="Column14165"/>
    <tableColumn id="14166" xr3:uid="{E2258DE5-E88C-2F43-96D5-6965388CDB9E}" name="Column14166"/>
    <tableColumn id="14167" xr3:uid="{7F8AA7DD-C01E-B742-A9AE-EF40D09CF0F4}" name="Column14167"/>
    <tableColumn id="14168" xr3:uid="{443049E7-D8C1-B849-96CB-2E85790DD707}" name="Column14168"/>
    <tableColumn id="14169" xr3:uid="{752B302E-3B44-7249-B4CA-4FDEC8D1826E}" name="Column14169"/>
    <tableColumn id="14170" xr3:uid="{A96A8F28-5C6E-A145-ADF3-5B47F9D64269}" name="Column14170"/>
    <tableColumn id="14171" xr3:uid="{A29A47F3-6B8A-C849-8F37-44E314E72463}" name="Column14171"/>
    <tableColumn id="14172" xr3:uid="{11C7CD95-0E6A-6345-B260-312EFCAB65D9}" name="Column14172"/>
    <tableColumn id="14173" xr3:uid="{23B0664A-A36C-A34E-AD97-9A186DFF99CB}" name="Column14173"/>
    <tableColumn id="14174" xr3:uid="{9B86361D-BA71-1F48-A7A4-CD62AF7F73BE}" name="Column14174"/>
    <tableColumn id="14175" xr3:uid="{36E687E0-A2F1-6C49-9634-352B355BD5C4}" name="Column14175"/>
    <tableColumn id="14176" xr3:uid="{B0CDC1CA-91E6-B248-AB1A-A5E9A0485840}" name="Column14176"/>
    <tableColumn id="14177" xr3:uid="{289DEFDE-1C71-ED4A-B8D2-D502AAF284C8}" name="Column14177"/>
    <tableColumn id="14178" xr3:uid="{59862424-DFB2-A848-B975-6C623FEAAC55}" name="Column14178"/>
    <tableColumn id="14179" xr3:uid="{3D411E70-2AA7-4241-A67D-ADE09BC15D41}" name="Column14179"/>
    <tableColumn id="14180" xr3:uid="{17C3B0CC-3BAE-1149-BD58-CF171ED4FD36}" name="Column14180"/>
    <tableColumn id="14181" xr3:uid="{D8318F8A-3793-1746-8403-5C6BD3CD70F9}" name="Column14181"/>
    <tableColumn id="14182" xr3:uid="{F0F4968F-1C7B-AE4B-8BB9-2579D84611DF}" name="Column14182"/>
    <tableColumn id="14183" xr3:uid="{F6457F5E-63F0-C747-9F13-4655E6362497}" name="Column14183"/>
    <tableColumn id="14184" xr3:uid="{1523815F-FFDD-D141-A3D1-AC365595A247}" name="Column14184"/>
    <tableColumn id="14185" xr3:uid="{D0BE0B55-7346-4945-AEEE-CF556895A601}" name="Column14185"/>
    <tableColumn id="14186" xr3:uid="{23CBDA88-3D56-7548-BBBA-F33F964B823C}" name="Column14186"/>
    <tableColumn id="14187" xr3:uid="{FC4992FB-03A5-DA44-BA59-39972C69CE7F}" name="Column14187"/>
    <tableColumn id="14188" xr3:uid="{27BCF8BC-B6F2-3348-9116-C9428F0BDBE9}" name="Column14188"/>
    <tableColumn id="14189" xr3:uid="{A2060959-A041-BD4F-BA9D-FF98D5479216}" name="Column14189"/>
    <tableColumn id="14190" xr3:uid="{F772A882-EA4F-1945-9BA7-669A8B1B85D6}" name="Column14190"/>
    <tableColumn id="14191" xr3:uid="{D4F99A58-7375-C445-B429-BBEB556A87CF}" name="Column14191"/>
    <tableColumn id="14192" xr3:uid="{3A80F55C-61BE-5E40-BE6E-6C683BBCD51B}" name="Column14192"/>
    <tableColumn id="14193" xr3:uid="{ED88A653-856D-1740-BBF6-28BEE32A235E}" name="Column14193"/>
    <tableColumn id="14194" xr3:uid="{1C7AE449-866F-AD43-84BE-95CBD9E6426A}" name="Column14194"/>
    <tableColumn id="14195" xr3:uid="{19E87C7B-8343-0F4B-AAA7-0E8C9CC18257}" name="Column14195"/>
    <tableColumn id="14196" xr3:uid="{655E249A-1263-7544-A5EA-FEE913369335}" name="Column14196"/>
    <tableColumn id="14197" xr3:uid="{D412B363-3EDA-1C42-966C-3BE470BFC0C0}" name="Column14197"/>
    <tableColumn id="14198" xr3:uid="{2E859382-43D5-AB49-AAE2-2201727620E1}" name="Column14198"/>
    <tableColumn id="14199" xr3:uid="{F675E76D-3A89-B643-8A6C-7BF2EB9B01A9}" name="Column14199"/>
    <tableColumn id="14200" xr3:uid="{A4BCAB1C-3120-964C-A96D-D5A68D7002E8}" name="Column14200"/>
    <tableColumn id="14201" xr3:uid="{C61FAE85-47D8-D245-AA3C-22AAD02D8CB8}" name="Column14201"/>
    <tableColumn id="14202" xr3:uid="{D54CF01F-7D90-F644-8FB6-A2A94859DF21}" name="Column14202"/>
    <tableColumn id="14203" xr3:uid="{DCC565AF-3F67-BE40-BBC0-914FD9C44CE6}" name="Column14203"/>
    <tableColumn id="14204" xr3:uid="{C18D2B27-CDC5-AB4A-BA0B-A75357988328}" name="Column14204"/>
    <tableColumn id="14205" xr3:uid="{F4940616-B5BF-4645-B242-6EBD008C2E67}" name="Column14205"/>
    <tableColumn id="14206" xr3:uid="{3682D07E-38E9-F645-8762-2BB078178E89}" name="Column14206"/>
    <tableColumn id="14207" xr3:uid="{E05C7099-319E-3B4E-91F5-75BF1E71A383}" name="Column14207"/>
    <tableColumn id="14208" xr3:uid="{CD109EF7-4AC7-AE4A-ADB6-1317AF18776E}" name="Column14208"/>
    <tableColumn id="14209" xr3:uid="{C7028FDA-CE35-4A4A-82C0-1D834345FC10}" name="Column14209"/>
    <tableColumn id="14210" xr3:uid="{94598F89-4EDF-0A4D-89B3-F1AD5AB5E951}" name="Column14210"/>
    <tableColumn id="14211" xr3:uid="{8C70F83E-769C-EB4D-96C3-F2E151D5F6BC}" name="Column14211"/>
    <tableColumn id="14212" xr3:uid="{032EB34A-7A92-984F-AA16-3AF75CCADDE0}" name="Column14212"/>
    <tableColumn id="14213" xr3:uid="{1ACA1C4E-4A76-ED43-BBD1-ED3D0BFE5986}" name="Column14213"/>
    <tableColumn id="14214" xr3:uid="{93160259-7EFD-5C4B-B421-E8CA9D0052F7}" name="Column14214"/>
    <tableColumn id="14215" xr3:uid="{EE617092-2BF6-464B-A304-5FCAA45A2D3D}" name="Column14215"/>
    <tableColumn id="14216" xr3:uid="{7E0B8E56-1DB5-F948-84C8-AB0DC14A4392}" name="Column14216"/>
    <tableColumn id="14217" xr3:uid="{7A9DAE8B-DE67-2D4E-AFB4-D27CE185BDA1}" name="Column14217"/>
    <tableColumn id="14218" xr3:uid="{A6B03FF1-C410-3344-95B5-4D5EC32F1B13}" name="Column14218"/>
    <tableColumn id="14219" xr3:uid="{86377F80-023E-3B46-879A-87E639592883}" name="Column14219"/>
    <tableColumn id="14220" xr3:uid="{1CD2235C-1FC3-0745-83D5-111DEDE75B1A}" name="Column14220"/>
    <tableColumn id="14221" xr3:uid="{036BDCB3-3DE4-5C43-82FC-DA9F8847102F}" name="Column14221"/>
    <tableColumn id="14222" xr3:uid="{FFE607A3-F3C7-8742-910C-1B878219DC4A}" name="Column14222"/>
    <tableColumn id="14223" xr3:uid="{3E52A2AE-CAD3-D24D-9670-8D14FA98CFD3}" name="Column14223"/>
    <tableColumn id="14224" xr3:uid="{96764894-340B-164C-91BB-31058FE95636}" name="Column14224"/>
    <tableColumn id="14225" xr3:uid="{F2CB6A95-F0DD-EA4D-96AC-7082A6B9148E}" name="Column14225"/>
    <tableColumn id="14226" xr3:uid="{C9B3FE96-1BC4-7A48-B5B3-28A769406DF7}" name="Column14226"/>
    <tableColumn id="14227" xr3:uid="{07AE7DEC-497B-E844-ACE2-56C4CC47DA3A}" name="Column14227"/>
    <tableColumn id="14228" xr3:uid="{D01527D6-133B-E642-B588-1825144968FD}" name="Column14228"/>
    <tableColumn id="14229" xr3:uid="{8FF3CFD5-C717-5741-BFB5-5ECB6FA2A946}" name="Column14229"/>
    <tableColumn id="14230" xr3:uid="{9782846A-5231-7749-9DBE-AA04AEF3ECE1}" name="Column14230"/>
    <tableColumn id="14231" xr3:uid="{576F56DF-839C-D94F-AC1B-4A2C67D1F9B9}" name="Column14231"/>
    <tableColumn id="14232" xr3:uid="{57BBC8CC-D25D-8841-8459-986D6D8D02D2}" name="Column14232"/>
    <tableColumn id="14233" xr3:uid="{D115AFE5-81C5-DB42-8949-C96E4FDEEC30}" name="Column14233"/>
    <tableColumn id="14234" xr3:uid="{A9329324-BCF9-EF4E-B5AA-3022B2398EBD}" name="Column14234"/>
    <tableColumn id="14235" xr3:uid="{C17F5B35-5C0E-8F4A-9584-7C3C14B56476}" name="Column14235"/>
    <tableColumn id="14236" xr3:uid="{C46C0CB5-DDF1-754A-848F-B2AEE7BC30D1}" name="Column14236"/>
    <tableColumn id="14237" xr3:uid="{14F58F46-C286-024C-AC0B-AF7427CB58B4}" name="Column14237"/>
    <tableColumn id="14238" xr3:uid="{A3C1C33B-E061-6644-9B6C-7AA30DE54D25}" name="Column14238"/>
    <tableColumn id="14239" xr3:uid="{04B11D39-7316-8345-BA7C-A133CF1A9352}" name="Column14239"/>
    <tableColumn id="14240" xr3:uid="{EA0944D4-E96E-6841-9E5A-8EC8353675A6}" name="Column14240"/>
    <tableColumn id="14241" xr3:uid="{C551496C-2987-EA42-BDC4-58EFC33717BF}" name="Column14241"/>
    <tableColumn id="14242" xr3:uid="{737B6398-0161-D64D-84D8-3B887F9DA3E2}" name="Column14242"/>
    <tableColumn id="14243" xr3:uid="{7B1C0E08-DF5C-BD46-9F96-FCFE4E9AED57}" name="Column14243"/>
    <tableColumn id="14244" xr3:uid="{268C83E8-CC7F-0142-AFF2-80E899567547}" name="Column14244"/>
    <tableColumn id="14245" xr3:uid="{3859290B-6B65-D04C-B327-760652E898A3}" name="Column14245"/>
    <tableColumn id="14246" xr3:uid="{8668D8C4-FE5F-C040-9B47-0ADB121CD241}" name="Column14246"/>
    <tableColumn id="14247" xr3:uid="{14D50A81-1194-F043-8471-DE0EA3F991D9}" name="Column14247"/>
    <tableColumn id="14248" xr3:uid="{B7C2C125-AA4D-CB4F-92C8-6872706A53ED}" name="Column14248"/>
    <tableColumn id="14249" xr3:uid="{2AC56015-F142-2F4E-86EB-439613E7FAEC}" name="Column14249"/>
    <tableColumn id="14250" xr3:uid="{B1C6D8A3-B558-ED42-87C5-D43CE13384D6}" name="Column14250"/>
    <tableColumn id="14251" xr3:uid="{0B25CC37-8388-EC43-8642-EFA48D7FF6A1}" name="Column14251"/>
    <tableColumn id="14252" xr3:uid="{31B1B94C-91DA-9C4B-88EC-E697F67A2265}" name="Column14252"/>
    <tableColumn id="14253" xr3:uid="{AFAEAA35-F337-7345-9665-CA4E0DAB2CE4}" name="Column14253"/>
    <tableColumn id="14254" xr3:uid="{B287E02F-3523-2345-BC76-E6AFD3B3C331}" name="Column14254"/>
    <tableColumn id="14255" xr3:uid="{9BFAB2CB-6F45-2D4A-8F0E-0CFD395CD8F3}" name="Column14255"/>
    <tableColumn id="14256" xr3:uid="{95C210CD-1FD6-5843-B811-8883B824BBC9}" name="Column14256"/>
    <tableColumn id="14257" xr3:uid="{E0DA20BE-14C7-1645-B33E-F277449E7BCF}" name="Column14257"/>
    <tableColumn id="14258" xr3:uid="{52E08479-52EB-414E-A3CF-8F32691BF0D6}" name="Column14258"/>
    <tableColumn id="14259" xr3:uid="{27FC689E-F03C-7F4A-933B-E2F04E16245E}" name="Column14259"/>
    <tableColumn id="14260" xr3:uid="{29272A6D-5946-EC40-BCDB-306A622C73BD}" name="Column14260"/>
    <tableColumn id="14261" xr3:uid="{05F5B35E-CE28-044C-BAD6-5666692C605B}" name="Column14261"/>
    <tableColumn id="14262" xr3:uid="{A29EC2E6-590C-CE44-A500-23DADA5DF72B}" name="Column14262"/>
    <tableColumn id="14263" xr3:uid="{3DA5C8A6-3A07-6B41-821E-05341A3FD55B}" name="Column14263"/>
    <tableColumn id="14264" xr3:uid="{F9F925AD-FB79-E44F-9822-0016418CA5FB}" name="Column14264"/>
    <tableColumn id="14265" xr3:uid="{536FE9FD-BF98-8142-B742-22F6E4A23401}" name="Column14265"/>
    <tableColumn id="14266" xr3:uid="{9035957C-484D-174D-8785-23E6E22ECBF6}" name="Column14266"/>
    <tableColumn id="14267" xr3:uid="{C1B7215A-73E7-4947-9A51-D4EF7A9910A6}" name="Column14267"/>
    <tableColumn id="14268" xr3:uid="{270E3F23-D5D7-FF41-9A6F-6C0DBD2D6459}" name="Column14268"/>
    <tableColumn id="14269" xr3:uid="{F300C739-0369-0A4D-9137-61567C29D620}" name="Column14269"/>
    <tableColumn id="14270" xr3:uid="{4F1BE26D-5A4D-8043-A7B5-BCA1376A5B08}" name="Column14270"/>
    <tableColumn id="14271" xr3:uid="{2D56015B-1C61-744A-8E10-CE5B0E89BDDF}" name="Column14271"/>
    <tableColumn id="14272" xr3:uid="{D929190F-6471-F84C-BAF3-7A317FB6A968}" name="Column14272"/>
    <tableColumn id="14273" xr3:uid="{F4E8C0C8-FF3E-D543-A083-5573F551F9B2}" name="Column14273"/>
    <tableColumn id="14274" xr3:uid="{6B72E4B1-9629-BC42-AB01-8323E61C7140}" name="Column14274"/>
    <tableColumn id="14275" xr3:uid="{F9A6CA2A-10D3-D946-A170-B4BFD3C1BA5B}" name="Column14275"/>
    <tableColumn id="14276" xr3:uid="{D19BE507-69AB-B845-ABBA-EFBE062F318B}" name="Column14276"/>
    <tableColumn id="14277" xr3:uid="{C7C2E5CF-301D-E747-AABC-24302AE4DE78}" name="Column14277"/>
    <tableColumn id="14278" xr3:uid="{0C2E5AE2-B91E-1A48-9AE8-D011E45F8E52}" name="Column14278"/>
    <tableColumn id="14279" xr3:uid="{CF1FF33F-4756-8E47-B1AA-FD9D1426336C}" name="Column14279"/>
    <tableColumn id="14280" xr3:uid="{D3CB7BD9-5B4A-C74F-95A0-E3581DD14CF6}" name="Column14280"/>
    <tableColumn id="14281" xr3:uid="{9D0BC6EA-F1CA-E844-909F-1041C2E92B00}" name="Column14281"/>
    <tableColumn id="14282" xr3:uid="{7ADD6E9A-20C2-494E-954E-82BF8D0F4183}" name="Column14282"/>
    <tableColumn id="14283" xr3:uid="{88BA3598-2FEB-1641-BF66-1E52109917A1}" name="Column14283"/>
    <tableColumn id="14284" xr3:uid="{EA9B6620-9CC9-CC46-8868-FA6390C01D76}" name="Column14284"/>
    <tableColumn id="14285" xr3:uid="{E48359FB-6686-F248-8A1C-32DFE744FB18}" name="Column14285"/>
    <tableColumn id="14286" xr3:uid="{0C8A8229-73E7-104A-9822-C054F9097218}" name="Column14286"/>
    <tableColumn id="14287" xr3:uid="{A7A68FF9-B8FB-4C4A-9E87-9454B126957E}" name="Column14287"/>
    <tableColumn id="14288" xr3:uid="{742985D1-EA49-2444-96ED-6DE5881E2414}" name="Column14288"/>
    <tableColumn id="14289" xr3:uid="{CA8CAC1B-B65D-264C-B6BC-15E3D1868870}" name="Column14289"/>
    <tableColumn id="14290" xr3:uid="{0FDD7069-BD34-C246-9AB8-E8A46DAF98D4}" name="Column14290"/>
    <tableColumn id="14291" xr3:uid="{4622AF0E-8699-AB44-91D2-AF0593CC318B}" name="Column14291"/>
    <tableColumn id="14292" xr3:uid="{B7ECE3B7-2ADF-234C-98D1-3BE92400B0C2}" name="Column14292"/>
    <tableColumn id="14293" xr3:uid="{99C149DE-9A2F-8E4F-AED9-4303BEBEA24C}" name="Column14293"/>
    <tableColumn id="14294" xr3:uid="{B8145040-44E3-9D4F-8604-4BC18F021143}" name="Column14294"/>
    <tableColumn id="14295" xr3:uid="{0985DD8B-67E7-5545-9184-09DE631B7484}" name="Column14295"/>
    <tableColumn id="14296" xr3:uid="{4FD7C6EC-4117-2D4B-BE28-8C13F060506F}" name="Column14296"/>
    <tableColumn id="14297" xr3:uid="{6077CF0C-46CD-DA48-979C-4B7480A05F93}" name="Column14297"/>
    <tableColumn id="14298" xr3:uid="{4335B771-0A5F-CA45-934A-6E0102699E7D}" name="Column14298"/>
    <tableColumn id="14299" xr3:uid="{01931C2D-1999-F74E-ABBE-8465EF53798F}" name="Column14299"/>
    <tableColumn id="14300" xr3:uid="{6B0C330F-AD41-F14A-95B1-9D0A556CABF0}" name="Column14300"/>
    <tableColumn id="14301" xr3:uid="{43D9ABBD-5D31-D147-974D-773EB721DFF2}" name="Column14301"/>
    <tableColumn id="14302" xr3:uid="{CAD6EC07-0195-274C-BFFB-4BA862A03392}" name="Column14302"/>
    <tableColumn id="14303" xr3:uid="{97B17B05-DF93-E14E-A356-79368B4B7ECC}" name="Column14303"/>
    <tableColumn id="14304" xr3:uid="{CFC3FAE5-A04A-8F49-8DD2-B08B759C39AB}" name="Column14304"/>
    <tableColumn id="14305" xr3:uid="{A6BFF0C7-7210-0447-AA3B-20C8C1F72B6C}" name="Column14305"/>
    <tableColumn id="14306" xr3:uid="{018D6926-BAE1-DF46-B4F5-8E0F07FDC66A}" name="Column14306"/>
    <tableColumn id="14307" xr3:uid="{E0CA7C95-9128-EA47-A8FC-221E6876B37A}" name="Column14307"/>
    <tableColumn id="14308" xr3:uid="{14ECB2A4-32E7-0442-81F1-8F3ECE95AC7E}" name="Column14308"/>
    <tableColumn id="14309" xr3:uid="{46F5E742-5F6E-054A-8DFC-0FBB96599A7F}" name="Column14309"/>
    <tableColumn id="14310" xr3:uid="{1BC2F4AA-BE74-AF4F-ABDD-8B6D2D583803}" name="Column14310"/>
    <tableColumn id="14311" xr3:uid="{0F269221-FD38-E641-A449-B471E98AB1DE}" name="Column14311"/>
    <tableColumn id="14312" xr3:uid="{A8AE618A-B29E-E341-B903-4BC759C398CF}" name="Column14312"/>
    <tableColumn id="14313" xr3:uid="{EC5067B3-4FDE-A742-AE57-0FA1EAFD823E}" name="Column14313"/>
    <tableColumn id="14314" xr3:uid="{406CF9BA-5956-654E-B5EC-3AFD1223FDD9}" name="Column14314"/>
    <tableColumn id="14315" xr3:uid="{58243F17-9342-2841-B083-B5DE16C61FFF}" name="Column14315"/>
    <tableColumn id="14316" xr3:uid="{1BD5397F-118D-6149-A856-2EF2387E6F6C}" name="Column14316"/>
    <tableColumn id="14317" xr3:uid="{539A8873-93E2-C346-8B80-7E2BAFEECDF7}" name="Column14317"/>
    <tableColumn id="14318" xr3:uid="{7312C935-4CB2-584E-AF17-27E9DEDC63F9}" name="Column14318"/>
    <tableColumn id="14319" xr3:uid="{F87E8413-D306-8848-9B1C-F95CFC37E78C}" name="Column14319"/>
    <tableColumn id="14320" xr3:uid="{7D895C9F-34B8-734B-89D1-F26E3EF4A92E}" name="Column14320"/>
    <tableColumn id="14321" xr3:uid="{9DB50BFB-C4CF-484A-B0C1-6AF889432ED3}" name="Column14321"/>
    <tableColumn id="14322" xr3:uid="{52A4D2E1-4987-A242-8494-55A15FC55140}" name="Column14322"/>
    <tableColumn id="14323" xr3:uid="{98934697-431B-3E47-B437-BEBD0CA5FA5C}" name="Column14323"/>
    <tableColumn id="14324" xr3:uid="{D39E1B8C-F88A-DC48-B127-B7A69FFE7865}" name="Column14324"/>
    <tableColumn id="14325" xr3:uid="{3D23EDB7-6B60-0845-BB56-0B279A227AE4}" name="Column14325"/>
    <tableColumn id="14326" xr3:uid="{1DFDA2FA-1D2F-BE41-9D5B-FD52AEBD853D}" name="Column14326"/>
    <tableColumn id="14327" xr3:uid="{ABC027E1-6A9E-864E-9D77-D3AB05F62A52}" name="Column14327"/>
    <tableColumn id="14328" xr3:uid="{B9F3EEC7-2336-4C44-98CD-81E5702A701C}" name="Column14328"/>
    <tableColumn id="14329" xr3:uid="{3E125246-8143-0744-A1DF-E3BB0A449F24}" name="Column14329"/>
    <tableColumn id="14330" xr3:uid="{6D627054-16A4-3841-A69C-CE8EB2453D39}" name="Column14330"/>
    <tableColumn id="14331" xr3:uid="{DB19036F-AA8C-C043-842B-B9376430BB91}" name="Column14331"/>
    <tableColumn id="14332" xr3:uid="{7DD3018F-E673-C040-9F8B-10973FE61FAD}" name="Column14332"/>
    <tableColumn id="14333" xr3:uid="{754B81E7-39A6-3449-BD67-BFB9F9238EED}" name="Column14333"/>
    <tableColumn id="14334" xr3:uid="{B8B5A0B9-03BE-1344-AB6B-B39DF8F21518}" name="Column14334"/>
    <tableColumn id="14335" xr3:uid="{28471484-FEC2-3540-9572-67613AD65C4A}" name="Column14335"/>
    <tableColumn id="14336" xr3:uid="{016B1829-7027-E14F-B6DE-D93D14AC2173}" name="Column14336"/>
    <tableColumn id="14337" xr3:uid="{E9BF5CDB-D844-1142-8812-02F3D2745881}" name="Column14337"/>
    <tableColumn id="14338" xr3:uid="{D0B44406-17F5-F441-8863-454302AC816C}" name="Column14338"/>
    <tableColumn id="14339" xr3:uid="{59D87E82-81E1-E44A-BE7E-AD506EBFBD73}" name="Column14339"/>
    <tableColumn id="14340" xr3:uid="{632573BF-9566-F840-9586-E52CD5346ACF}" name="Column14340"/>
    <tableColumn id="14341" xr3:uid="{8D3025C8-7070-9C43-AC1C-FE87DD880C9B}" name="Column14341"/>
    <tableColumn id="14342" xr3:uid="{858256F9-F8D9-0C4E-89A1-42AA0DA2345F}" name="Column14342"/>
    <tableColumn id="14343" xr3:uid="{2EAF37FC-FD4E-CF45-83A4-D7D0E4DC2463}" name="Column14343"/>
    <tableColumn id="14344" xr3:uid="{1A06FE8D-7DE9-3A47-9A49-E314590F9652}" name="Column14344"/>
    <tableColumn id="14345" xr3:uid="{2F9ECCC5-BAD6-5047-B376-535D772B17AA}" name="Column14345"/>
    <tableColumn id="14346" xr3:uid="{F27C3444-B9C2-3549-837D-C678C000743B}" name="Column14346"/>
    <tableColumn id="14347" xr3:uid="{BAEAD566-BC8F-E04A-8D9E-E5F03B02064E}" name="Column14347"/>
    <tableColumn id="14348" xr3:uid="{B2BEAFC4-0E32-F84D-ADE5-F270AB4308B9}" name="Column14348"/>
    <tableColumn id="14349" xr3:uid="{D41020C5-4410-BE46-82C8-D801C672E8BB}" name="Column14349"/>
    <tableColumn id="14350" xr3:uid="{BC08EC0E-7B83-1549-814F-B0D6C6C3203F}" name="Column14350"/>
    <tableColumn id="14351" xr3:uid="{A1909FA5-48C3-8A4C-B24D-21E2FE02EC00}" name="Column14351"/>
    <tableColumn id="14352" xr3:uid="{2AF40EDB-AEEB-E84A-8589-544E8D1A09B1}" name="Column14352"/>
    <tableColumn id="14353" xr3:uid="{ED2CE567-A993-F541-BD15-BD3541FD9D75}" name="Column14353"/>
    <tableColumn id="14354" xr3:uid="{646B2D6C-9813-FF49-B903-F90BB3FDD002}" name="Column14354"/>
    <tableColumn id="14355" xr3:uid="{1CBC4579-6B1E-F54C-86E9-B1DB08429276}" name="Column14355"/>
    <tableColumn id="14356" xr3:uid="{7ED96EBB-0BA1-6947-B463-75C6B163B5CA}" name="Column14356"/>
    <tableColumn id="14357" xr3:uid="{AE7EA41D-0C72-9A4D-8561-C23636739449}" name="Column14357"/>
    <tableColumn id="14358" xr3:uid="{190904BF-B52B-D54C-B492-94DC1D90DE0E}" name="Column14358"/>
    <tableColumn id="14359" xr3:uid="{16411F8E-5DAA-8945-9F2E-BD5BD7F4DD90}" name="Column14359"/>
    <tableColumn id="14360" xr3:uid="{379D468C-9E8A-484B-A533-76423DBF9960}" name="Column14360"/>
    <tableColumn id="14361" xr3:uid="{D2B5E921-6784-7B45-A060-2BD17E40577D}" name="Column14361"/>
    <tableColumn id="14362" xr3:uid="{2E7D3012-5B11-2243-B898-EA1B8EABD064}" name="Column14362"/>
    <tableColumn id="14363" xr3:uid="{CDFB2577-B490-FC4A-846D-D5DF501B5FDE}" name="Column14363"/>
    <tableColumn id="14364" xr3:uid="{626528FD-3521-0D49-98B9-4CCC9BE1B379}" name="Column14364"/>
    <tableColumn id="14365" xr3:uid="{CCEB00D7-029B-524D-96C9-04B9281428C3}" name="Column14365"/>
    <tableColumn id="14366" xr3:uid="{22FD5412-64C0-064F-92D0-E81FF157E52A}" name="Column14366"/>
    <tableColumn id="14367" xr3:uid="{A5C4FB48-6CB3-6A4F-8375-3215EF31F985}" name="Column14367"/>
    <tableColumn id="14368" xr3:uid="{5735FC25-0C09-4240-A9DD-73ABA9C56609}" name="Column14368"/>
    <tableColumn id="14369" xr3:uid="{C77D031D-E43F-FF4C-B4B1-1E329FE7F2D7}" name="Column14369"/>
    <tableColumn id="14370" xr3:uid="{921018D8-CE43-7C43-9BAB-030811052172}" name="Column14370"/>
    <tableColumn id="14371" xr3:uid="{BD4EBC00-7A38-4D49-8EB6-4829F6155131}" name="Column14371"/>
    <tableColumn id="14372" xr3:uid="{3A56DE20-EEF1-6D4F-8190-4CFA888D64C4}" name="Column14372"/>
    <tableColumn id="14373" xr3:uid="{637C762C-EF0E-8848-A371-475A045D6DD1}" name="Column14373"/>
    <tableColumn id="14374" xr3:uid="{F2745A65-F8F8-034A-A357-56978261EB46}" name="Column14374"/>
    <tableColumn id="14375" xr3:uid="{434B674A-2B5B-5743-9107-975B1247858D}" name="Column14375"/>
    <tableColumn id="14376" xr3:uid="{7383E085-17DC-084A-8A56-503F5C02E9C0}" name="Column14376"/>
    <tableColumn id="14377" xr3:uid="{415D7A62-031D-E549-AD37-6F1E76B9E3FA}" name="Column14377"/>
    <tableColumn id="14378" xr3:uid="{A6175D8F-6B47-104C-B4B1-621725FC8DB5}" name="Column14378"/>
    <tableColumn id="14379" xr3:uid="{78AF84D0-F2B3-ED41-A486-F7E0307EA75A}" name="Column14379"/>
    <tableColumn id="14380" xr3:uid="{B75F2BB0-DB7F-A543-8C29-FC1E3436AA8B}" name="Column14380"/>
    <tableColumn id="14381" xr3:uid="{87509D3E-0E0F-5646-8A03-EEDD7D08CA6D}" name="Column14381"/>
    <tableColumn id="14382" xr3:uid="{8D57076F-0C80-724B-B51F-31F021F9C5ED}" name="Column14382"/>
    <tableColumn id="14383" xr3:uid="{A9519E40-A5EE-5740-A7BF-7B4F338C2578}" name="Column14383"/>
    <tableColumn id="14384" xr3:uid="{12093546-95F4-1B40-B0E9-8231031E51D6}" name="Column14384"/>
    <tableColumn id="14385" xr3:uid="{C82498D5-1558-9242-BADB-7A896D8CEA72}" name="Column14385"/>
    <tableColumn id="14386" xr3:uid="{00CA58FD-C530-A54A-8E00-91B4EF5B4C2A}" name="Column14386"/>
    <tableColumn id="14387" xr3:uid="{33B7B39E-2561-5343-86FE-2ACAE68A4083}" name="Column14387"/>
    <tableColumn id="14388" xr3:uid="{9F925486-1BC0-F247-9A22-C5A228FF4A33}" name="Column14388"/>
    <tableColumn id="14389" xr3:uid="{A980FFAC-7386-7842-B330-1117ECA8D529}" name="Column14389"/>
    <tableColumn id="14390" xr3:uid="{B66EB009-067F-3748-A161-15ED36184C7F}" name="Column14390"/>
    <tableColumn id="14391" xr3:uid="{E507B150-793E-D64E-B036-FA38DE936136}" name="Column14391"/>
    <tableColumn id="14392" xr3:uid="{57BA3006-95B3-BA46-A886-BF235B90F831}" name="Column14392"/>
    <tableColumn id="14393" xr3:uid="{E05E174C-5713-AE48-B8AB-E46716536FC1}" name="Column14393"/>
    <tableColumn id="14394" xr3:uid="{BC5F76D6-DA7D-144E-A956-66B8AC85549D}" name="Column14394"/>
    <tableColumn id="14395" xr3:uid="{12AF8D4C-F201-9A4A-BC55-8D74F57C1FC1}" name="Column14395"/>
    <tableColumn id="14396" xr3:uid="{77C3CB56-D1B8-6F4E-BCB7-C3680004DEE5}" name="Column14396"/>
    <tableColumn id="14397" xr3:uid="{16026C03-DD51-5E42-94AE-9B73EB47E77B}" name="Column14397"/>
    <tableColumn id="14398" xr3:uid="{2B013FCB-FD34-044C-835E-85C618E0E860}" name="Column14398"/>
    <tableColumn id="14399" xr3:uid="{A1E7CF33-DCFE-8F4E-8000-E07078951AA9}" name="Column14399"/>
    <tableColumn id="14400" xr3:uid="{75ADFBDB-BF77-9C49-9C37-A6A3B26BE2D3}" name="Column14400"/>
    <tableColumn id="14401" xr3:uid="{C1E7B1CA-026B-9A46-8F37-4574E360DE13}" name="Column14401"/>
    <tableColumn id="14402" xr3:uid="{E4773CB0-1D8E-8148-B6AA-BC2708C1755B}" name="Column14402"/>
    <tableColumn id="14403" xr3:uid="{405C2BE4-6D32-F24E-9FE7-B76F4485A7AC}" name="Column14403"/>
    <tableColumn id="14404" xr3:uid="{4A760D13-447A-7B4E-A771-109489D09FEC}" name="Column14404"/>
    <tableColumn id="14405" xr3:uid="{B63DDC38-9913-1149-9134-AA943B8E1062}" name="Column14405"/>
    <tableColumn id="14406" xr3:uid="{1188104D-D511-5A47-A8AB-3CBE2D86E82D}" name="Column14406"/>
    <tableColumn id="14407" xr3:uid="{0C656819-6797-3045-9453-0C5855C43F15}" name="Column14407"/>
    <tableColumn id="14408" xr3:uid="{5C13C8EB-055C-6544-B965-21540E1F138F}" name="Column14408"/>
    <tableColumn id="14409" xr3:uid="{83B90D02-C334-B645-A357-7DE78CB56788}" name="Column14409"/>
    <tableColumn id="14410" xr3:uid="{05A0279F-9106-B542-8C35-6D81E2E3BBF2}" name="Column14410"/>
    <tableColumn id="14411" xr3:uid="{EA89217A-F08A-8944-9BAD-357B1264BE61}" name="Column14411"/>
    <tableColumn id="14412" xr3:uid="{0B02373B-38C1-A14E-B6D7-9F42D71CE490}" name="Column14412"/>
    <tableColumn id="14413" xr3:uid="{9B1A2E0F-EC39-A340-8C6A-BDDAAEE1FBB4}" name="Column14413"/>
    <tableColumn id="14414" xr3:uid="{529D29EF-47D8-A24B-801A-31CF3A4ECDE4}" name="Column14414"/>
    <tableColumn id="14415" xr3:uid="{89756CE0-6433-2441-BEA2-5225903B6F08}" name="Column14415"/>
    <tableColumn id="14416" xr3:uid="{F67DF551-4B89-2048-A8A2-1F6063F9BF66}" name="Column14416"/>
    <tableColumn id="14417" xr3:uid="{F591A636-7625-D047-B69E-75A03611CD0B}" name="Column14417"/>
    <tableColumn id="14418" xr3:uid="{BDD0391D-9829-D841-90C2-6322C75AA9E8}" name="Column14418"/>
    <tableColumn id="14419" xr3:uid="{0FCE2745-BA4D-8C44-A25F-ECDC7B85705F}" name="Column14419"/>
    <tableColumn id="14420" xr3:uid="{C46EFE86-DC2B-3F4F-8AFD-E14F09422C0D}" name="Column14420"/>
    <tableColumn id="14421" xr3:uid="{467DFD77-698E-E14B-999F-77F2F3180E99}" name="Column14421"/>
    <tableColumn id="14422" xr3:uid="{264D7A11-915D-2343-8741-87B6991715D5}" name="Column14422"/>
    <tableColumn id="14423" xr3:uid="{A569CFB5-5A58-8640-85EB-3962EF1B62A7}" name="Column14423"/>
    <tableColumn id="14424" xr3:uid="{490BE97E-EC84-D24E-930C-9BB2DEAF81F6}" name="Column14424"/>
    <tableColumn id="14425" xr3:uid="{176D97F4-774B-0A45-9525-5753BFFBB46D}" name="Column14425"/>
    <tableColumn id="14426" xr3:uid="{C897BA28-1088-7E40-9E27-F2945D4BA44C}" name="Column14426"/>
    <tableColumn id="14427" xr3:uid="{B385C6C2-E6EB-4348-890B-915DAC6CC2C5}" name="Column14427"/>
    <tableColumn id="14428" xr3:uid="{D19933E6-9076-B449-95D6-AF331D790783}" name="Column14428"/>
    <tableColumn id="14429" xr3:uid="{99AAB4AF-85A3-0A41-BA6D-3C391BAA1B85}" name="Column14429"/>
    <tableColumn id="14430" xr3:uid="{CD261D90-9D89-A84C-9EA1-DDADCAB8DAB1}" name="Column14430"/>
    <tableColumn id="14431" xr3:uid="{2C4C167B-3D6F-AA4A-AC78-8F947BCD20CC}" name="Column14431"/>
    <tableColumn id="14432" xr3:uid="{3CE9A424-6DE3-2F4D-8A22-890ED2C4A445}" name="Column14432"/>
    <tableColumn id="14433" xr3:uid="{25737642-C3D9-3B4B-966D-12751FC3589E}" name="Column14433"/>
    <tableColumn id="14434" xr3:uid="{DA93DDD1-4690-C640-A57D-3F540F0DA10F}" name="Column14434"/>
    <tableColumn id="14435" xr3:uid="{5A54ACC7-1B18-DD4C-AADE-5DB9595296DB}" name="Column14435"/>
    <tableColumn id="14436" xr3:uid="{FB74AA96-EA9A-0B4F-B3B7-9D92CD246919}" name="Column14436"/>
    <tableColumn id="14437" xr3:uid="{4086AEDE-0896-A34D-8D66-CD3C15FE115B}" name="Column14437"/>
    <tableColumn id="14438" xr3:uid="{3187FD4E-B8C6-5742-9B3A-782EE29414D8}" name="Column14438"/>
    <tableColumn id="14439" xr3:uid="{5458B10B-91A1-6141-B47D-DE83AB424F1D}" name="Column14439"/>
    <tableColumn id="14440" xr3:uid="{CF60F051-C7E4-D545-ABC6-1CF9D76B1DC4}" name="Column14440"/>
    <tableColumn id="14441" xr3:uid="{89166325-11B2-E145-A089-7DFD1CED354A}" name="Column14441"/>
    <tableColumn id="14442" xr3:uid="{46B6E7E2-8A34-9A4A-B2B4-8D3C1D35E010}" name="Column14442"/>
    <tableColumn id="14443" xr3:uid="{F78EAF32-A082-844C-9E90-88EE1450F5F2}" name="Column14443"/>
    <tableColumn id="14444" xr3:uid="{32011236-85CA-BD45-9B9F-E2723D6683D0}" name="Column14444"/>
    <tableColumn id="14445" xr3:uid="{3D79FFF9-E999-EF41-9E60-2F2A6CAB0BAF}" name="Column14445"/>
    <tableColumn id="14446" xr3:uid="{97B473C8-C539-7648-A448-673CA0D260BA}" name="Column14446"/>
    <tableColumn id="14447" xr3:uid="{CC434AC2-6FBE-194D-BB9A-4DACFF202102}" name="Column14447"/>
    <tableColumn id="14448" xr3:uid="{49D2B257-C48D-E849-B86C-C510C86F4F0E}" name="Column14448"/>
    <tableColumn id="14449" xr3:uid="{524240A5-60F6-2540-9515-980BA1A28C31}" name="Column14449"/>
    <tableColumn id="14450" xr3:uid="{B4C5738B-7FEF-F342-8453-340FA5BECEC2}" name="Column14450"/>
    <tableColumn id="14451" xr3:uid="{41DA545E-CFC4-5F44-A185-2057F6FF85B2}" name="Column14451"/>
    <tableColumn id="14452" xr3:uid="{B1024CC0-2F97-8F46-BF8F-0DDC381C0FC3}" name="Column14452"/>
    <tableColumn id="14453" xr3:uid="{B73CBC92-4FB6-1D41-A550-72F430927E08}" name="Column14453"/>
    <tableColumn id="14454" xr3:uid="{71875014-524E-A947-8BFE-B9D013B497B9}" name="Column14454"/>
    <tableColumn id="14455" xr3:uid="{3BF47D42-E03A-904D-B7AE-8194721867CD}" name="Column14455"/>
    <tableColumn id="14456" xr3:uid="{043A5CAA-E850-3544-9119-AB4D6CFB2020}" name="Column14456"/>
    <tableColumn id="14457" xr3:uid="{C21ECE01-2B01-8146-99B5-6951155E0100}" name="Column14457"/>
    <tableColumn id="14458" xr3:uid="{793F9813-9F57-D442-A21A-53FB46158E96}" name="Column14458"/>
    <tableColumn id="14459" xr3:uid="{8F0041A8-D3F3-DC42-B94A-20843B5F65FA}" name="Column14459"/>
    <tableColumn id="14460" xr3:uid="{0666C182-4958-F94B-B3B6-F447FF5A91A3}" name="Column14460"/>
    <tableColumn id="14461" xr3:uid="{70AB76F9-E84E-0F4A-9D02-42B9EA2542C4}" name="Column14461"/>
    <tableColumn id="14462" xr3:uid="{DA83A6CB-E26B-5F4F-8B06-C53E5D329272}" name="Column14462"/>
    <tableColumn id="14463" xr3:uid="{15A7F05C-186A-A04F-91A8-F89816087C9D}" name="Column14463"/>
    <tableColumn id="14464" xr3:uid="{871CC33B-C682-5343-8FFB-9CDD667B5CFE}" name="Column14464"/>
    <tableColumn id="14465" xr3:uid="{599D74C1-D1AA-4F44-AC00-131F0C945337}" name="Column14465"/>
    <tableColumn id="14466" xr3:uid="{57B04DBC-4A0A-DE4B-9818-C3ABE40788F7}" name="Column14466"/>
    <tableColumn id="14467" xr3:uid="{4A4755FB-AA13-7A46-A131-E62FE6DEE15D}" name="Column14467"/>
    <tableColumn id="14468" xr3:uid="{2839C11F-80E2-BC43-A1B7-59A0C9E76F21}" name="Column14468"/>
    <tableColumn id="14469" xr3:uid="{0A8E470C-BB08-584B-A92A-E4D4EEE35F42}" name="Column14469"/>
    <tableColumn id="14470" xr3:uid="{BFB3B530-5C7A-D440-9D5D-A1E2035703AF}" name="Column14470"/>
    <tableColumn id="14471" xr3:uid="{8C723A14-DCCC-E947-8FCF-332BDD1FA5DE}" name="Column14471"/>
    <tableColumn id="14472" xr3:uid="{987C4C42-3A93-544C-8888-5379C9D646D5}" name="Column14472"/>
    <tableColumn id="14473" xr3:uid="{3CBFAE56-9375-144D-845E-BD0D95AAC3E4}" name="Column14473"/>
    <tableColumn id="14474" xr3:uid="{534D0F7F-4BA5-C24C-BF00-3F8B8F12614B}" name="Column14474"/>
    <tableColumn id="14475" xr3:uid="{BF7A8F5E-6954-A141-810C-86C3A837D5B7}" name="Column14475"/>
    <tableColumn id="14476" xr3:uid="{07E6B241-BA74-804E-8FD1-D35811DD28A7}" name="Column14476"/>
    <tableColumn id="14477" xr3:uid="{E937A324-C827-B14F-8E24-04C04A9E7501}" name="Column14477"/>
    <tableColumn id="14478" xr3:uid="{86B6F116-B127-2E4A-83D9-EEEC6CF63C07}" name="Column14478"/>
    <tableColumn id="14479" xr3:uid="{8E3AD1D0-791D-B64B-8DCD-FBAD77CF9810}" name="Column14479"/>
    <tableColumn id="14480" xr3:uid="{64483950-7EE4-E848-8354-6530DD1D5029}" name="Column14480"/>
    <tableColumn id="14481" xr3:uid="{B990F58E-B87D-754A-988B-932FFE954337}" name="Column14481"/>
    <tableColumn id="14482" xr3:uid="{C46151A0-B667-9B46-8CAD-8C4B5D3537E0}" name="Column14482"/>
    <tableColumn id="14483" xr3:uid="{9C06A8AB-E797-F544-A656-CCFF251831BB}" name="Column14483"/>
    <tableColumn id="14484" xr3:uid="{9A6405BD-815E-974A-B9B7-752E1780E7F5}" name="Column14484"/>
    <tableColumn id="14485" xr3:uid="{CF6463E8-865A-9D4E-9E96-00C7996CEB8F}" name="Column14485"/>
    <tableColumn id="14486" xr3:uid="{D0F92264-D097-164A-AC5D-4FF6288C95AF}" name="Column14486"/>
    <tableColumn id="14487" xr3:uid="{943471C9-0933-0D4A-BC19-34EEE9F66226}" name="Column14487"/>
    <tableColumn id="14488" xr3:uid="{F6ECDFD0-2159-6040-B4B3-3A20CB2D997C}" name="Column14488"/>
    <tableColumn id="14489" xr3:uid="{EBD9CB6F-F4ED-8348-AD41-77D76057F9B3}" name="Column14489"/>
    <tableColumn id="14490" xr3:uid="{7A3E6D58-AF3B-A042-BD1C-5E606B8D2230}" name="Column14490"/>
    <tableColumn id="14491" xr3:uid="{4CD65F8E-1561-494A-8ACF-C3CDA86B6FF3}" name="Column14491"/>
    <tableColumn id="14492" xr3:uid="{5DBBABCF-59F2-4A46-8793-488B8CFE4D2A}" name="Column14492"/>
    <tableColumn id="14493" xr3:uid="{89E3D5C4-3F26-E745-A45D-729489797F99}" name="Column14493"/>
    <tableColumn id="14494" xr3:uid="{6F2D16C8-80F7-E742-8FDA-34B42C2B7F49}" name="Column14494"/>
    <tableColumn id="14495" xr3:uid="{E6BF504C-F22B-8243-8518-E43C0B7215B8}" name="Column14495"/>
    <tableColumn id="14496" xr3:uid="{1A2BF4CD-0D3F-6542-A318-7E7EDE6F9E15}" name="Column14496"/>
    <tableColumn id="14497" xr3:uid="{8E24DD2B-B235-2F4C-AE2A-1FDE55BEB71B}" name="Column14497"/>
    <tableColumn id="14498" xr3:uid="{0F020262-CF37-6848-9642-864F293C8E36}" name="Column14498"/>
    <tableColumn id="14499" xr3:uid="{F1D11602-A258-2048-997B-2DCB6436F761}" name="Column14499"/>
    <tableColumn id="14500" xr3:uid="{DBF652B4-A5CF-B74A-A827-2E2CB18A485C}" name="Column14500"/>
    <tableColumn id="14501" xr3:uid="{7CDC4582-C43C-074D-BD7F-4DCE572E53E6}" name="Column14501"/>
    <tableColumn id="14502" xr3:uid="{CA22A3A2-8791-0C4F-BA8F-834A2516612A}" name="Column14502"/>
    <tableColumn id="14503" xr3:uid="{49566CC8-24BF-5940-924A-34E1D859B196}" name="Column14503"/>
    <tableColumn id="14504" xr3:uid="{17D146F5-6BE3-B74E-BAC8-405A00016453}" name="Column14504"/>
    <tableColumn id="14505" xr3:uid="{16EBEDA1-4532-9A49-A04B-53DB997E7F74}" name="Column14505"/>
    <tableColumn id="14506" xr3:uid="{64A13DC0-D3F9-234D-AD52-0D9F8F37CBDA}" name="Column14506"/>
    <tableColumn id="14507" xr3:uid="{953CF660-9D2E-EB4D-83C7-FE99EBED1F59}" name="Column14507"/>
    <tableColumn id="14508" xr3:uid="{984C93A4-9443-924C-A6F9-73CB6B6F59AA}" name="Column14508"/>
    <tableColumn id="14509" xr3:uid="{589F1A5F-7D2A-404D-A8AA-7DCCD3A78AD9}" name="Column14509"/>
    <tableColumn id="14510" xr3:uid="{2D5B7F0E-E95A-144B-B66B-B0EE0FB872C0}" name="Column14510"/>
    <tableColumn id="14511" xr3:uid="{D1D80CFD-A07F-CF47-AA91-563DA10ABCD1}" name="Column14511"/>
    <tableColumn id="14512" xr3:uid="{40199F3A-F8F6-C345-B31D-C80F4DEC6C4C}" name="Column14512"/>
    <tableColumn id="14513" xr3:uid="{E0859EE6-5F12-FE44-AB75-0926C57A382B}" name="Column14513"/>
    <tableColumn id="14514" xr3:uid="{AC5EB2A0-81DE-C84E-B7C3-4BA853FB27D6}" name="Column14514"/>
    <tableColumn id="14515" xr3:uid="{B5F335F8-53A3-9D48-AACF-C16B4C6EA8B4}" name="Column14515"/>
    <tableColumn id="14516" xr3:uid="{6BCF1B66-6465-A947-A298-36BEEB846114}" name="Column14516"/>
    <tableColumn id="14517" xr3:uid="{23D4FF6B-1606-1449-9CBD-E4A22AD8E81F}" name="Column14517"/>
    <tableColumn id="14518" xr3:uid="{FC0281B5-8146-3E4E-9BE4-4D3B5625FB82}" name="Column14518"/>
    <tableColumn id="14519" xr3:uid="{F0D66456-60E6-AB44-95CD-EA5BDE68BE49}" name="Column14519"/>
    <tableColumn id="14520" xr3:uid="{F6819DA5-E028-E740-AAB2-19B0354D39A7}" name="Column14520"/>
    <tableColumn id="14521" xr3:uid="{C53BB78C-E298-2F4A-B963-B448EF552E00}" name="Column14521"/>
    <tableColumn id="14522" xr3:uid="{AB784B57-84C0-5341-B9F8-90167D4FE090}" name="Column14522"/>
    <tableColumn id="14523" xr3:uid="{3068ED8A-3C4A-3344-8E2F-054A2891E8FD}" name="Column14523"/>
    <tableColumn id="14524" xr3:uid="{535B29CF-4B6C-B048-B8C2-364ED279E7E7}" name="Column14524"/>
    <tableColumn id="14525" xr3:uid="{0B32B46D-09DE-484C-82A9-8CA3177479AD}" name="Column14525"/>
    <tableColumn id="14526" xr3:uid="{A925A080-7085-1D4B-B22B-1150A48E183B}" name="Column14526"/>
    <tableColumn id="14527" xr3:uid="{EC5F8C69-7EE7-2D48-9FC9-0C01B9F6BBF6}" name="Column14527"/>
    <tableColumn id="14528" xr3:uid="{96CF0232-2FFD-F543-B1BE-FA7AACD2A72D}" name="Column14528"/>
    <tableColumn id="14529" xr3:uid="{C222C226-B8DE-7C41-B80A-4464DB9F36A0}" name="Column14529"/>
    <tableColumn id="14530" xr3:uid="{AE1EBADB-1A56-8448-B4B1-9E10F73F1E66}" name="Column14530"/>
    <tableColumn id="14531" xr3:uid="{18414E55-3681-F44A-AE5C-C9EE2BFBD341}" name="Column14531"/>
    <tableColumn id="14532" xr3:uid="{4822EE6B-A105-DD4E-A830-93C25A8AAB8A}" name="Column14532"/>
    <tableColumn id="14533" xr3:uid="{552723F2-C530-7845-B173-2D37281EAE49}" name="Column14533"/>
    <tableColumn id="14534" xr3:uid="{B7CCA48B-37BE-2343-8B73-4662B9A3F790}" name="Column14534"/>
    <tableColumn id="14535" xr3:uid="{36915158-8BB3-B349-909D-E99AB7054858}" name="Column14535"/>
    <tableColumn id="14536" xr3:uid="{532A5A45-4F26-E64B-8169-98BD8A6F80FE}" name="Column14536"/>
    <tableColumn id="14537" xr3:uid="{BDEEF2EE-262C-1F4A-AF09-30CCE1123E4D}" name="Column14537"/>
    <tableColumn id="14538" xr3:uid="{196AD4FE-7126-CF40-A8A8-F0B26961D8E5}" name="Column14538"/>
    <tableColumn id="14539" xr3:uid="{B779CE76-5D00-D543-A886-F7A0F6BC8BE5}" name="Column14539"/>
    <tableColumn id="14540" xr3:uid="{431F7027-06EB-2642-B2C6-3CC878118E69}" name="Column14540"/>
    <tableColumn id="14541" xr3:uid="{CE3D5FD2-BBB8-0344-AD95-B02D5EF35981}" name="Column14541"/>
    <tableColumn id="14542" xr3:uid="{02D09C6A-FB34-B343-B939-D01F1D437E37}" name="Column14542"/>
    <tableColumn id="14543" xr3:uid="{301CCBDB-549B-B84C-BC62-18962A8BA552}" name="Column14543"/>
    <tableColumn id="14544" xr3:uid="{DBB5DEB8-CE26-844D-9F2F-3803B23DCD19}" name="Column14544"/>
    <tableColumn id="14545" xr3:uid="{4E12D33A-6488-754D-9469-C24AB2DF6458}" name="Column14545"/>
    <tableColumn id="14546" xr3:uid="{C20E99A0-184A-4547-A2A7-D008918F3B62}" name="Column14546"/>
    <tableColumn id="14547" xr3:uid="{67EF25A5-8A3B-E145-90BD-8C3AFA75F8AD}" name="Column14547"/>
    <tableColumn id="14548" xr3:uid="{968162F1-194F-0945-813B-AAFAC6913037}" name="Column14548"/>
    <tableColumn id="14549" xr3:uid="{EDAC704D-E62E-DB48-A8B7-879F4514EF9A}" name="Column14549"/>
    <tableColumn id="14550" xr3:uid="{1EA07CA7-D439-CC4E-B469-50718516CCAA}" name="Column14550"/>
    <tableColumn id="14551" xr3:uid="{CA881BF1-85F3-FC47-894E-DCD64D4F788E}" name="Column14551"/>
    <tableColumn id="14552" xr3:uid="{E6D4D85B-817F-734B-BF74-2A96599BB1C2}" name="Column14552"/>
    <tableColumn id="14553" xr3:uid="{10B52823-438E-2C40-BD3E-B7FD3D4DE012}" name="Column14553"/>
    <tableColumn id="14554" xr3:uid="{7E32B476-B336-FB4D-AFAF-88ECB80EF3F8}" name="Column14554"/>
    <tableColumn id="14555" xr3:uid="{88C944C1-628C-B142-8079-62D3511DD6AD}" name="Column14555"/>
    <tableColumn id="14556" xr3:uid="{422BBE81-F9EC-8F42-9C57-E5408F4DA93A}" name="Column14556"/>
    <tableColumn id="14557" xr3:uid="{DB7737D9-E559-014D-AF03-60EBF22E4F54}" name="Column14557"/>
    <tableColumn id="14558" xr3:uid="{3E71F4A7-F5D3-A343-BB61-6C9BEB71921C}" name="Column14558"/>
    <tableColumn id="14559" xr3:uid="{D5CC6F25-70A2-9747-8F1A-C1E5372FD01C}" name="Column14559"/>
    <tableColumn id="14560" xr3:uid="{33F6914E-5B3E-A546-9C78-BB8A9CD2F34F}" name="Column14560"/>
    <tableColumn id="14561" xr3:uid="{04F4D5BC-A720-2947-A414-2716FAEBA52E}" name="Column14561"/>
    <tableColumn id="14562" xr3:uid="{6925A510-40A3-664A-9659-FEB92501DB41}" name="Column14562"/>
    <tableColumn id="14563" xr3:uid="{1DCD21C6-5575-644C-9FB8-74A162B4510E}" name="Column14563"/>
    <tableColumn id="14564" xr3:uid="{181D9483-131F-B743-B92B-69EB878B9631}" name="Column14564"/>
    <tableColumn id="14565" xr3:uid="{F9A21CEE-1EE6-0C41-A906-8C470F092B11}" name="Column14565"/>
    <tableColumn id="14566" xr3:uid="{4C7DDC55-D944-6045-82A0-7978E2C08AA6}" name="Column14566"/>
    <tableColumn id="14567" xr3:uid="{58ACE767-B65C-2C4B-95A9-84599F94E0E0}" name="Column14567"/>
    <tableColumn id="14568" xr3:uid="{66DE6255-194F-6548-A655-F8586D9C9B96}" name="Column14568"/>
    <tableColumn id="14569" xr3:uid="{D0645ADF-64B2-DC44-80C8-59C7CDDADA9E}" name="Column14569"/>
    <tableColumn id="14570" xr3:uid="{70FAA768-0FFA-1A42-B210-FC2F9273AFE3}" name="Column14570"/>
    <tableColumn id="14571" xr3:uid="{6C223462-F9B5-4345-9CF4-F70207FA069D}" name="Column14571"/>
    <tableColumn id="14572" xr3:uid="{C8777528-7F08-5B49-8C8E-7880DB8DD8CF}" name="Column14572"/>
    <tableColumn id="14573" xr3:uid="{AF53D1E8-949C-4C47-9CF4-A513919A1AFC}" name="Column14573"/>
    <tableColumn id="14574" xr3:uid="{CEF8C3CE-4F8F-9148-AEAE-E6A52312E3F9}" name="Column14574"/>
    <tableColumn id="14575" xr3:uid="{543D5E31-3571-214C-AD37-7CE9B5DAE003}" name="Column14575"/>
    <tableColumn id="14576" xr3:uid="{A217F01F-30C6-D247-9540-284A279D2D16}" name="Column14576"/>
    <tableColumn id="14577" xr3:uid="{78DCC988-2E79-DE4E-B4CA-C18570FDCA83}" name="Column14577"/>
    <tableColumn id="14578" xr3:uid="{ED264AE5-B855-E04B-9FFD-59566C81C4C2}" name="Column14578"/>
    <tableColumn id="14579" xr3:uid="{5D60ED31-4F35-CC47-A8E7-6BCFACB20A51}" name="Column14579"/>
    <tableColumn id="14580" xr3:uid="{1917C667-55A0-804D-AB57-B0CE66F84546}" name="Column14580"/>
    <tableColumn id="14581" xr3:uid="{E8352EE3-388A-2F48-8B82-1EE44B59D003}" name="Column14581"/>
    <tableColumn id="14582" xr3:uid="{7D25CF43-8C92-984C-BBDE-1DB88C2BA050}" name="Column14582"/>
    <tableColumn id="14583" xr3:uid="{16907A88-227A-694E-83B2-CE0E7AD56714}" name="Column14583"/>
    <tableColumn id="14584" xr3:uid="{2E71E140-072E-BB4F-8118-0CFA8447405B}" name="Column14584"/>
    <tableColumn id="14585" xr3:uid="{FC85CC01-4EDD-F847-93BE-CC910ECD50B0}" name="Column14585"/>
    <tableColumn id="14586" xr3:uid="{6ABFB86D-BCAB-A745-8661-7835E7DAC27B}" name="Column14586"/>
    <tableColumn id="14587" xr3:uid="{F6FA16B4-AEEE-E34A-8441-7E0539F2C6DD}" name="Column14587"/>
    <tableColumn id="14588" xr3:uid="{F14F9B1B-C712-4C4F-8795-963301CD70AB}" name="Column14588"/>
    <tableColumn id="14589" xr3:uid="{CD0CFFFD-43A6-B94E-941C-8AFCD32E5669}" name="Column14589"/>
    <tableColumn id="14590" xr3:uid="{32018DBD-7F5A-2746-A152-2F301230F32A}" name="Column14590"/>
    <tableColumn id="14591" xr3:uid="{78D335C6-7847-A948-9D02-71BF356166BE}" name="Column14591"/>
    <tableColumn id="14592" xr3:uid="{1C203E0C-83AE-FE4B-A4EA-5B102EB9D764}" name="Column14592"/>
    <tableColumn id="14593" xr3:uid="{87C7EE14-026E-D842-B70E-678ABDFF6414}" name="Column14593"/>
    <tableColumn id="14594" xr3:uid="{2A0EF899-246A-7649-9391-5F0A5965784C}" name="Column14594"/>
    <tableColumn id="14595" xr3:uid="{68228F22-C430-E445-9C48-5EC3655E90DF}" name="Column14595"/>
    <tableColumn id="14596" xr3:uid="{09A2A2CE-CD6D-A14E-BFAB-BACE088B07C7}" name="Column14596"/>
    <tableColumn id="14597" xr3:uid="{DC208045-D066-5745-ACD0-6C5718B5403C}" name="Column14597"/>
    <tableColumn id="14598" xr3:uid="{719544A1-2522-E948-BABD-906D2C4CC428}" name="Column14598"/>
    <tableColumn id="14599" xr3:uid="{F064A484-0A54-1C4C-8185-EEFBD827BCA8}" name="Column14599"/>
    <tableColumn id="14600" xr3:uid="{7A21FF40-6FA8-5F40-8984-277708B3CD79}" name="Column14600"/>
    <tableColumn id="14601" xr3:uid="{9E2F49FF-A672-8A4C-BBA7-92F6AED7981C}" name="Column14601"/>
    <tableColumn id="14602" xr3:uid="{837B09A0-53DB-3F47-8C4B-5C4F968E6579}" name="Column14602"/>
    <tableColumn id="14603" xr3:uid="{19DFA6E4-A285-234F-B1FB-F6239E1B9414}" name="Column14603"/>
    <tableColumn id="14604" xr3:uid="{562E9D41-ABFE-9946-9CA2-520A6C367672}" name="Column14604"/>
    <tableColumn id="14605" xr3:uid="{8D623601-1A06-1240-8C67-2A1D9C899563}" name="Column14605"/>
    <tableColumn id="14606" xr3:uid="{FAB554BE-F125-AC45-B78D-889AEBEA7D0E}" name="Column14606"/>
    <tableColumn id="14607" xr3:uid="{BA734341-AD4B-4642-B0CD-6B087EBCEB48}" name="Column14607"/>
    <tableColumn id="14608" xr3:uid="{64C057F5-2E51-684F-83B3-3359BBD0A460}" name="Column14608"/>
    <tableColumn id="14609" xr3:uid="{50B37456-2EC5-2740-A674-FFD78E89F618}" name="Column14609"/>
    <tableColumn id="14610" xr3:uid="{543E4705-EB0E-3F44-9366-DFA6A66DE5FB}" name="Column14610"/>
    <tableColumn id="14611" xr3:uid="{A29BB939-8AA0-BF48-AE91-20A34125C386}" name="Column14611"/>
    <tableColumn id="14612" xr3:uid="{EB0596D4-8254-384A-86BD-BC3BABAD2922}" name="Column14612"/>
    <tableColumn id="14613" xr3:uid="{1A8BA471-BEEC-2A43-9AA3-CCAB4D7C455E}" name="Column14613"/>
    <tableColumn id="14614" xr3:uid="{89066EDC-AC6D-B74E-BF90-B2B30A60FFEA}" name="Column14614"/>
    <tableColumn id="14615" xr3:uid="{8A9B471B-650A-3D4B-8D6F-B9C366268F58}" name="Column14615"/>
    <tableColumn id="14616" xr3:uid="{A0D9C47F-ECCF-034C-A38B-DC45B1375762}" name="Column14616"/>
    <tableColumn id="14617" xr3:uid="{194C383B-360D-FE48-AB97-A77A7B5A8E50}" name="Column14617"/>
    <tableColumn id="14618" xr3:uid="{124082C3-3913-CE46-8C3A-C62627E32A16}" name="Column14618"/>
    <tableColumn id="14619" xr3:uid="{508117E4-1BFA-9A47-8702-0B5603C79DE3}" name="Column14619"/>
    <tableColumn id="14620" xr3:uid="{E67C29E3-F574-8744-85B3-FDA0FD3AA286}" name="Column14620"/>
    <tableColumn id="14621" xr3:uid="{496DB132-BD7D-7F49-B649-2D6C2150710C}" name="Column14621"/>
    <tableColumn id="14622" xr3:uid="{79E558D6-FBD8-4040-B5F8-DE0DE5753423}" name="Column14622"/>
    <tableColumn id="14623" xr3:uid="{F166085B-5E11-C64F-A4DB-408B774CC993}" name="Column14623"/>
    <tableColumn id="14624" xr3:uid="{E573B47F-52A1-844E-9D76-F6DCB470D422}" name="Column14624"/>
    <tableColumn id="14625" xr3:uid="{7525495F-F4FC-364A-86D3-FE1F6DE38730}" name="Column14625"/>
    <tableColumn id="14626" xr3:uid="{F6A86C9E-9D5D-A448-891B-02CFB7B700B1}" name="Column14626"/>
    <tableColumn id="14627" xr3:uid="{4560AB0F-B60D-7D4D-8010-7678E120C0B4}" name="Column14627"/>
    <tableColumn id="14628" xr3:uid="{7F02424D-CAC8-294C-8122-F5B84AA1A008}" name="Column14628"/>
    <tableColumn id="14629" xr3:uid="{9D1C4991-0F21-104B-9C92-F007FFD004EE}" name="Column14629"/>
    <tableColumn id="14630" xr3:uid="{A43EC492-D0A2-B441-8186-748F2EB95384}" name="Column14630"/>
    <tableColumn id="14631" xr3:uid="{218B4EB6-F9C3-B645-88C3-6EC20D2DC381}" name="Column14631"/>
    <tableColumn id="14632" xr3:uid="{1B16FF89-7C6B-C745-A2F2-5059ABB81690}" name="Column14632"/>
    <tableColumn id="14633" xr3:uid="{851884CD-267E-BB4E-8CA9-0944FAA2B34A}" name="Column14633"/>
    <tableColumn id="14634" xr3:uid="{61B74888-81CF-EA41-8D9B-476C50DD0DDA}" name="Column14634"/>
    <tableColumn id="14635" xr3:uid="{5457D8CD-2BC7-C140-AACD-5EC188E9E763}" name="Column14635"/>
    <tableColumn id="14636" xr3:uid="{FBE52B53-9F2E-C74F-97BC-A13E50A26E4B}" name="Column14636"/>
    <tableColumn id="14637" xr3:uid="{EA0A6C9C-759F-4B44-B34A-429A748FEDF4}" name="Column14637"/>
    <tableColumn id="14638" xr3:uid="{546CE12D-1BEA-7D46-8EE2-D75471C57AFF}" name="Column14638"/>
    <tableColumn id="14639" xr3:uid="{D387D7C5-14D2-5F49-B7E5-78929B586820}" name="Column14639"/>
    <tableColumn id="14640" xr3:uid="{E16C4A07-DB25-4A4A-8E42-16554DDD7915}" name="Column14640"/>
    <tableColumn id="14641" xr3:uid="{0DAF3695-E062-A74E-80BC-19565EECFA29}" name="Column14641"/>
    <tableColumn id="14642" xr3:uid="{8486CF9E-5630-BE4B-AE90-8D064E9680DA}" name="Column14642"/>
    <tableColumn id="14643" xr3:uid="{AE3F9AD6-BF70-484D-BBC8-466D8AA63BB8}" name="Column14643"/>
    <tableColumn id="14644" xr3:uid="{F97127FC-1F74-2F48-9660-1C36EBEE6286}" name="Column14644"/>
    <tableColumn id="14645" xr3:uid="{A6D8D5A1-E0C1-1F4E-9B32-7B01A4BD3724}" name="Column14645"/>
    <tableColumn id="14646" xr3:uid="{20894F53-6075-2345-AD39-B22C614744EE}" name="Column14646"/>
    <tableColumn id="14647" xr3:uid="{9E0298D2-9070-8C49-84A2-3316B49ECEC9}" name="Column14647"/>
    <tableColumn id="14648" xr3:uid="{431D4C5B-B313-7F47-A293-9D9A7399F088}" name="Column14648"/>
    <tableColumn id="14649" xr3:uid="{B184B3B5-5EB7-9448-906D-F23C3580AA2B}" name="Column14649"/>
    <tableColumn id="14650" xr3:uid="{006ADB79-14E5-FA44-9DCA-6803E98249AB}" name="Column14650"/>
    <tableColumn id="14651" xr3:uid="{0ED2807E-1E2A-1540-B6A5-DA36EFF6C2B2}" name="Column14651"/>
    <tableColumn id="14652" xr3:uid="{10A47D13-1894-514C-80B0-043745F96900}" name="Column14652"/>
    <tableColumn id="14653" xr3:uid="{45AB43B5-A0CD-9F4E-9B46-2BF2018DB057}" name="Column14653"/>
    <tableColumn id="14654" xr3:uid="{7CB0B4D1-0E67-DA41-B7A8-571D92539515}" name="Column14654"/>
    <tableColumn id="14655" xr3:uid="{FD6E5949-0CFC-4B46-AF00-EA176E4DF10F}" name="Column14655"/>
    <tableColumn id="14656" xr3:uid="{D2A655DA-C3DF-4E44-B251-FF87E540A4A8}" name="Column14656"/>
    <tableColumn id="14657" xr3:uid="{335DFB2B-0D1D-C84A-9598-058C0FA1FC2B}" name="Column14657"/>
    <tableColumn id="14658" xr3:uid="{A82727F6-550A-C046-8118-65E4DE8F952E}" name="Column14658"/>
    <tableColumn id="14659" xr3:uid="{B69AF81A-AA8B-2441-9F50-D7DF83AF643F}" name="Column14659"/>
    <tableColumn id="14660" xr3:uid="{AB84537B-B19C-E24C-9DB9-8EF083DB96CF}" name="Column14660"/>
    <tableColumn id="14661" xr3:uid="{6078BDDD-02B1-C444-A96D-7ADCA352D291}" name="Column14661"/>
    <tableColumn id="14662" xr3:uid="{92F3E676-3A6E-8B46-8E8C-1953EA94E00F}" name="Column14662"/>
    <tableColumn id="14663" xr3:uid="{BA03555E-BC14-D041-8DF8-62C997D59E89}" name="Column14663"/>
    <tableColumn id="14664" xr3:uid="{27B75104-151F-BC45-B01B-E2AE13940323}" name="Column14664"/>
    <tableColumn id="14665" xr3:uid="{E6CE14F0-9B42-A148-ABFE-23661010B395}" name="Column14665"/>
    <tableColumn id="14666" xr3:uid="{5443422F-B911-9D41-8CCD-6D12EEA5BE34}" name="Column14666"/>
    <tableColumn id="14667" xr3:uid="{0C1152B1-F56C-274B-9D2C-A8CF9ADE773B}" name="Column14667"/>
    <tableColumn id="14668" xr3:uid="{81429A7F-029F-8640-95DE-F6F2797A9CC3}" name="Column14668"/>
    <tableColumn id="14669" xr3:uid="{2B019582-6069-FE4B-886D-360EEE59D39D}" name="Column14669"/>
    <tableColumn id="14670" xr3:uid="{4CAD6A0D-B847-914F-BCE1-1D19BA5328BF}" name="Column14670"/>
    <tableColumn id="14671" xr3:uid="{74B9E35C-256C-E747-B534-3103A0F418BD}" name="Column14671"/>
    <tableColumn id="14672" xr3:uid="{84D12829-6CB0-FD44-999F-4283C532E9A2}" name="Column14672"/>
    <tableColumn id="14673" xr3:uid="{73190042-AD64-9042-B760-2EF5BED4A0E6}" name="Column14673"/>
    <tableColumn id="14674" xr3:uid="{580B986B-8807-6240-B64D-5C5550129B0E}" name="Column14674"/>
    <tableColumn id="14675" xr3:uid="{91F90B66-F8E1-3B40-869C-E857E9B9F318}" name="Column14675"/>
    <tableColumn id="14676" xr3:uid="{E1E7E4C5-C56D-1741-B510-9F226956B7AE}" name="Column14676"/>
    <tableColumn id="14677" xr3:uid="{57717427-4DE4-F54F-B94B-C1F45C7A6B48}" name="Column14677"/>
    <tableColumn id="14678" xr3:uid="{7DEAC86E-A553-464A-87DE-05A6BFE775C2}" name="Column14678"/>
    <tableColumn id="14679" xr3:uid="{AAA02FB8-8107-FE47-ADB5-85EAA4EFBDC3}" name="Column14679"/>
    <tableColumn id="14680" xr3:uid="{DE420912-B61D-DD4B-8767-B5629E6DEDC0}" name="Column14680"/>
    <tableColumn id="14681" xr3:uid="{D4D125D2-8307-D148-9DF4-F5F4664EEE47}" name="Column14681"/>
    <tableColumn id="14682" xr3:uid="{F148E81E-78CE-C645-9A6D-C2BD632D8C30}" name="Column14682"/>
    <tableColumn id="14683" xr3:uid="{0DCCAAC8-577C-5044-87EA-48CA12B4086C}" name="Column14683"/>
    <tableColumn id="14684" xr3:uid="{B3D418E5-735E-114C-A592-5E2AE596E370}" name="Column14684"/>
    <tableColumn id="14685" xr3:uid="{F3ACD5BC-FE0D-D240-93FB-447AF6B76E6B}" name="Column14685"/>
    <tableColumn id="14686" xr3:uid="{C8768A41-DB22-5641-B70A-C6EBE4CC04C4}" name="Column14686"/>
    <tableColumn id="14687" xr3:uid="{8FA3CD02-8FA5-4947-A4FD-E6165AAAB16F}" name="Column14687"/>
    <tableColumn id="14688" xr3:uid="{7CAA35D0-D8ED-0D4F-AF69-4FA832586C1E}" name="Column14688"/>
    <tableColumn id="14689" xr3:uid="{02705449-B39D-AD43-935C-54FD9F9BFBCE}" name="Column14689"/>
    <tableColumn id="14690" xr3:uid="{0ECBFFE9-455C-8845-B1B8-D4790D1DCC47}" name="Column14690"/>
    <tableColumn id="14691" xr3:uid="{07B6DA2A-E707-3F44-BA2F-83C7A216203A}" name="Column14691"/>
    <tableColumn id="14692" xr3:uid="{488ECC56-9C00-304E-9244-74CF4B7F955A}" name="Column14692"/>
    <tableColumn id="14693" xr3:uid="{496BF42F-650E-5B43-B59B-2EC8B45185C3}" name="Column14693"/>
    <tableColumn id="14694" xr3:uid="{51C6BA9A-92E8-234D-8DC6-A15DC890207D}" name="Column14694"/>
    <tableColumn id="14695" xr3:uid="{95E0BB1E-6805-7C46-A73F-8DA8F124FF0C}" name="Column14695"/>
    <tableColumn id="14696" xr3:uid="{729338B5-B7F0-674D-B2A3-82638C951CFA}" name="Column14696"/>
    <tableColumn id="14697" xr3:uid="{A3CF0E8F-70D4-3043-9595-CC185A92DA1C}" name="Column14697"/>
    <tableColumn id="14698" xr3:uid="{8AE1ACF7-4C06-074F-802D-24368107114F}" name="Column14698"/>
    <tableColumn id="14699" xr3:uid="{44CD6154-349D-844F-BE52-868D667E1169}" name="Column14699"/>
    <tableColumn id="14700" xr3:uid="{4D061F34-5B99-854C-AF78-2401E19AB140}" name="Column14700"/>
    <tableColumn id="14701" xr3:uid="{C6B351A3-BCAC-9749-BBE4-86E78561AE31}" name="Column14701"/>
    <tableColumn id="14702" xr3:uid="{A471B784-824C-D449-90A1-653D18505483}" name="Column14702"/>
    <tableColumn id="14703" xr3:uid="{130C9117-D085-AE42-902C-BB15683850A1}" name="Column14703"/>
    <tableColumn id="14704" xr3:uid="{BA4B23B9-FCE2-4943-8298-39A1AC20036E}" name="Column14704"/>
    <tableColumn id="14705" xr3:uid="{4B47B9BF-6FB8-1A42-A544-E4476B5CC706}" name="Column14705"/>
    <tableColumn id="14706" xr3:uid="{DC87F520-B8EC-C745-890D-453F63BDAB33}" name="Column14706"/>
    <tableColumn id="14707" xr3:uid="{B6CF606D-CEEA-3D48-B141-D5B09FEBA46A}" name="Column14707"/>
    <tableColumn id="14708" xr3:uid="{86059B12-7DDB-F24A-A895-FA9FBC541558}" name="Column14708"/>
    <tableColumn id="14709" xr3:uid="{5363DBA5-98F3-5C47-ACC5-75483BF6DCF2}" name="Column14709"/>
    <tableColumn id="14710" xr3:uid="{A0EE751D-6032-B747-BF62-62A19E3CF59B}" name="Column14710"/>
    <tableColumn id="14711" xr3:uid="{ABADE6E4-8BD7-2346-AA5E-DB7F8CC5C71F}" name="Column14711"/>
    <tableColumn id="14712" xr3:uid="{C06FFF43-FE23-7645-BC28-744C08D43B38}" name="Column14712"/>
    <tableColumn id="14713" xr3:uid="{89883077-807B-1649-91AC-7E3FB9EE7DBA}" name="Column14713"/>
    <tableColumn id="14714" xr3:uid="{87B2EC8C-A9B5-6A46-A811-EBC89FAF63DD}" name="Column14714"/>
    <tableColumn id="14715" xr3:uid="{6EB05330-17EA-CF46-AF9B-3E1993AC647F}" name="Column14715"/>
    <tableColumn id="14716" xr3:uid="{5355BA58-869B-3C48-B1B7-8B8437B9A91E}" name="Column14716"/>
    <tableColumn id="14717" xr3:uid="{1BC4C0CC-B5B7-0942-B78F-48B47B3924A8}" name="Column14717"/>
    <tableColumn id="14718" xr3:uid="{6E533135-04B7-9D42-A6BB-1C9D364CE9AF}" name="Column14718"/>
    <tableColumn id="14719" xr3:uid="{47B5B584-DF24-4A48-AD74-30FBB247DB85}" name="Column14719"/>
    <tableColumn id="14720" xr3:uid="{15C83730-0B85-274B-896E-E0567887C229}" name="Column14720"/>
    <tableColumn id="14721" xr3:uid="{332BD7D2-CA46-CB43-B51A-B5821B7BD5E8}" name="Column14721"/>
    <tableColumn id="14722" xr3:uid="{32C6291E-300A-EC4C-AB18-3C6C46109A69}" name="Column14722"/>
    <tableColumn id="14723" xr3:uid="{7509CE4C-CAC4-8C43-ADA7-4276B70D9CD2}" name="Column14723"/>
    <tableColumn id="14724" xr3:uid="{EF3710DD-9998-114B-8127-6DCA51E89513}" name="Column14724"/>
    <tableColumn id="14725" xr3:uid="{64C727FF-22BF-C343-A71E-07A5CF416512}" name="Column14725"/>
    <tableColumn id="14726" xr3:uid="{EF63FE44-7D90-0E45-857D-24C7927BB7DB}" name="Column14726"/>
    <tableColumn id="14727" xr3:uid="{CF76C883-B471-6C4B-BF20-DBA81555A209}" name="Column14727"/>
    <tableColumn id="14728" xr3:uid="{E36B1132-7187-564F-88FC-CCDD2F3331BB}" name="Column14728"/>
    <tableColumn id="14729" xr3:uid="{54D41036-BBEB-D14B-AF7D-9B736E028DE9}" name="Column14729"/>
    <tableColumn id="14730" xr3:uid="{1B2C1B7D-E092-ED4F-86C5-466723312DF9}" name="Column14730"/>
    <tableColumn id="14731" xr3:uid="{D25FB2CA-D5E7-4644-B1C9-A26DBBFBAC2D}" name="Column14731"/>
    <tableColumn id="14732" xr3:uid="{07BE5DAD-1EB1-1444-9E0B-D8857D64BFC2}" name="Column14732"/>
    <tableColumn id="14733" xr3:uid="{E4AE0712-CC64-D848-9862-1B2755BD8516}" name="Column14733"/>
    <tableColumn id="14734" xr3:uid="{ED6AA4D1-6FCA-8343-8422-66A07DAD86CE}" name="Column14734"/>
    <tableColumn id="14735" xr3:uid="{80891690-45B9-5147-A25B-3067FCEEC8C3}" name="Column14735"/>
    <tableColumn id="14736" xr3:uid="{0CE2098D-726D-F848-87B4-2367AF86BBC7}" name="Column14736"/>
    <tableColumn id="14737" xr3:uid="{565F1D5F-C7DF-BB4A-838F-AE5F6EADD6D3}" name="Column14737"/>
    <tableColumn id="14738" xr3:uid="{92A5A58E-0973-7A46-A090-73CB17361E27}" name="Column14738"/>
    <tableColumn id="14739" xr3:uid="{07E9469E-F04D-0549-93DD-DA4797FC3B80}" name="Column14739"/>
    <tableColumn id="14740" xr3:uid="{150852E2-AB3D-0443-8615-553566DC0AAA}" name="Column14740"/>
    <tableColumn id="14741" xr3:uid="{24E621DF-DC8C-BA45-ACB8-C34C4BEA20EC}" name="Column14741"/>
    <tableColumn id="14742" xr3:uid="{F5360C66-D516-B643-8BFA-292FEE4B9E9D}" name="Column14742"/>
    <tableColumn id="14743" xr3:uid="{3785C9CF-264E-8345-824F-043E57D4D041}" name="Column14743"/>
    <tableColumn id="14744" xr3:uid="{3BC6E00A-E4D5-A84F-A997-E1031FD22462}" name="Column14744"/>
    <tableColumn id="14745" xr3:uid="{4631A61F-7B89-5849-8483-5ED0B9C61030}" name="Column14745"/>
    <tableColumn id="14746" xr3:uid="{7845CF52-5E7D-E548-8802-989AD1AC8EF0}" name="Column14746"/>
    <tableColumn id="14747" xr3:uid="{CFC28EF6-E844-B744-A112-E564CCBB26CB}" name="Column14747"/>
    <tableColumn id="14748" xr3:uid="{56FE5509-FFF7-5C4B-9248-39F206770369}" name="Column14748"/>
    <tableColumn id="14749" xr3:uid="{B4975116-59B2-354D-9AAD-4FE442DDEDE0}" name="Column14749"/>
    <tableColumn id="14750" xr3:uid="{C94EC0A8-0C44-F84D-BE93-E437B42A56BA}" name="Column14750"/>
    <tableColumn id="14751" xr3:uid="{208DDBBD-54D9-2C46-80FF-2C01925CB854}" name="Column14751"/>
    <tableColumn id="14752" xr3:uid="{765D566B-F40B-3A42-B8C0-C4EC5E75453E}" name="Column14752"/>
    <tableColumn id="14753" xr3:uid="{BC581452-2CF7-904D-8263-F194B91D5F09}" name="Column14753"/>
    <tableColumn id="14754" xr3:uid="{C3F48767-5C45-864A-BB14-F96D79D4118A}" name="Column14754"/>
    <tableColumn id="14755" xr3:uid="{B9B9CB7E-7D47-B941-9144-D4AB87264F36}" name="Column14755"/>
    <tableColumn id="14756" xr3:uid="{23128C41-E353-E446-83D1-1CE3DEF0617C}" name="Column14756"/>
    <tableColumn id="14757" xr3:uid="{364539F8-2E29-3442-897E-A69E32151AC2}" name="Column14757"/>
    <tableColumn id="14758" xr3:uid="{4BA17CDB-CA54-D242-AEE8-87FD65A3CB8F}" name="Column14758"/>
    <tableColumn id="14759" xr3:uid="{28DEB606-6410-5445-9F84-FE8A1BA6C6E4}" name="Column14759"/>
    <tableColumn id="14760" xr3:uid="{291D511E-EF72-3747-B23F-6978C6EE5F0C}" name="Column14760"/>
    <tableColumn id="14761" xr3:uid="{106D5C9F-A790-D641-B90F-BCB6BCC24599}" name="Column14761"/>
    <tableColumn id="14762" xr3:uid="{DF70C576-AA56-904E-8CBF-65C3539408B6}" name="Column14762"/>
    <tableColumn id="14763" xr3:uid="{CE86C308-6B25-D840-B73E-91ECBCE7F400}" name="Column14763"/>
    <tableColumn id="14764" xr3:uid="{764E1B10-1797-A04A-98A4-17473DA92682}" name="Column14764"/>
    <tableColumn id="14765" xr3:uid="{41A59B6B-57A7-EA44-B55E-4B582117F2C7}" name="Column14765"/>
    <tableColumn id="14766" xr3:uid="{4964F123-0F6A-FD49-9A58-B45A4AE0FF36}" name="Column14766"/>
    <tableColumn id="14767" xr3:uid="{B9CFF08F-CD8D-F245-A5F0-D133BFD6FF29}" name="Column14767"/>
    <tableColumn id="14768" xr3:uid="{DF8E5964-B6E3-C641-B3AF-0F7679416CCC}" name="Column14768"/>
    <tableColumn id="14769" xr3:uid="{6ED30AA4-C786-124A-8636-2BDFFDCF4507}" name="Column14769"/>
    <tableColumn id="14770" xr3:uid="{49DD1085-2E8F-7E4F-BB7E-AF6F1C57B026}" name="Column14770"/>
    <tableColumn id="14771" xr3:uid="{605BA1B2-9B20-AF4A-9DE6-347E363EBF97}" name="Column14771"/>
    <tableColumn id="14772" xr3:uid="{C7CA36E9-A985-4042-A13F-3223EB1E39E6}" name="Column14772"/>
    <tableColumn id="14773" xr3:uid="{0E0F705C-5727-0F4C-AD25-F663B8BB4F4C}" name="Column14773"/>
    <tableColumn id="14774" xr3:uid="{F4803D10-D7C3-884F-9E3E-57CD21F9C3F0}" name="Column14774"/>
    <tableColumn id="14775" xr3:uid="{814DABF2-6323-A34D-A9E9-CB5E2147695F}" name="Column14775"/>
    <tableColumn id="14776" xr3:uid="{CC723A7B-5031-1843-BC44-FD85FEB0318B}" name="Column14776"/>
    <tableColumn id="14777" xr3:uid="{1CF4F808-CC66-E447-8099-5BB8A959D587}" name="Column14777"/>
    <tableColumn id="14778" xr3:uid="{8566A8D7-13DC-EE4D-B830-3B4EFD803B84}" name="Column14778"/>
    <tableColumn id="14779" xr3:uid="{05456E0D-D039-E640-844E-4905EF2D4736}" name="Column14779"/>
    <tableColumn id="14780" xr3:uid="{A7486A68-6B55-3640-B1DF-6F080EBD5286}" name="Column14780"/>
    <tableColumn id="14781" xr3:uid="{9975EB18-651E-3E40-BBD0-AB253FD4EEDC}" name="Column14781"/>
    <tableColumn id="14782" xr3:uid="{A8475FC7-AF60-D648-9C09-91386F6517D3}" name="Column14782"/>
    <tableColumn id="14783" xr3:uid="{3F6571FB-AC70-104E-A6C1-FBB6FCBEF04B}" name="Column14783"/>
    <tableColumn id="14784" xr3:uid="{C426210E-3A69-7945-B280-C52A2659CA6F}" name="Column14784"/>
    <tableColumn id="14785" xr3:uid="{4DC6475E-F5F1-0041-887F-9DFD6FD9DADD}" name="Column14785"/>
    <tableColumn id="14786" xr3:uid="{5B6F99BF-6FFD-FE49-AD90-A2DE9F1BD8CA}" name="Column14786"/>
    <tableColumn id="14787" xr3:uid="{BF12A25F-59FA-F643-BB0D-2568BC2C287E}" name="Column14787"/>
    <tableColumn id="14788" xr3:uid="{D5423779-FDC1-CE49-8EB8-AF678F126314}" name="Column14788"/>
    <tableColumn id="14789" xr3:uid="{E4D80DCD-7A2C-0A49-A97C-3735526FC871}" name="Column14789"/>
    <tableColumn id="14790" xr3:uid="{E6653F8A-2A0C-7242-BA69-CEA968398444}" name="Column14790"/>
    <tableColumn id="14791" xr3:uid="{DDD6AC10-6B56-1C4F-952A-812963DA0D7A}" name="Column14791"/>
    <tableColumn id="14792" xr3:uid="{B9C4E2C1-AB12-E345-A648-938835C8F615}" name="Column14792"/>
    <tableColumn id="14793" xr3:uid="{68498092-9D77-9B47-8636-0D9E4902CD4A}" name="Column14793"/>
    <tableColumn id="14794" xr3:uid="{8613B618-621F-A441-94CD-FE77F9C1B7DD}" name="Column14794"/>
    <tableColumn id="14795" xr3:uid="{8039B401-4076-D94B-AA99-1E3C3D662A29}" name="Column14795"/>
    <tableColumn id="14796" xr3:uid="{502D1123-E210-9F4A-B516-2C80F1E21FD6}" name="Column14796"/>
    <tableColumn id="14797" xr3:uid="{E02E1945-33CA-184F-A972-2D6F095530C5}" name="Column14797"/>
    <tableColumn id="14798" xr3:uid="{2C2FF520-9F53-3C44-BAE1-3C327B9FCC86}" name="Column14798"/>
    <tableColumn id="14799" xr3:uid="{70AE4B21-D440-BC4C-A2FB-D2B8679A3612}" name="Column14799"/>
    <tableColumn id="14800" xr3:uid="{BC1D6434-7A70-224C-A5E2-DAEC2A67E33C}" name="Column14800"/>
    <tableColumn id="14801" xr3:uid="{93DD8ACA-6FB8-5443-B10D-2206DBB69E4F}" name="Column14801"/>
    <tableColumn id="14802" xr3:uid="{F312B551-CB39-E74F-A301-8A4C60E5DCE2}" name="Column14802"/>
    <tableColumn id="14803" xr3:uid="{0FDEF42D-0C33-A44D-B020-362474839CED}" name="Column14803"/>
    <tableColumn id="14804" xr3:uid="{D1963EDF-7CB1-2947-9BBB-D550F594B71B}" name="Column14804"/>
    <tableColumn id="14805" xr3:uid="{127855FF-9300-624F-9139-DA841C0EEBC6}" name="Column14805"/>
    <tableColumn id="14806" xr3:uid="{DC52CEAA-AFA0-F54D-A3B0-8BA1DC203677}" name="Column14806"/>
    <tableColumn id="14807" xr3:uid="{C5719AEE-6067-7548-B436-3CE00F3D7BEB}" name="Column14807"/>
    <tableColumn id="14808" xr3:uid="{A10520B3-12A2-AF48-8EEE-93F8DA263827}" name="Column14808"/>
    <tableColumn id="14809" xr3:uid="{30FAAB6F-FA46-5C4B-BF00-63D72B1D8508}" name="Column14809"/>
    <tableColumn id="14810" xr3:uid="{AEE2F501-AB75-6D43-9A47-6348E54E7FF3}" name="Column14810"/>
    <tableColumn id="14811" xr3:uid="{2872C82E-51CC-C54A-8712-B8CD9CC7B1C3}" name="Column14811"/>
    <tableColumn id="14812" xr3:uid="{2A6BB152-A30D-6A49-B044-B4D329E551C2}" name="Column14812"/>
    <tableColumn id="14813" xr3:uid="{9ED87BBF-8E0F-8046-80DA-B77581CDB02D}" name="Column14813"/>
    <tableColumn id="14814" xr3:uid="{DEAD2551-6683-B645-8813-0A336F7793DA}" name="Column14814"/>
    <tableColumn id="14815" xr3:uid="{500EFDA1-0B11-794C-98E9-A926B758A397}" name="Column14815"/>
    <tableColumn id="14816" xr3:uid="{AAB33822-F60C-DA4B-BCD7-992CBE2FD61C}" name="Column14816"/>
    <tableColumn id="14817" xr3:uid="{C638C3F7-6A87-D84D-BD33-6BD592C83C04}" name="Column14817"/>
    <tableColumn id="14818" xr3:uid="{8B4D7002-5D86-A84B-B75B-2343D58DD633}" name="Column14818"/>
    <tableColumn id="14819" xr3:uid="{8D18345B-ACF0-0348-BD43-BB0B6F3CB84E}" name="Column14819"/>
    <tableColumn id="14820" xr3:uid="{0080E43C-CE1D-D04C-878F-EFA5BC537DA8}" name="Column14820"/>
    <tableColumn id="14821" xr3:uid="{5B7CE601-BE17-8749-B9F2-CE223231666A}" name="Column14821"/>
    <tableColumn id="14822" xr3:uid="{2E2B6F0A-BDAF-B84A-A8B4-F38ACCE2168D}" name="Column14822"/>
    <tableColumn id="14823" xr3:uid="{307D9ABA-EA11-BC47-807B-E6C29CB38E4E}" name="Column14823"/>
    <tableColumn id="14824" xr3:uid="{0A503D02-4F8F-FD42-AD52-4FAE672A9E32}" name="Column14824"/>
    <tableColumn id="14825" xr3:uid="{3882F59A-3161-2A40-838E-38A9D3BA11ED}" name="Column14825"/>
    <tableColumn id="14826" xr3:uid="{DEC522B2-9D0C-CA4B-AED6-7AD73D45FC6F}" name="Column14826"/>
    <tableColumn id="14827" xr3:uid="{74337BD6-292D-0144-82A7-77219ADA7BCB}" name="Column14827"/>
    <tableColumn id="14828" xr3:uid="{BD9FADA5-CCE0-4540-AB8B-D3B44232C667}" name="Column14828"/>
    <tableColumn id="14829" xr3:uid="{3EA22F94-8BDF-7D4B-9B2F-74FA66E60C4A}" name="Column14829"/>
    <tableColumn id="14830" xr3:uid="{71644AB8-0B6B-5241-BDEB-9B0F8F1E90BF}" name="Column14830"/>
    <tableColumn id="14831" xr3:uid="{2A564D42-CD61-7A4D-BAAC-753CBD515963}" name="Column14831"/>
    <tableColumn id="14832" xr3:uid="{2B82074D-8E50-2A48-BE09-F478BA624755}" name="Column14832"/>
    <tableColumn id="14833" xr3:uid="{54568DDB-9377-2E43-A174-54FBA817F470}" name="Column14833"/>
    <tableColumn id="14834" xr3:uid="{02F9212A-438F-8746-822D-75C84CAB86FD}" name="Column14834"/>
    <tableColumn id="14835" xr3:uid="{518A4978-0578-5841-80A6-9ED109D9192D}" name="Column14835"/>
    <tableColumn id="14836" xr3:uid="{AC1768DC-74A5-FF4C-8D41-0F45025FE236}" name="Column14836"/>
    <tableColumn id="14837" xr3:uid="{B9C5D524-10E3-3B40-915A-DD1A5654AE2A}" name="Column14837"/>
    <tableColumn id="14838" xr3:uid="{E0C44CDD-658A-A642-B825-34C71F0E2B50}" name="Column14838"/>
    <tableColumn id="14839" xr3:uid="{BF1ED10A-9863-C54D-9CC9-89D98CA4C6AB}" name="Column14839"/>
    <tableColumn id="14840" xr3:uid="{F1FA240D-C218-B741-807E-777E3A49A92A}" name="Column14840"/>
    <tableColumn id="14841" xr3:uid="{7ED3BD13-18D9-334D-9D1F-3BF68EE61042}" name="Column14841"/>
    <tableColumn id="14842" xr3:uid="{A7B63BFC-6189-F848-8818-2A09345BEF12}" name="Column14842"/>
    <tableColumn id="14843" xr3:uid="{4CBA67A7-CC7B-D14E-9E28-82ED1B24111C}" name="Column14843"/>
    <tableColumn id="14844" xr3:uid="{E5639214-5150-C84B-92C9-710A1AED279E}" name="Column14844"/>
    <tableColumn id="14845" xr3:uid="{561F0CBF-48E7-9843-B3AC-2FBC65A838EF}" name="Column14845"/>
    <tableColumn id="14846" xr3:uid="{DF09A9B8-A9E6-EB47-BD90-BC80DF1D6619}" name="Column14846"/>
    <tableColumn id="14847" xr3:uid="{EBD2E8B2-5F56-A543-9E4A-6ED4A3A42138}" name="Column14847"/>
    <tableColumn id="14848" xr3:uid="{B3471041-2215-C043-8788-9560D955371F}" name="Column14848"/>
    <tableColumn id="14849" xr3:uid="{F92FC592-D209-9E46-ADA1-F0F092466601}" name="Column14849"/>
    <tableColumn id="14850" xr3:uid="{7371F4CE-A616-0842-A45F-D8633E7F2A06}" name="Column14850"/>
    <tableColumn id="14851" xr3:uid="{65EEE483-D96D-4B44-85D1-C535A5FA2D3E}" name="Column14851"/>
    <tableColumn id="14852" xr3:uid="{5F2AB770-0D37-174A-837D-8B61BBAE140D}" name="Column14852"/>
    <tableColumn id="14853" xr3:uid="{C879AEAE-FA7A-EA4A-B164-2DFCCE2922D7}" name="Column14853"/>
    <tableColumn id="14854" xr3:uid="{65D5277B-D585-5C4D-8D93-EC28960F75BF}" name="Column14854"/>
    <tableColumn id="14855" xr3:uid="{E83F9ACE-5D2F-5D4A-B477-DEAC1200517D}" name="Column14855"/>
    <tableColumn id="14856" xr3:uid="{E2B873DC-83F5-1D44-80C1-9F1BCA936A9E}" name="Column14856"/>
    <tableColumn id="14857" xr3:uid="{9CCC1130-370E-9C42-A936-13460633E9A7}" name="Column14857"/>
    <tableColumn id="14858" xr3:uid="{A5BE5CE1-7821-D14F-BF30-841AA26E06AD}" name="Column14858"/>
    <tableColumn id="14859" xr3:uid="{F26BEF9D-EB33-9843-94DF-73C490A1F6D9}" name="Column14859"/>
    <tableColumn id="14860" xr3:uid="{53C701CE-14E0-0645-BCCC-49345878B9D6}" name="Column14860"/>
    <tableColumn id="14861" xr3:uid="{1A50973F-40C5-994A-BEDB-3C4D5A94BF8A}" name="Column14861"/>
    <tableColumn id="14862" xr3:uid="{BADE03E5-C5E9-904F-9353-0B9915E20C23}" name="Column14862"/>
    <tableColumn id="14863" xr3:uid="{E63E872D-9E6E-CE47-8D71-B795507A68E0}" name="Column14863"/>
    <tableColumn id="14864" xr3:uid="{700DE4A4-AF25-214F-A82B-CCB8F0BFEBB9}" name="Column14864"/>
    <tableColumn id="14865" xr3:uid="{21BCB6EC-823C-9646-8CCC-D6C68A764D67}" name="Column14865"/>
    <tableColumn id="14866" xr3:uid="{7F31AEAE-1223-1F4C-98D1-1A82ADF54D67}" name="Column14866"/>
    <tableColumn id="14867" xr3:uid="{3D5905B0-EE2F-E643-8311-BFF92C4071B3}" name="Column14867"/>
    <tableColumn id="14868" xr3:uid="{1BC69CC0-9F5E-224E-9563-DA749DCDA507}" name="Column14868"/>
    <tableColumn id="14869" xr3:uid="{FB299278-F4DE-374F-9635-E97FF73DAEE8}" name="Column14869"/>
    <tableColumn id="14870" xr3:uid="{61796803-DB82-0449-8486-946366BD22D4}" name="Column14870"/>
    <tableColumn id="14871" xr3:uid="{7E7D5631-2381-D640-B2EC-8C34514F2C4D}" name="Column14871"/>
    <tableColumn id="14872" xr3:uid="{BE462AE5-EBE4-FA4C-A127-F2FEB20E87D0}" name="Column14872"/>
    <tableColumn id="14873" xr3:uid="{44E39A37-9627-2840-8E12-0EF9F7BACD01}" name="Column14873"/>
    <tableColumn id="14874" xr3:uid="{FD099970-13E2-CD4F-88DA-5341C728DB5B}" name="Column14874"/>
    <tableColumn id="14875" xr3:uid="{5D382C8B-7BF8-B342-8C47-DF8844F965F8}" name="Column14875"/>
    <tableColumn id="14876" xr3:uid="{6E3D6AC9-1868-E749-9577-B0DC847E9133}" name="Column14876"/>
    <tableColumn id="14877" xr3:uid="{57D9675F-CB40-2B49-86A8-E4544CD348A1}" name="Column14877"/>
    <tableColumn id="14878" xr3:uid="{2487A8A1-6612-0446-98E8-35F7D1A28BE6}" name="Column14878"/>
    <tableColumn id="14879" xr3:uid="{CD53E2A5-C1B9-C141-BA72-0E841B603BD1}" name="Column14879"/>
    <tableColumn id="14880" xr3:uid="{DE7EBD94-8F84-774C-BF8E-CC1DB5B3960C}" name="Column14880"/>
    <tableColumn id="14881" xr3:uid="{7BCB959B-CAE7-C84A-8BB7-8FC0E2E8E3F6}" name="Column14881"/>
    <tableColumn id="14882" xr3:uid="{D7F066A8-61C1-8C4F-AFF3-694DDFFC041B}" name="Column14882"/>
    <tableColumn id="14883" xr3:uid="{D37C34C2-C416-2A49-8BCD-051FA0F05ADA}" name="Column14883"/>
    <tableColumn id="14884" xr3:uid="{4937B196-B34A-4840-938D-0C4A898B3FDD}" name="Column14884"/>
    <tableColumn id="14885" xr3:uid="{D3D95B5F-0DAC-6B44-8FFD-AD63E24C9C88}" name="Column14885"/>
    <tableColumn id="14886" xr3:uid="{8D2DF76B-AFCA-9D4A-8D3E-0FA0BBA681DD}" name="Column14886"/>
    <tableColumn id="14887" xr3:uid="{466B7BD5-8850-DB49-B419-005AD0357C46}" name="Column14887"/>
    <tableColumn id="14888" xr3:uid="{BFACE71B-7603-4247-BD4A-752133EA2DBD}" name="Column14888"/>
    <tableColumn id="14889" xr3:uid="{70875A03-D8FA-754F-A655-41D52337D906}" name="Column14889"/>
    <tableColumn id="14890" xr3:uid="{9BDCD2F6-B53F-8042-B9FA-58BB09FE97AA}" name="Column14890"/>
    <tableColumn id="14891" xr3:uid="{10422763-D20A-944A-9145-2F24838E76BD}" name="Column14891"/>
    <tableColumn id="14892" xr3:uid="{AF64D8D6-A93E-B14A-9FAB-DD14F7236EC6}" name="Column14892"/>
    <tableColumn id="14893" xr3:uid="{0DBD1F59-9003-9046-8A7D-60944041D1D4}" name="Column14893"/>
    <tableColumn id="14894" xr3:uid="{ECBAE70A-53E1-A64F-BAB0-3C50E0C86497}" name="Column14894"/>
    <tableColumn id="14895" xr3:uid="{A2FDAD68-CB66-6141-BACF-AE2AF42EDBC7}" name="Column14895"/>
    <tableColumn id="14896" xr3:uid="{75811B34-BD8A-F244-BCAF-0D3872A5783A}" name="Column14896"/>
    <tableColumn id="14897" xr3:uid="{EA1AE748-63D1-EE41-8761-90604CDF18BB}" name="Column14897"/>
    <tableColumn id="14898" xr3:uid="{8F9C50CD-95D7-C545-B53E-1DA8E0FD5530}" name="Column14898"/>
    <tableColumn id="14899" xr3:uid="{95D52887-C6CB-DD4A-A297-DE42A78BDE6B}" name="Column14899"/>
    <tableColumn id="14900" xr3:uid="{DBB78789-8DFB-304B-A7AF-ADED8148B5A3}" name="Column14900"/>
    <tableColumn id="14901" xr3:uid="{11227C5E-14FF-6141-A4C3-1BF5C2FCB282}" name="Column14901"/>
    <tableColumn id="14902" xr3:uid="{B837A32E-5605-784F-AFBF-FC0B94678907}" name="Column14902"/>
    <tableColumn id="14903" xr3:uid="{320A74C3-5EB7-D941-B3A8-F8162A310B9E}" name="Column14903"/>
    <tableColumn id="14904" xr3:uid="{41521866-6A8A-8641-A605-EE87C94A940B}" name="Column14904"/>
    <tableColumn id="14905" xr3:uid="{31AB6D9A-506B-9E44-8415-A901C513DFA6}" name="Column14905"/>
    <tableColumn id="14906" xr3:uid="{EA6CD9EB-8293-6542-BF95-1B00CA1D7CF9}" name="Column14906"/>
    <tableColumn id="14907" xr3:uid="{B1C03E7A-5E49-4C43-B150-E6901E5F1A1A}" name="Column14907"/>
    <tableColumn id="14908" xr3:uid="{BD63E448-4933-E743-9769-5D8A870C7EEF}" name="Column14908"/>
    <tableColumn id="14909" xr3:uid="{2B8A1B8C-1DAB-1E4B-B95F-099189A1D6BD}" name="Column14909"/>
    <tableColumn id="14910" xr3:uid="{91E61C5D-1C4F-364C-A3CA-D6C4F6870F36}" name="Column14910"/>
    <tableColumn id="14911" xr3:uid="{C2856CB7-227F-D848-8763-753B117C4029}" name="Column14911"/>
    <tableColumn id="14912" xr3:uid="{0CCBA808-77DD-9B45-AB2C-8471FBF1AA54}" name="Column14912"/>
    <tableColumn id="14913" xr3:uid="{C81F1832-76CA-814C-9370-E5C7DD353A09}" name="Column14913"/>
    <tableColumn id="14914" xr3:uid="{E054F9A5-2AF3-6349-92E3-CE9C05B849F2}" name="Column14914"/>
    <tableColumn id="14915" xr3:uid="{6092CC6B-14B5-234C-A7CA-521EBC8523AE}" name="Column14915"/>
    <tableColumn id="14916" xr3:uid="{4387841A-0983-164A-805A-71856E582445}" name="Column14916"/>
    <tableColumn id="14917" xr3:uid="{9A85235A-9FC3-2A49-A7AB-207EEA3CD6D8}" name="Column14917"/>
    <tableColumn id="14918" xr3:uid="{53F15109-6C3C-3A49-9B22-5AA11061D30F}" name="Column14918"/>
    <tableColumn id="14919" xr3:uid="{C3A20F6F-3E3F-7345-888C-96CC527A5BAA}" name="Column14919"/>
    <tableColumn id="14920" xr3:uid="{4E27E4B8-DAD3-AD44-B3EB-D8CD2AFDF309}" name="Column14920"/>
    <tableColumn id="14921" xr3:uid="{04DE81A0-BCAA-4643-8376-65336E084773}" name="Column14921"/>
    <tableColumn id="14922" xr3:uid="{1E027B40-2BF1-4A43-BD27-88B9EDBF5791}" name="Column14922"/>
    <tableColumn id="14923" xr3:uid="{C74F1182-B68D-B54B-9438-7F1B420FC299}" name="Column14923"/>
    <tableColumn id="14924" xr3:uid="{5338392E-EFF5-0C40-BFC0-D3B6B40A26E9}" name="Column14924"/>
    <tableColumn id="14925" xr3:uid="{5903E4E8-E4E1-7D4D-A3E0-C1CAB3BF3297}" name="Column14925"/>
    <tableColumn id="14926" xr3:uid="{D43FD8CB-A879-544C-8A0B-A328CAA449DF}" name="Column14926"/>
    <tableColumn id="14927" xr3:uid="{9A9F4627-D7AD-EB49-B081-82D15235A3C9}" name="Column14927"/>
    <tableColumn id="14928" xr3:uid="{A1461141-FFBC-7642-ACA5-BA4E1F6A4574}" name="Column14928"/>
    <tableColumn id="14929" xr3:uid="{C1A8AE29-70D7-B04F-9A4F-D8D52ACA693C}" name="Column14929"/>
    <tableColumn id="14930" xr3:uid="{E022ED95-69DF-4443-A809-8A0C81DED1A0}" name="Column14930"/>
    <tableColumn id="14931" xr3:uid="{0F6D311D-B04F-A642-81EB-8A8197E649EE}" name="Column14931"/>
    <tableColumn id="14932" xr3:uid="{04EA81A4-03D3-2D49-AF31-FD820727888D}" name="Column14932"/>
    <tableColumn id="14933" xr3:uid="{CBABD9F0-817F-6546-B637-2EF35B501D56}" name="Column14933"/>
    <tableColumn id="14934" xr3:uid="{AFAB20BB-AC04-8344-BAD8-687F90624EF3}" name="Column14934"/>
    <tableColumn id="14935" xr3:uid="{0B8A04F7-814D-7B4F-B56A-4E1F08ED9F12}" name="Column14935"/>
    <tableColumn id="14936" xr3:uid="{5A6AB674-7C58-3148-A76B-7C3635645071}" name="Column14936"/>
    <tableColumn id="14937" xr3:uid="{21EAB478-D040-2842-83FA-A4B7A2D147EA}" name="Column14937"/>
    <tableColumn id="14938" xr3:uid="{B4391B34-E26B-EB4F-9944-C7801FB5EFA6}" name="Column14938"/>
    <tableColumn id="14939" xr3:uid="{56D65EDC-4760-2F4B-8C9C-063498D35259}" name="Column14939"/>
    <tableColumn id="14940" xr3:uid="{D2EB5474-3E91-7542-A7DF-1FB821894399}" name="Column14940"/>
    <tableColumn id="14941" xr3:uid="{5BE10450-1035-1242-BB5F-8C551B492933}" name="Column14941"/>
    <tableColumn id="14942" xr3:uid="{81CD7A7E-5EA2-8F46-8945-7CD470C5EA71}" name="Column14942"/>
    <tableColumn id="14943" xr3:uid="{B8F68417-50B1-1247-99F3-0034EE5510CC}" name="Column14943"/>
    <tableColumn id="14944" xr3:uid="{E0E3EDDA-DB88-2E42-A894-5DD955E302DE}" name="Column14944"/>
    <tableColumn id="14945" xr3:uid="{4285A7CC-748E-B641-AF86-4D0815106D67}" name="Column14945"/>
    <tableColumn id="14946" xr3:uid="{4ACC1AC2-D252-2F4A-9A6A-CF2F5845B072}" name="Column14946"/>
    <tableColumn id="14947" xr3:uid="{AAFBB83F-BA71-E64E-8A03-760559587374}" name="Column14947"/>
    <tableColumn id="14948" xr3:uid="{FD5AF055-20A5-0946-9820-6583D5C35696}" name="Column14948"/>
    <tableColumn id="14949" xr3:uid="{26D2F7A1-5567-3842-8A1D-53EAE4908407}" name="Column14949"/>
    <tableColumn id="14950" xr3:uid="{5589603E-DFE8-554D-BF3D-F94B77E21107}" name="Column14950"/>
    <tableColumn id="14951" xr3:uid="{F7BEB8C7-8032-8B45-A841-FDF4AF7E73CD}" name="Column14951"/>
    <tableColumn id="14952" xr3:uid="{60E128DE-A323-7A47-ACE2-68466DB49BB4}" name="Column14952"/>
    <tableColumn id="14953" xr3:uid="{4261A070-3E3B-1A49-A2E8-1458696384DB}" name="Column14953"/>
    <tableColumn id="14954" xr3:uid="{24DDBF94-3FA2-A44A-A983-59253F2141DF}" name="Column14954"/>
    <tableColumn id="14955" xr3:uid="{697F7305-8631-AD49-88AC-291631B2B492}" name="Column14955"/>
    <tableColumn id="14956" xr3:uid="{E9CF1BC9-A4BE-E14F-A40F-49CF90A3DB52}" name="Column14956"/>
    <tableColumn id="14957" xr3:uid="{0432C010-AD7D-8540-B539-F48441431893}" name="Column14957"/>
    <tableColumn id="14958" xr3:uid="{0F340F64-6C28-5E43-8B2C-220F920E52E8}" name="Column14958"/>
    <tableColumn id="14959" xr3:uid="{9CE7920B-55DD-294A-8793-88BD7B3326AB}" name="Column14959"/>
    <tableColumn id="14960" xr3:uid="{2E5D276F-2294-0E4D-B329-52F9EFE2A31F}" name="Column14960"/>
    <tableColumn id="14961" xr3:uid="{C2045F2C-C96D-1841-A498-271B99F152A6}" name="Column14961"/>
    <tableColumn id="14962" xr3:uid="{0E678BB7-19D9-9948-A05A-D9BD30B5C71B}" name="Column14962"/>
    <tableColumn id="14963" xr3:uid="{ADE00F86-F86C-E444-A790-802C2CF6BB64}" name="Column14963"/>
    <tableColumn id="14964" xr3:uid="{1CDE7B86-A3AE-A64B-8EAF-485682BAB7F9}" name="Column14964"/>
    <tableColumn id="14965" xr3:uid="{9CCD16E6-64BB-AB4A-854A-98088FE25500}" name="Column14965"/>
    <tableColumn id="14966" xr3:uid="{724B8D98-3F93-9A4F-8C83-AC01411D2D8E}" name="Column14966"/>
    <tableColumn id="14967" xr3:uid="{7E9C608D-5CA1-1C47-9E79-FB965DA6DFB9}" name="Column14967"/>
    <tableColumn id="14968" xr3:uid="{11CD574A-2534-2F4E-829B-6CA3FB5F3F44}" name="Column14968"/>
    <tableColumn id="14969" xr3:uid="{217C43FC-B2E3-5E41-9D6B-8D2C3919D7C6}" name="Column14969"/>
    <tableColumn id="14970" xr3:uid="{1FF1B769-9F58-F245-B4B9-9D28F0DE7AC0}" name="Column14970"/>
    <tableColumn id="14971" xr3:uid="{8DC774A4-8896-5B4D-ACC9-9BF5BB894F99}" name="Column14971"/>
    <tableColumn id="14972" xr3:uid="{D33A4B8F-D9CB-2E41-A707-F86F98539449}" name="Column14972"/>
    <tableColumn id="14973" xr3:uid="{0C04EE03-76EE-314E-B58D-E885EBA4E7C1}" name="Column14973"/>
    <tableColumn id="14974" xr3:uid="{3A450A17-413B-C647-8C20-92BCB8E612DC}" name="Column14974"/>
    <tableColumn id="14975" xr3:uid="{B9C72681-FE3C-E741-8E33-9AF5504B4060}" name="Column14975"/>
    <tableColumn id="14976" xr3:uid="{5797D2D5-2EDE-D544-B646-0E049DFE176D}" name="Column14976"/>
    <tableColumn id="14977" xr3:uid="{C817D6EF-D728-F940-B3EF-F1C39D08FD99}" name="Column14977"/>
    <tableColumn id="14978" xr3:uid="{A5A5C5EB-DB51-7B41-A68A-7FD51FA7011A}" name="Column14978"/>
    <tableColumn id="14979" xr3:uid="{7730F5EC-765F-D540-B676-FA09D0B7323A}" name="Column14979"/>
    <tableColumn id="14980" xr3:uid="{196DDB03-9F09-7247-8604-33B967BA6300}" name="Column14980"/>
    <tableColumn id="14981" xr3:uid="{51F35A80-80D0-2F40-8525-36F485EC3974}" name="Column14981"/>
    <tableColumn id="14982" xr3:uid="{6CAACC50-C1D2-6545-9CBB-BD619EB27E9E}" name="Column14982"/>
    <tableColumn id="14983" xr3:uid="{D69DC8F8-3BDA-7742-A696-7CD00122F8A3}" name="Column14983"/>
    <tableColumn id="14984" xr3:uid="{142813EF-1153-9D4B-BD61-9ED9401F8235}" name="Column14984"/>
    <tableColumn id="14985" xr3:uid="{86F340BA-B334-6E4E-A287-19F17BF1E84F}" name="Column14985"/>
    <tableColumn id="14986" xr3:uid="{4AC3447C-765E-4D4B-BCF5-CD22EC90F170}" name="Column14986"/>
    <tableColumn id="14987" xr3:uid="{7F6996FF-AFDA-0D4A-98CC-0F4B2CBC7476}" name="Column14987"/>
    <tableColumn id="14988" xr3:uid="{7223AA4E-7EAC-5C43-A977-69A2573193E7}" name="Column14988"/>
    <tableColumn id="14989" xr3:uid="{2C142212-6AA4-0A47-B854-B4F41B3D25EB}" name="Column14989"/>
    <tableColumn id="14990" xr3:uid="{04B17AD7-9FAE-034B-9C07-D4C2188A569C}" name="Column14990"/>
    <tableColumn id="14991" xr3:uid="{D6E2A3E9-B7FC-2244-82B9-999A76E822C0}" name="Column14991"/>
    <tableColumn id="14992" xr3:uid="{68A0F6F0-1E4C-B74E-B8AA-E234D4B78E68}" name="Column14992"/>
    <tableColumn id="14993" xr3:uid="{1C257E17-CC29-064F-978D-2E6043760D6A}" name="Column14993"/>
    <tableColumn id="14994" xr3:uid="{99A9F5DB-6288-2445-BDC5-B42B4F97E50A}" name="Column14994"/>
    <tableColumn id="14995" xr3:uid="{4D59837F-2C62-7540-ABE5-DF1D38D34275}" name="Column14995"/>
    <tableColumn id="14996" xr3:uid="{F96EE916-0526-9A41-ACBC-E348CC0A8F0F}" name="Column14996"/>
    <tableColumn id="14997" xr3:uid="{2DA7F313-D300-1D43-85A1-1A6A7A34BDB1}" name="Column14997"/>
    <tableColumn id="14998" xr3:uid="{75CC89CD-0FE1-6847-9644-F1FE5A5B28CF}" name="Column14998"/>
    <tableColumn id="14999" xr3:uid="{DB262BD8-9675-EC40-A3BC-8368A7836284}" name="Column14999"/>
    <tableColumn id="15000" xr3:uid="{410879E5-A953-E043-97DD-A5EBC6C5A0E3}" name="Column15000"/>
    <tableColumn id="15001" xr3:uid="{5CB36E6E-1348-874D-9633-5DC8C965DC03}" name="Column15001"/>
    <tableColumn id="15002" xr3:uid="{B5C4AF08-CB20-F849-A802-E0F412D60F4E}" name="Column15002"/>
    <tableColumn id="15003" xr3:uid="{76A6ACE3-F34F-D04B-AA76-A09E420AC097}" name="Column15003"/>
    <tableColumn id="15004" xr3:uid="{257B952F-0384-FB47-9436-EFB46A8437B6}" name="Column15004"/>
    <tableColumn id="15005" xr3:uid="{50A874ED-6B4E-BA4E-B3B1-19D18AEC36F4}" name="Column15005"/>
    <tableColumn id="15006" xr3:uid="{7BB7168D-B28C-2C4B-85AD-7CB479029BA8}" name="Column15006"/>
    <tableColumn id="15007" xr3:uid="{A47C5465-1107-834D-A0D7-D88B6AC8C102}" name="Column15007"/>
    <tableColumn id="15008" xr3:uid="{DC968E1B-003E-8049-A4D0-B8280D5C679F}" name="Column15008"/>
    <tableColumn id="15009" xr3:uid="{206A4036-56C1-0E4D-9649-A3CD874F8F59}" name="Column15009"/>
    <tableColumn id="15010" xr3:uid="{13B9FE5C-932A-8646-AC31-03071C1ED561}" name="Column15010"/>
    <tableColumn id="15011" xr3:uid="{435CDD04-07C2-504E-A76A-82D0044C2421}" name="Column15011"/>
    <tableColumn id="15012" xr3:uid="{1D1DF912-8C44-454C-88D6-546FD8E65408}" name="Column15012"/>
    <tableColumn id="15013" xr3:uid="{3109952A-EA74-7742-B40A-1076E5F70757}" name="Column15013"/>
    <tableColumn id="15014" xr3:uid="{4B63C090-C4AA-564E-9B60-4CEB7E7A9BB4}" name="Column15014"/>
    <tableColumn id="15015" xr3:uid="{655538D3-41C8-8B42-A81A-9FC0046275F4}" name="Column15015"/>
    <tableColumn id="15016" xr3:uid="{0315D889-5CE8-2449-A72C-06C866A89130}" name="Column15016"/>
    <tableColumn id="15017" xr3:uid="{29DD1EC1-DF33-B346-9DC8-93CA0E5730D1}" name="Column15017"/>
    <tableColumn id="15018" xr3:uid="{01F57F5A-9129-8A4C-8A1C-5D588B23E409}" name="Column15018"/>
    <tableColumn id="15019" xr3:uid="{D08763D9-C77B-CE46-8F89-BA489FA80C83}" name="Column15019"/>
    <tableColumn id="15020" xr3:uid="{551BEDA2-DFE5-1C47-9D67-96EEE6C960B7}" name="Column15020"/>
    <tableColumn id="15021" xr3:uid="{026E061F-463F-094F-BD45-2A864CE125FE}" name="Column15021"/>
    <tableColumn id="15022" xr3:uid="{317AF991-0D17-AF47-BA0E-76BA352E011A}" name="Column15022"/>
    <tableColumn id="15023" xr3:uid="{3D4CF8CD-FE52-FA47-9CA5-9DC5D460D8EB}" name="Column15023"/>
    <tableColumn id="15024" xr3:uid="{B7A80E46-45D0-2C4E-AD27-29FD423CE5C1}" name="Column15024"/>
    <tableColumn id="15025" xr3:uid="{BBFDB3F4-1AAA-314C-8B6C-F411E6714848}" name="Column15025"/>
    <tableColumn id="15026" xr3:uid="{84A8D785-0042-8046-9D7D-88FF668D3757}" name="Column15026"/>
    <tableColumn id="15027" xr3:uid="{924B1D8F-7866-E443-BADA-1903EAE0506B}" name="Column15027"/>
    <tableColumn id="15028" xr3:uid="{0414F6DE-49F3-724F-B7ED-E7D7127C63B6}" name="Column15028"/>
    <tableColumn id="15029" xr3:uid="{6DA0A0D1-3998-D74C-B763-5C367EE92C63}" name="Column15029"/>
    <tableColumn id="15030" xr3:uid="{3BE4B41F-2BFF-6344-BE68-FDF63525083E}" name="Column15030"/>
    <tableColumn id="15031" xr3:uid="{969CFA26-BB3A-1943-9633-9E8B72816BFF}" name="Column15031"/>
    <tableColumn id="15032" xr3:uid="{1EA251B1-4C6C-744D-8450-78873A52EAFC}" name="Column15032"/>
    <tableColumn id="15033" xr3:uid="{58EB4D93-675F-F044-BB05-D1513CDA2120}" name="Column15033"/>
    <tableColumn id="15034" xr3:uid="{47EE3B0E-A83D-FB49-8CCE-FE20B2BDE168}" name="Column15034"/>
    <tableColumn id="15035" xr3:uid="{1510957D-4CC7-7947-8011-3E76A2E0582B}" name="Column15035"/>
    <tableColumn id="15036" xr3:uid="{2459FE5C-C08E-3A4B-BD62-3CD135E97DE7}" name="Column15036"/>
    <tableColumn id="15037" xr3:uid="{EE6FF45C-3D36-AD4B-A5AD-C68F62732A49}" name="Column15037"/>
    <tableColumn id="15038" xr3:uid="{C2ED2D93-EFC2-E646-B8AA-659993B4D176}" name="Column15038"/>
    <tableColumn id="15039" xr3:uid="{FFD72B95-95DF-B24F-B4F7-CCB8B322153C}" name="Column15039"/>
    <tableColumn id="15040" xr3:uid="{703B2FE0-ACF6-BB4D-9033-EDF8E88331F8}" name="Column15040"/>
    <tableColumn id="15041" xr3:uid="{B8D8F689-4655-3446-A265-897A7DA634C7}" name="Column15041"/>
    <tableColumn id="15042" xr3:uid="{D309CFDD-2681-904F-95BF-16E2E8CF40D5}" name="Column15042"/>
    <tableColumn id="15043" xr3:uid="{64D0EB08-4FD2-4B4E-B55C-039999481DB5}" name="Column15043"/>
    <tableColumn id="15044" xr3:uid="{FB21F32D-F657-794F-94FC-3D9C20B81BE4}" name="Column15044"/>
    <tableColumn id="15045" xr3:uid="{C3E4ACAA-2A0F-D14A-8F2F-3BE0A6EA97BD}" name="Column15045"/>
    <tableColumn id="15046" xr3:uid="{32ACC68B-E717-224D-A74C-C6140D42770F}" name="Column15046"/>
    <tableColumn id="15047" xr3:uid="{62E8C59C-A8D3-7948-8866-C04730857C29}" name="Column15047"/>
    <tableColumn id="15048" xr3:uid="{649D1BF6-56DD-F447-BF16-120CCFA1928C}" name="Column15048"/>
    <tableColumn id="15049" xr3:uid="{DA256801-8CF3-234A-A076-CC99402985A9}" name="Column15049"/>
    <tableColumn id="15050" xr3:uid="{046D5C29-B4BA-D649-9E08-FFE435C36F21}" name="Column15050"/>
    <tableColumn id="15051" xr3:uid="{1BDF9FC4-8BE8-5E40-82EC-C518655A1CEE}" name="Column15051"/>
    <tableColumn id="15052" xr3:uid="{5ECD7FED-9226-AD41-9FB8-227C11E6179F}" name="Column15052"/>
    <tableColumn id="15053" xr3:uid="{69F37B0A-30C0-6544-A9FE-ADE1AB9B5D62}" name="Column15053"/>
    <tableColumn id="15054" xr3:uid="{8FE0F806-951B-E44E-BD77-E45D92BDD103}" name="Column15054"/>
    <tableColumn id="15055" xr3:uid="{89865095-D4AD-3740-8A65-9E56F632958A}" name="Column15055"/>
    <tableColumn id="15056" xr3:uid="{398803D2-3DF1-D549-B1B2-210EE5B0D737}" name="Column15056"/>
    <tableColumn id="15057" xr3:uid="{F5D1D27C-321E-B04D-8DB3-07A05376A1BA}" name="Column15057"/>
    <tableColumn id="15058" xr3:uid="{FADE2E98-0114-D948-8826-C6A7AB2C4CAD}" name="Column15058"/>
    <tableColumn id="15059" xr3:uid="{9D81CE8B-09EE-3347-B6CD-F266DD5C7874}" name="Column15059"/>
    <tableColumn id="15060" xr3:uid="{BD764A8F-2227-9342-9F71-3D2F818FC3AA}" name="Column15060"/>
    <tableColumn id="15061" xr3:uid="{AFC3BC02-B75B-3C42-B7F6-A77E40244D48}" name="Column15061"/>
    <tableColumn id="15062" xr3:uid="{0C6033A9-F8D0-B345-A4ED-53A334B6BCB3}" name="Column15062"/>
    <tableColumn id="15063" xr3:uid="{45124448-E859-0245-B1D2-45CB538FF962}" name="Column15063"/>
    <tableColumn id="15064" xr3:uid="{F1BD6DC3-25F7-DD41-AADA-AC79350BAA5E}" name="Column15064"/>
    <tableColumn id="15065" xr3:uid="{554540D9-3761-F945-BD19-C66ED3711C02}" name="Column15065"/>
    <tableColumn id="15066" xr3:uid="{35E60B00-8D4A-334A-8D20-645CC6A36CE3}" name="Column15066"/>
    <tableColumn id="15067" xr3:uid="{D660C6D6-0DED-6146-8B15-420C067A598E}" name="Column15067"/>
    <tableColumn id="15068" xr3:uid="{BF99B113-6F6B-0A45-BEFF-814167DDDA95}" name="Column15068"/>
    <tableColumn id="15069" xr3:uid="{254EC453-ABD8-704E-BF3A-CD9EC9792764}" name="Column15069"/>
    <tableColumn id="15070" xr3:uid="{8F256056-D9C4-6C49-9BBC-43509DCE2E36}" name="Column15070"/>
    <tableColumn id="15071" xr3:uid="{02F32CC6-BED3-1241-9837-5CAAE89955FA}" name="Column15071"/>
    <tableColumn id="15072" xr3:uid="{BE69DAE7-B88E-7545-9AF1-05B22A32EB09}" name="Column15072"/>
    <tableColumn id="15073" xr3:uid="{71811218-FABE-8441-AC3E-67C9EB9D4C6E}" name="Column15073"/>
    <tableColumn id="15074" xr3:uid="{AC3E467D-C3F7-D742-82E2-4CC9D5890A54}" name="Column15074"/>
    <tableColumn id="15075" xr3:uid="{B99505F0-44D1-B448-93F6-62B2F093ACD7}" name="Column15075"/>
    <tableColumn id="15076" xr3:uid="{E343BBD9-DF78-5348-809E-91D3EC45ECA6}" name="Column15076"/>
    <tableColumn id="15077" xr3:uid="{BE388C8A-747C-CF43-8DC5-7A96D0ED21B6}" name="Column15077"/>
    <tableColumn id="15078" xr3:uid="{C85ADEFA-BCBF-8341-9A94-B5331303B57F}" name="Column15078"/>
    <tableColumn id="15079" xr3:uid="{4D91F7ED-3030-394C-80EE-982961E9E507}" name="Column15079"/>
    <tableColumn id="15080" xr3:uid="{92207B08-F046-C648-8CB8-9AD934D3E7D0}" name="Column15080"/>
    <tableColumn id="15081" xr3:uid="{E7805504-2AC6-2F44-AD14-15C179E5CF74}" name="Column15081"/>
    <tableColumn id="15082" xr3:uid="{4FEF4FC1-5590-6441-AA63-AB00E7EDB6B4}" name="Column15082"/>
    <tableColumn id="15083" xr3:uid="{C4439942-B2DC-B941-B2F1-B2952C40787F}" name="Column15083"/>
    <tableColumn id="15084" xr3:uid="{7BF3AADE-EBDB-5648-8E2E-B42596FE3B2A}" name="Column15084"/>
    <tableColumn id="15085" xr3:uid="{48AFE1A6-9A8C-CC4E-A0D1-F893DEBEA7E4}" name="Column15085"/>
    <tableColumn id="15086" xr3:uid="{4BC88955-C84F-4E41-997A-D02308CE4B45}" name="Column15086"/>
    <tableColumn id="15087" xr3:uid="{8BD724B2-5D55-4A43-AC76-D4C4FDBD759E}" name="Column15087"/>
    <tableColumn id="15088" xr3:uid="{FEDF922C-9D4C-7F40-806E-CB591D431D1A}" name="Column15088"/>
    <tableColumn id="15089" xr3:uid="{351D8E5B-DEA8-D149-84B1-122907C7C8B5}" name="Column15089"/>
    <tableColumn id="15090" xr3:uid="{FBC34E39-B542-DB44-8429-9404C1D5A009}" name="Column15090"/>
    <tableColumn id="15091" xr3:uid="{69C8CD42-8B50-0E49-BAB0-9109EBB33149}" name="Column15091"/>
    <tableColumn id="15092" xr3:uid="{4EEDC74B-1EB6-8B4C-8E84-94A185C659F3}" name="Column15092"/>
    <tableColumn id="15093" xr3:uid="{C2F10C1A-1C78-F24F-968B-2D448C9AAF0A}" name="Column15093"/>
    <tableColumn id="15094" xr3:uid="{BDDCFB69-02EB-A349-837A-8301042F1AFB}" name="Column15094"/>
    <tableColumn id="15095" xr3:uid="{36E2BD19-C824-8E45-AB11-15CF880A03FC}" name="Column15095"/>
    <tableColumn id="15096" xr3:uid="{9723D30C-8100-184D-9C2F-F0C64FD6970C}" name="Column15096"/>
    <tableColumn id="15097" xr3:uid="{9648C6B2-23E2-AB4B-95AB-A0F4149CCAC6}" name="Column15097"/>
    <tableColumn id="15098" xr3:uid="{8A389987-3B91-C14A-B55B-E7E059CB6A12}" name="Column15098"/>
    <tableColumn id="15099" xr3:uid="{6FD84880-BC2C-A24B-977C-5664892C0FE2}" name="Column15099"/>
    <tableColumn id="15100" xr3:uid="{58DBB7A0-3D70-7A4D-BDBA-A827FC4A1CEA}" name="Column15100"/>
    <tableColumn id="15101" xr3:uid="{20F072D3-80B0-B642-9DB9-AF5F71923A6E}" name="Column15101"/>
    <tableColumn id="15102" xr3:uid="{57ACED49-1147-8D44-A116-2FBD9B80EB6A}" name="Column15102"/>
    <tableColumn id="15103" xr3:uid="{7C300AF0-438B-EA4E-9D59-FDE73F4DD648}" name="Column15103"/>
    <tableColumn id="15104" xr3:uid="{D745F7FF-866F-204C-B7C8-8174B3BB851E}" name="Column15104"/>
    <tableColumn id="15105" xr3:uid="{4C64BAF1-A850-C742-818A-F6F544A2E1D0}" name="Column15105"/>
    <tableColumn id="15106" xr3:uid="{79AA6993-2410-1E4E-91D0-D813EF9B028B}" name="Column15106"/>
    <tableColumn id="15107" xr3:uid="{CF753EED-F271-594D-B9C0-2D43140112D6}" name="Column15107"/>
    <tableColumn id="15108" xr3:uid="{6E5704A4-FD1A-A14A-87D5-593AC0001E66}" name="Column15108"/>
    <tableColumn id="15109" xr3:uid="{6C6CA01E-8FDE-5F48-9F9E-80EB3F48FCBC}" name="Column15109"/>
    <tableColumn id="15110" xr3:uid="{341C188E-9CD9-0E4C-867E-5B1CBB929CF0}" name="Column15110"/>
    <tableColumn id="15111" xr3:uid="{FEAEE101-5468-5D49-8DA0-11B65FAC56FD}" name="Column15111"/>
    <tableColumn id="15112" xr3:uid="{A9B761E9-9AB8-9D48-8ABA-D30FCD63A3B0}" name="Column15112"/>
    <tableColumn id="15113" xr3:uid="{2D0063F4-2EF0-B54C-AB00-06F0A01CC74C}" name="Column15113"/>
    <tableColumn id="15114" xr3:uid="{EEF2A7FE-7775-A147-827A-A506B1F40575}" name="Column15114"/>
    <tableColumn id="15115" xr3:uid="{BF95825B-325C-5143-84A1-C7C09A6F89B8}" name="Column15115"/>
    <tableColumn id="15116" xr3:uid="{AFC6701F-4196-9C45-9A7D-7EEE57607011}" name="Column15116"/>
    <tableColumn id="15117" xr3:uid="{CF46ACCE-1077-C947-A62D-295211C4B39D}" name="Column15117"/>
    <tableColumn id="15118" xr3:uid="{E6B8DF11-5E58-B048-ADA0-F25E457C9216}" name="Column15118"/>
    <tableColumn id="15119" xr3:uid="{8C29019E-476E-CA49-9AA3-46ACC6E03535}" name="Column15119"/>
    <tableColumn id="15120" xr3:uid="{5E6155CC-9F3A-B847-AB2B-CC5D3968649B}" name="Column15120"/>
    <tableColumn id="15121" xr3:uid="{3E3F7EA7-2E34-E544-ADBF-BDD7DE90EBDD}" name="Column15121"/>
    <tableColumn id="15122" xr3:uid="{FD009240-32A4-EF47-A378-2CAFB9BE6520}" name="Column15122"/>
    <tableColumn id="15123" xr3:uid="{3213D388-F1AF-954D-B0F5-34A02F6F44B2}" name="Column15123"/>
    <tableColumn id="15124" xr3:uid="{E6DA5101-4981-854F-B16F-487B38B2EE4F}" name="Column15124"/>
    <tableColumn id="15125" xr3:uid="{29B13A0B-2E7F-9744-BB4B-44E3F954F53D}" name="Column15125"/>
    <tableColumn id="15126" xr3:uid="{2CF72BCD-E185-AB49-B046-A135768A9E47}" name="Column15126"/>
    <tableColumn id="15127" xr3:uid="{502F949C-898C-BF43-BF22-8165091FC5B1}" name="Column15127"/>
    <tableColumn id="15128" xr3:uid="{8DB30EB8-6CC6-BB43-B41D-1D75FC26932C}" name="Column15128"/>
    <tableColumn id="15129" xr3:uid="{428EEE4A-8254-5E4C-BA33-C2873C4C1BDC}" name="Column15129"/>
    <tableColumn id="15130" xr3:uid="{2392B4F1-E1A3-B64B-8D60-06D1FD2105E0}" name="Column15130"/>
    <tableColumn id="15131" xr3:uid="{C8A48ED2-8F39-0249-8527-B658E2137DF8}" name="Column15131"/>
    <tableColumn id="15132" xr3:uid="{7FABA5E1-A359-2B44-82CC-AE9E0DEA0BA3}" name="Column15132"/>
    <tableColumn id="15133" xr3:uid="{29790F9B-3AC1-6A44-80FC-6A474E1B9F5E}" name="Column15133"/>
    <tableColumn id="15134" xr3:uid="{953897CB-CB93-3C4A-ABC0-99E291E9655F}" name="Column15134"/>
    <tableColumn id="15135" xr3:uid="{12F199A6-2278-A648-9836-8A43B24937A9}" name="Column15135"/>
    <tableColumn id="15136" xr3:uid="{4D91621F-B39A-8743-B5E3-512004005D06}" name="Column15136"/>
    <tableColumn id="15137" xr3:uid="{4B8A26EA-2393-5A47-B612-0400EDB1C1ED}" name="Column15137"/>
    <tableColumn id="15138" xr3:uid="{01A69825-184B-2D47-9E28-E5FB738F6266}" name="Column15138"/>
    <tableColumn id="15139" xr3:uid="{B77474DC-05A8-2541-B637-27E44674C80C}" name="Column15139"/>
    <tableColumn id="15140" xr3:uid="{5B94C088-7D83-CB49-9501-8D0DA4D3C00B}" name="Column15140"/>
    <tableColumn id="15141" xr3:uid="{947011A7-B628-464F-8189-FC1226CDA977}" name="Column15141"/>
    <tableColumn id="15142" xr3:uid="{8674FA2B-E5B1-114F-9E8D-BC9A5F7CD0A1}" name="Column15142"/>
    <tableColumn id="15143" xr3:uid="{1A034C84-0B65-644E-B278-C3C2C71C112B}" name="Column15143"/>
    <tableColumn id="15144" xr3:uid="{A2D88489-3F13-084B-9D0F-D9798C9B87A9}" name="Column15144"/>
    <tableColumn id="15145" xr3:uid="{C29F8595-FF4D-CC49-B7DC-7767DD6174AC}" name="Column15145"/>
    <tableColumn id="15146" xr3:uid="{F2F2BAD1-32D1-5E48-B82D-297023EFA4F1}" name="Column15146"/>
    <tableColumn id="15147" xr3:uid="{CA67029C-CB7D-1B49-B00F-406EE3ED2B3D}" name="Column15147"/>
    <tableColumn id="15148" xr3:uid="{0F94A8F5-B17C-B741-BA76-78B818DB5188}" name="Column15148"/>
    <tableColumn id="15149" xr3:uid="{A3141EDB-CE00-884E-94F6-8511BA987759}" name="Column15149"/>
    <tableColumn id="15150" xr3:uid="{D00C06A8-0C8C-3143-8314-C1C1342DBA32}" name="Column15150"/>
    <tableColumn id="15151" xr3:uid="{02F48B20-63D6-9E45-AE4A-28E9AC1C2B66}" name="Column15151"/>
    <tableColumn id="15152" xr3:uid="{6BDE6405-59F7-1941-B1C2-D9E74A7C4B89}" name="Column15152"/>
    <tableColumn id="15153" xr3:uid="{EAC6CD40-EF6C-4148-9EF1-05B6A3FCCBC2}" name="Column15153"/>
    <tableColumn id="15154" xr3:uid="{50D41DCC-7FEE-C747-AFD7-A9FFAAEE036B}" name="Column15154"/>
    <tableColumn id="15155" xr3:uid="{DC45AA10-7C38-444F-9323-E8A550ED707D}" name="Column15155"/>
    <tableColumn id="15156" xr3:uid="{303A32B8-BE55-0444-A6E6-F5074EA4EA79}" name="Column15156"/>
    <tableColumn id="15157" xr3:uid="{9A2D5637-1D77-564A-B5F1-F0EF5823129F}" name="Column15157"/>
    <tableColumn id="15158" xr3:uid="{F1BBEE43-DFA2-854B-AD2B-5EE81F51916A}" name="Column15158"/>
    <tableColumn id="15159" xr3:uid="{17BA9EB7-7782-744E-AC26-B79422189C74}" name="Column15159"/>
    <tableColumn id="15160" xr3:uid="{9D981B09-FCED-AB48-8095-B22FB4277BF8}" name="Column15160"/>
    <tableColumn id="15161" xr3:uid="{C4088D55-BFC2-2549-A8C6-DCDB30932048}" name="Column15161"/>
    <tableColumn id="15162" xr3:uid="{4CF6CCA1-BE1E-BF47-8FE0-D1DB120BA74E}" name="Column15162"/>
    <tableColumn id="15163" xr3:uid="{FEF8FE1A-AD2C-0B4E-A15B-2863DE6D38F5}" name="Column15163"/>
    <tableColumn id="15164" xr3:uid="{C5FF4AB4-89F2-CD45-BB9E-8AB7CFA6EDFD}" name="Column15164"/>
    <tableColumn id="15165" xr3:uid="{4FA4369D-7681-9946-A71B-6F9F5915CEFC}" name="Column15165"/>
    <tableColumn id="15166" xr3:uid="{1843385C-1B16-9C44-A033-7DA4762A3C91}" name="Column15166"/>
    <tableColumn id="15167" xr3:uid="{0AA19EB7-3776-C145-B3F8-112EDE314426}" name="Column15167"/>
    <tableColumn id="15168" xr3:uid="{EB3F9A47-86D4-F243-91D9-5D4B44F212CD}" name="Column15168"/>
    <tableColumn id="15169" xr3:uid="{C8F0B819-797F-2647-9D4C-FA24684C4304}" name="Column15169"/>
    <tableColumn id="15170" xr3:uid="{7DE6B6E3-CA37-1F49-95C9-745083E6FF28}" name="Column15170"/>
    <tableColumn id="15171" xr3:uid="{4F9ACECF-2DE5-5742-995D-E3FFBAC7B95D}" name="Column15171"/>
    <tableColumn id="15172" xr3:uid="{791CB919-2B6C-6248-9B4F-BEFD874DA780}" name="Column15172"/>
    <tableColumn id="15173" xr3:uid="{75BD89A4-77ED-C041-BC34-375764D858AC}" name="Column15173"/>
    <tableColumn id="15174" xr3:uid="{FDE562B3-B130-8F46-8ED7-9E4567F6CEF3}" name="Column15174"/>
    <tableColumn id="15175" xr3:uid="{2A9181A8-50B1-A44A-B6FE-5BF0335AC7FF}" name="Column15175"/>
    <tableColumn id="15176" xr3:uid="{43A8451C-2194-964E-B542-8C594802B5FF}" name="Column15176"/>
    <tableColumn id="15177" xr3:uid="{1C2D4A61-CCDA-B043-98E3-A651A7982057}" name="Column15177"/>
    <tableColumn id="15178" xr3:uid="{4A8DCBFB-33BC-2143-8960-E08C91934242}" name="Column15178"/>
    <tableColumn id="15179" xr3:uid="{95FA6D9C-5F77-B34F-B89F-3250269DB2D1}" name="Column15179"/>
    <tableColumn id="15180" xr3:uid="{C1517D64-E7E6-A941-AF07-538B20AF70D2}" name="Column15180"/>
    <tableColumn id="15181" xr3:uid="{5859B0D2-8A16-144C-9158-32FAC26D0862}" name="Column15181"/>
    <tableColumn id="15182" xr3:uid="{E7337A8D-C59F-304E-A078-51A65A323504}" name="Column15182"/>
    <tableColumn id="15183" xr3:uid="{31EC50AC-A9AC-DB4B-8D37-0046C18B8A2A}" name="Column15183"/>
    <tableColumn id="15184" xr3:uid="{2804EA3D-9CF7-6645-A5E1-D1CFEE7B5F35}" name="Column15184"/>
    <tableColumn id="15185" xr3:uid="{7BEC6DD3-C2E1-E543-B4C7-6152B5466483}" name="Column15185"/>
    <tableColumn id="15186" xr3:uid="{1FE16B4C-7A06-B341-867C-E8812B017F8C}" name="Column15186"/>
    <tableColumn id="15187" xr3:uid="{E0DE491E-585D-D445-B268-377BE3CF9703}" name="Column15187"/>
    <tableColumn id="15188" xr3:uid="{352D78E6-4EC9-DF45-8544-3FC4003595DD}" name="Column15188"/>
    <tableColumn id="15189" xr3:uid="{D6D1218A-A13B-5443-91E7-37EE91AF0CE5}" name="Column15189"/>
    <tableColumn id="15190" xr3:uid="{AD2BC74E-AA18-B049-868F-6C97EC8AAF88}" name="Column15190"/>
    <tableColumn id="15191" xr3:uid="{74EA6AB9-6155-2C46-AA5E-A015301864B3}" name="Column15191"/>
    <tableColumn id="15192" xr3:uid="{095DB35A-C96A-CB44-B267-5C2CB142CB45}" name="Column15192"/>
    <tableColumn id="15193" xr3:uid="{56FED7B0-082F-3945-A01F-FFF13CB76C28}" name="Column15193"/>
    <tableColumn id="15194" xr3:uid="{B7F0CF72-5A1A-A543-ADCA-4B3DE4C23F4A}" name="Column15194"/>
    <tableColumn id="15195" xr3:uid="{E99C1C68-B7DF-7B4C-9937-ECC5BD7F3456}" name="Column15195"/>
    <tableColumn id="15196" xr3:uid="{A33C23E1-5200-2246-B7F6-A71844D340E6}" name="Column15196"/>
    <tableColumn id="15197" xr3:uid="{967E73CB-7A51-AC4E-B83A-934BACA3F082}" name="Column15197"/>
    <tableColumn id="15198" xr3:uid="{72663DDA-97E5-7344-A735-7ABB06C05C1B}" name="Column15198"/>
    <tableColumn id="15199" xr3:uid="{C738968F-08D1-154A-9CAF-6140AE896BF7}" name="Column15199"/>
    <tableColumn id="15200" xr3:uid="{E6A07EE2-14D9-BB41-AE06-298213722D47}" name="Column15200"/>
    <tableColumn id="15201" xr3:uid="{F2F81643-2601-A14D-82A4-6ADB9D1F53B1}" name="Column15201"/>
    <tableColumn id="15202" xr3:uid="{2B38B13A-A1C2-6A4A-87AC-466414D6545B}" name="Column15202"/>
    <tableColumn id="15203" xr3:uid="{E0B8F054-7CBD-1142-98E8-C5BDDEF5BD37}" name="Column15203"/>
    <tableColumn id="15204" xr3:uid="{1AA3D684-9E6C-7E4D-A352-F8D4F06A0278}" name="Column15204"/>
    <tableColumn id="15205" xr3:uid="{B7F68E11-7237-FB42-AA87-D8DB8532983E}" name="Column15205"/>
    <tableColumn id="15206" xr3:uid="{193E71FC-216C-734B-BDF9-B320557BF9C2}" name="Column15206"/>
    <tableColumn id="15207" xr3:uid="{8E7B2FA2-F969-F341-91C5-BB0FBF8D44EB}" name="Column15207"/>
    <tableColumn id="15208" xr3:uid="{FB91D2F3-FC78-D44D-B6E6-2774F5EA58DF}" name="Column15208"/>
    <tableColumn id="15209" xr3:uid="{003F748D-FE11-5140-9FC4-DFDE1746D43D}" name="Column15209"/>
    <tableColumn id="15210" xr3:uid="{2268D927-2228-8143-A7C5-068132981D93}" name="Column15210"/>
    <tableColumn id="15211" xr3:uid="{A66BE0CE-0A4A-E048-8393-BAA8C7BA2477}" name="Column15211"/>
    <tableColumn id="15212" xr3:uid="{AC3907FB-6FCB-3746-8A72-48C4FF48EADD}" name="Column15212"/>
    <tableColumn id="15213" xr3:uid="{AB51F34C-A755-9E44-9A7B-CCCB82E90B0D}" name="Column15213"/>
    <tableColumn id="15214" xr3:uid="{761C1D10-6E5C-604B-8CB8-587DE8D3B3C0}" name="Column15214"/>
    <tableColumn id="15215" xr3:uid="{2A626829-3BC2-3A46-9365-049F5BC0096F}" name="Column15215"/>
    <tableColumn id="15216" xr3:uid="{65623503-C605-5B4F-81B6-CD4B4906AB3A}" name="Column15216"/>
    <tableColumn id="15217" xr3:uid="{24B336D7-E8D0-1A4B-B31A-6706718D967C}" name="Column15217"/>
    <tableColumn id="15218" xr3:uid="{8C62B4F8-7E65-1944-BFD2-9B6433F34097}" name="Column15218"/>
    <tableColumn id="15219" xr3:uid="{73AC6BD5-17F4-F24D-B695-4547BD94A8BF}" name="Column15219"/>
    <tableColumn id="15220" xr3:uid="{043AA5C7-A0AB-2240-95D8-7EA6B684701D}" name="Column15220"/>
    <tableColumn id="15221" xr3:uid="{9A639848-AFDF-BE44-A619-C19051C860E3}" name="Column15221"/>
    <tableColumn id="15222" xr3:uid="{FB5FEE76-15C9-4445-B151-CA6E0F6EC728}" name="Column15222"/>
    <tableColumn id="15223" xr3:uid="{024F8117-679F-6F4D-A57B-18B40C3802D1}" name="Column15223"/>
    <tableColumn id="15224" xr3:uid="{EF5457D0-D887-014F-ACE5-541F1CB1343F}" name="Column15224"/>
    <tableColumn id="15225" xr3:uid="{92C23ABD-9202-6B40-AC40-5E63EF7C3282}" name="Column15225"/>
    <tableColumn id="15226" xr3:uid="{A7D46FE4-CBA9-E445-A7E1-B81E48BB3859}" name="Column15226"/>
    <tableColumn id="15227" xr3:uid="{A03A9EA8-8E14-5A4A-B502-C602E406E069}" name="Column15227"/>
    <tableColumn id="15228" xr3:uid="{8CB3746D-DA35-6C4B-BFC0-5E767E786927}" name="Column15228"/>
    <tableColumn id="15229" xr3:uid="{F7035F8E-AD90-894C-B598-1B7E1FF73351}" name="Column15229"/>
    <tableColumn id="15230" xr3:uid="{26D21C49-A3D7-4544-98DB-012604DB627F}" name="Column15230"/>
    <tableColumn id="15231" xr3:uid="{C4C1B794-5C30-4D4B-A6EF-AE5C294ECF7D}" name="Column15231"/>
    <tableColumn id="15232" xr3:uid="{FAD88327-E71E-424D-A17E-59278739B5B8}" name="Column15232"/>
    <tableColumn id="15233" xr3:uid="{487203EA-2ACD-D144-86DF-0316EC7740BD}" name="Column15233"/>
    <tableColumn id="15234" xr3:uid="{1A356C43-FA28-354B-8B81-F1F91E0914B2}" name="Column15234"/>
    <tableColumn id="15235" xr3:uid="{49C10D35-D2B7-7841-82E0-28EF876D189B}" name="Column15235"/>
    <tableColumn id="15236" xr3:uid="{BFD7E80F-F555-A043-98AF-610748562D96}" name="Column15236"/>
    <tableColumn id="15237" xr3:uid="{49EA5923-2E2C-5F4E-9EEA-09A18D91B14F}" name="Column15237"/>
    <tableColumn id="15238" xr3:uid="{458670D4-07F0-C449-89D7-3BCF933C6119}" name="Column15238"/>
    <tableColumn id="15239" xr3:uid="{9B8D81FB-341F-544E-A80F-A2EB46ABAD9D}" name="Column15239"/>
    <tableColumn id="15240" xr3:uid="{E79AFC4A-83BF-2144-B907-76E8413551FE}" name="Column15240"/>
    <tableColumn id="15241" xr3:uid="{CD0AD258-41C6-D642-911B-E540973D3054}" name="Column15241"/>
    <tableColumn id="15242" xr3:uid="{A0A9A13E-F99E-8545-8B4B-CB1828D3E8D2}" name="Column15242"/>
    <tableColumn id="15243" xr3:uid="{35DDB4F1-0EFC-7F4F-B7BE-D90A4E23622E}" name="Column15243"/>
    <tableColumn id="15244" xr3:uid="{12B455FC-BF1B-FA44-9F5B-02916D63B335}" name="Column15244"/>
    <tableColumn id="15245" xr3:uid="{B5139A8B-5F7A-784B-B6AB-00273A63F105}" name="Column15245"/>
    <tableColumn id="15246" xr3:uid="{6EA8A28F-4B50-5D44-AC7B-CE63EE0A12BE}" name="Column15246"/>
    <tableColumn id="15247" xr3:uid="{E69CA8A7-0455-7A4B-8733-5BB50FC6CFBB}" name="Column15247"/>
    <tableColumn id="15248" xr3:uid="{99DE5AD6-73B3-6141-BF44-A8055E4B041F}" name="Column15248"/>
    <tableColumn id="15249" xr3:uid="{E02DA8FB-CAEF-AF43-9132-9E43CC292E6E}" name="Column15249"/>
    <tableColumn id="15250" xr3:uid="{E7EF42D5-B125-E14D-A115-2F80B8D2D25F}" name="Column15250"/>
    <tableColumn id="15251" xr3:uid="{BA5696BC-9AF3-E048-BA1E-F1ED80472D5C}" name="Column15251"/>
    <tableColumn id="15252" xr3:uid="{273F0683-6C08-5849-B72D-710DD16AF131}" name="Column15252"/>
    <tableColumn id="15253" xr3:uid="{5BBBAFCA-2BE0-7443-A1D0-B6EFEB743A97}" name="Column15253"/>
    <tableColumn id="15254" xr3:uid="{CD6AF3CA-E1AA-9242-B942-1753EF799388}" name="Column15254"/>
    <tableColumn id="15255" xr3:uid="{D8FCBD48-77B8-2E4F-8435-21AF8915FE80}" name="Column15255"/>
    <tableColumn id="15256" xr3:uid="{FA13069B-4705-884D-8330-C42687AF7AA8}" name="Column15256"/>
    <tableColumn id="15257" xr3:uid="{E4E6E4A9-A6F4-DF4D-9C68-D6426ED21ED4}" name="Column15257"/>
    <tableColumn id="15258" xr3:uid="{B5CC2D7B-B664-604C-84D4-AE6183C50628}" name="Column15258"/>
    <tableColumn id="15259" xr3:uid="{5BE34E14-14CD-384E-8F46-1A76F6B4D5F7}" name="Column15259"/>
    <tableColumn id="15260" xr3:uid="{126DCA6E-4BC6-4642-8C44-5CD91CE07D9E}" name="Column15260"/>
    <tableColumn id="15261" xr3:uid="{64826971-F4C1-2146-807B-778B7591F0C3}" name="Column15261"/>
    <tableColumn id="15262" xr3:uid="{C66592F8-327B-C54C-A23B-E4C847EB17CE}" name="Column15262"/>
    <tableColumn id="15263" xr3:uid="{5F3F229D-639F-7C49-AFBA-EEFD8AB1A983}" name="Column15263"/>
    <tableColumn id="15264" xr3:uid="{1E2F4635-DBAA-F64E-9AB2-5DC01CBCDE88}" name="Column15264"/>
    <tableColumn id="15265" xr3:uid="{76976E1D-753F-AF45-AE20-01139F8BA507}" name="Column15265"/>
    <tableColumn id="15266" xr3:uid="{BDC9CF7E-E52F-2241-93C6-55C17FCD598A}" name="Column15266"/>
    <tableColumn id="15267" xr3:uid="{56A45469-05E5-A242-A22D-56954F46CEAE}" name="Column15267"/>
    <tableColumn id="15268" xr3:uid="{FFF24D29-D77A-FF44-B1A0-67DE845A622F}" name="Column15268"/>
    <tableColumn id="15269" xr3:uid="{7719B8BB-FC45-1945-BF62-857D6EDDC4B3}" name="Column15269"/>
    <tableColumn id="15270" xr3:uid="{043012C6-2E2A-C74C-BD93-445354E9B5C6}" name="Column15270"/>
    <tableColumn id="15271" xr3:uid="{1D347812-96CD-B346-A179-C38BDC708C47}" name="Column15271"/>
    <tableColumn id="15272" xr3:uid="{61EACDA4-108D-BF42-889C-59F05F773808}" name="Column15272"/>
    <tableColumn id="15273" xr3:uid="{C3169E8F-D201-5140-9518-0CF2C7690262}" name="Column15273"/>
    <tableColumn id="15274" xr3:uid="{66AFEF90-A56F-8D48-BB72-3D5B1ABD8856}" name="Column15274"/>
    <tableColumn id="15275" xr3:uid="{265C54FB-7873-7247-AD2C-D6F90BAC274A}" name="Column15275"/>
    <tableColumn id="15276" xr3:uid="{51D26581-EC9B-2748-B0C2-6B1D7648DD6C}" name="Column15276"/>
    <tableColumn id="15277" xr3:uid="{0991AB00-6C89-3244-8457-94785BD1B42B}" name="Column15277"/>
    <tableColumn id="15278" xr3:uid="{C394A1E7-172B-4F43-9940-FA966C1061A2}" name="Column15278"/>
    <tableColumn id="15279" xr3:uid="{F6564E7F-9A55-9E4B-B287-A4BC7B4145BB}" name="Column15279"/>
    <tableColumn id="15280" xr3:uid="{28EC2278-FE36-D948-86D9-34650D1BD465}" name="Column15280"/>
    <tableColumn id="15281" xr3:uid="{021F70EC-E03E-2943-8827-29D9406EAC53}" name="Column15281"/>
    <tableColumn id="15282" xr3:uid="{A04E926B-7E47-6F4C-97A6-D51563AE56FF}" name="Column15282"/>
    <tableColumn id="15283" xr3:uid="{1BEC13BF-B979-7545-97FA-2D76C2B40DAC}" name="Column15283"/>
    <tableColumn id="15284" xr3:uid="{31288EE9-F3C7-BE48-9DEF-91AC9095E772}" name="Column15284"/>
    <tableColumn id="15285" xr3:uid="{5399C6FA-BC03-794F-9D74-2634522306F5}" name="Column15285"/>
    <tableColumn id="15286" xr3:uid="{9806C27F-51CE-4249-9485-3A24C1EB8826}" name="Column15286"/>
    <tableColumn id="15287" xr3:uid="{CBE3943D-26B6-DA4B-A5CF-10D346C203E2}" name="Column15287"/>
    <tableColumn id="15288" xr3:uid="{B1C2B51B-5492-9646-9D06-89BE9010126B}" name="Column15288"/>
    <tableColumn id="15289" xr3:uid="{AC204B86-5FDC-9842-8D67-2F5B6AE6FCA9}" name="Column15289"/>
    <tableColumn id="15290" xr3:uid="{86ED6BBE-4776-7745-AD0D-014278DF8AC5}" name="Column15290"/>
    <tableColumn id="15291" xr3:uid="{3FBE9CF5-E015-7D44-A89A-92394E17CD68}" name="Column15291"/>
    <tableColumn id="15292" xr3:uid="{7DAE77A3-FC47-5441-B4A2-8E2D30B4BDB7}" name="Column15292"/>
    <tableColumn id="15293" xr3:uid="{61C85967-54DF-C842-BF21-A8A43F4C9EA8}" name="Column15293"/>
    <tableColumn id="15294" xr3:uid="{02464235-F431-DF44-87E6-2CB8267573C6}" name="Column15294"/>
    <tableColumn id="15295" xr3:uid="{6EA11BBD-29A3-5345-A751-EF3D2EC7740E}" name="Column15295"/>
    <tableColumn id="15296" xr3:uid="{91447195-194A-1346-9BB3-AC1020FE9D6A}" name="Column15296"/>
    <tableColumn id="15297" xr3:uid="{6360D261-AC86-BB41-A68C-881F60C1B024}" name="Column15297"/>
    <tableColumn id="15298" xr3:uid="{83BF44A6-A624-754F-8C43-4940E5744513}" name="Column15298"/>
    <tableColumn id="15299" xr3:uid="{6F7F9FA8-3401-8F4A-A87A-AEE517E7E3B0}" name="Column15299"/>
    <tableColumn id="15300" xr3:uid="{B50FC96F-2ED0-B94A-8782-2D8F6FCDF5B5}" name="Column15300"/>
    <tableColumn id="15301" xr3:uid="{CE499DCA-94C0-BF46-9C03-A38A129AD769}" name="Column15301"/>
    <tableColumn id="15302" xr3:uid="{B50274CF-62E9-AC45-B09E-4DA6F2E6254C}" name="Column15302"/>
    <tableColumn id="15303" xr3:uid="{2E189690-E84C-804D-89E6-83F116026FA1}" name="Column15303"/>
    <tableColumn id="15304" xr3:uid="{D0FA642E-B2DA-3843-A77F-9CD0A6599EA4}" name="Column15304"/>
    <tableColumn id="15305" xr3:uid="{59A5D779-DF12-2E44-AFBD-3073A2D62A5D}" name="Column15305"/>
    <tableColumn id="15306" xr3:uid="{93342909-2A13-DF40-901D-9934EE4625CA}" name="Column15306"/>
    <tableColumn id="15307" xr3:uid="{6D0BA435-9DD0-0343-BAA2-951FC018237E}" name="Column15307"/>
    <tableColumn id="15308" xr3:uid="{C27F4039-7CFA-0042-A944-4663581D6AA8}" name="Column15308"/>
    <tableColumn id="15309" xr3:uid="{48881367-6E2F-0245-A2B0-B526537FB158}" name="Column15309"/>
    <tableColumn id="15310" xr3:uid="{11770A52-B27B-D542-AB27-2967D58279A1}" name="Column15310"/>
    <tableColumn id="15311" xr3:uid="{7DCD1681-FFE7-524E-B4B9-A735EE8108C5}" name="Column15311"/>
    <tableColumn id="15312" xr3:uid="{C65EBA9A-61CF-5246-B259-797EE31B4F90}" name="Column15312"/>
    <tableColumn id="15313" xr3:uid="{573A2B47-7937-7146-A1EE-7FFDA0B89D8F}" name="Column15313"/>
    <tableColumn id="15314" xr3:uid="{5BB7390A-032B-4F4D-87F0-F54CB1A4A490}" name="Column15314"/>
    <tableColumn id="15315" xr3:uid="{5AD72AD0-D9A9-D44E-9B61-AEE1EDCC58E6}" name="Column15315"/>
    <tableColumn id="15316" xr3:uid="{9A0E3475-2266-3843-AA3D-BE9217A53788}" name="Column15316"/>
    <tableColumn id="15317" xr3:uid="{5998F620-BE06-5542-AB9C-480ADAF7F6A6}" name="Column15317"/>
    <tableColumn id="15318" xr3:uid="{A46BBC14-4D8C-0D45-8F4E-26387E76CDBF}" name="Column15318"/>
    <tableColumn id="15319" xr3:uid="{5CC773DE-E7A1-6343-A037-F2BFB090AA8A}" name="Column15319"/>
    <tableColumn id="15320" xr3:uid="{DED8A233-9352-8542-A8A7-0CDB2AD9D805}" name="Column15320"/>
    <tableColumn id="15321" xr3:uid="{332F1FAD-8A2C-0047-B704-63C55325715F}" name="Column15321"/>
    <tableColumn id="15322" xr3:uid="{A521E8EA-9A20-D64A-9713-CD2DF8BE43F0}" name="Column15322"/>
    <tableColumn id="15323" xr3:uid="{2AEFD35F-CDBD-B24D-A12E-F21563DE7959}" name="Column15323"/>
    <tableColumn id="15324" xr3:uid="{81B14DB0-285F-6F46-8B0A-462ED5A03453}" name="Column15324"/>
    <tableColumn id="15325" xr3:uid="{E6B5DCFE-4EFA-B94B-A4EC-4CD2923E6F71}" name="Column15325"/>
    <tableColumn id="15326" xr3:uid="{3A90C4BD-F946-664C-A772-297462C60104}" name="Column15326"/>
    <tableColumn id="15327" xr3:uid="{5ECCE553-CE49-AA48-A102-287203BB8CCD}" name="Column15327"/>
    <tableColumn id="15328" xr3:uid="{BC7345F1-EA91-0B4E-ABDD-315EDF05B20B}" name="Column15328"/>
    <tableColumn id="15329" xr3:uid="{16B8876A-9B69-6C4E-B3A7-89F8B214DCC6}" name="Column15329"/>
    <tableColumn id="15330" xr3:uid="{FC33BAF2-7A30-844D-B00D-7AC918C42932}" name="Column15330"/>
    <tableColumn id="15331" xr3:uid="{D9249EDF-9C6E-3C49-AA99-146E137895DF}" name="Column15331"/>
    <tableColumn id="15332" xr3:uid="{F77099DB-378E-B14B-80BF-F427BFCBE3E4}" name="Column15332"/>
    <tableColumn id="15333" xr3:uid="{FE50689C-D1AD-CB4F-862B-DBBC46B1A507}" name="Column15333"/>
    <tableColumn id="15334" xr3:uid="{A450384C-4E64-A140-A74D-DDFB1CCB087F}" name="Column15334"/>
    <tableColumn id="15335" xr3:uid="{61B6CEFA-8BFA-EE43-81CF-A97B52BAB7BF}" name="Column15335"/>
    <tableColumn id="15336" xr3:uid="{4E9B74A5-2EDB-9D44-87B7-E20349062895}" name="Column15336"/>
    <tableColumn id="15337" xr3:uid="{65414A0B-D3B1-CD4C-9367-D49D483B59FF}" name="Column15337"/>
    <tableColumn id="15338" xr3:uid="{4AA9270F-6D68-C949-BA03-93263E9E6CE0}" name="Column15338"/>
    <tableColumn id="15339" xr3:uid="{603AADEB-49FA-0840-9766-46277357D96A}" name="Column15339"/>
    <tableColumn id="15340" xr3:uid="{3FA9FDAF-7B12-CF41-9A84-118D0773C09F}" name="Column15340"/>
    <tableColumn id="15341" xr3:uid="{FD60C762-1C3D-7B44-ACAB-0C0516830C80}" name="Column15341"/>
    <tableColumn id="15342" xr3:uid="{D6890EDA-8832-FF44-B655-5F995D775382}" name="Column15342"/>
    <tableColumn id="15343" xr3:uid="{C3CAF718-EF09-1446-B3D5-E01B6F120D07}" name="Column15343"/>
    <tableColumn id="15344" xr3:uid="{F708BCE1-E7D2-0E4E-8806-F1F607809845}" name="Column15344"/>
    <tableColumn id="15345" xr3:uid="{9F9C9F41-A485-5948-8830-1684E2B76BD4}" name="Column15345"/>
    <tableColumn id="15346" xr3:uid="{BCD75184-B876-FD4C-9B80-C446600CB9D9}" name="Column15346"/>
    <tableColumn id="15347" xr3:uid="{F6B4E6B0-52FA-7D41-968E-8210DB4ED7D1}" name="Column15347"/>
    <tableColumn id="15348" xr3:uid="{2BD363A7-92B0-014F-ABF5-F890334467C2}" name="Column15348"/>
    <tableColumn id="15349" xr3:uid="{FDA64CE0-C89B-D44C-AE96-1FC9AA8E9531}" name="Column15349"/>
    <tableColumn id="15350" xr3:uid="{D13FB738-5988-204D-9778-4E4B871909D6}" name="Column15350"/>
    <tableColumn id="15351" xr3:uid="{EA13E859-C877-FD4B-B23D-29CCF0BB2E4E}" name="Column15351"/>
    <tableColumn id="15352" xr3:uid="{5D09BD0D-3895-F449-83D5-3731EA073A98}" name="Column15352"/>
    <tableColumn id="15353" xr3:uid="{E5690055-FD94-264B-886E-0516C78943D8}" name="Column15353"/>
    <tableColumn id="15354" xr3:uid="{D61AAA3F-DE94-FA45-AA1B-2EF56F5DA681}" name="Column15354"/>
    <tableColumn id="15355" xr3:uid="{5C3707A5-33B1-AA49-82CB-B6063A64F22C}" name="Column15355"/>
    <tableColumn id="15356" xr3:uid="{65716764-39D3-6742-916C-FFD8F5744BF8}" name="Column15356"/>
    <tableColumn id="15357" xr3:uid="{1F6EF268-3400-1441-A1B7-A8DA62BFBF32}" name="Column15357"/>
    <tableColumn id="15358" xr3:uid="{6C1DB894-D52A-4C4E-BFEC-0FAADEF4014D}" name="Column15358"/>
    <tableColumn id="15359" xr3:uid="{8D350AF9-8AF7-244D-900C-5FC59ED44DDB}" name="Column15359"/>
    <tableColumn id="15360" xr3:uid="{32138C88-3F8F-754B-A241-B1C8490911D2}" name="Column15360"/>
    <tableColumn id="15361" xr3:uid="{270DE95D-F1B5-EF4C-A720-1A8BBE99C2DC}" name="Column15361"/>
    <tableColumn id="15362" xr3:uid="{AD3F2646-2957-7B4A-9BFA-D3E60017B100}" name="Column15362"/>
    <tableColumn id="15363" xr3:uid="{039CD8D2-0559-4041-A843-ABD04B347D80}" name="Column15363"/>
    <tableColumn id="15364" xr3:uid="{3867508B-4448-4D43-BCCB-52C3F24E030D}" name="Column15364"/>
    <tableColumn id="15365" xr3:uid="{C5FEED8E-57B8-C64E-B9AA-3503B450D404}" name="Column15365"/>
    <tableColumn id="15366" xr3:uid="{E3F50152-DA9B-A045-B500-54E3E8F2FEFA}" name="Column15366"/>
    <tableColumn id="15367" xr3:uid="{F1DACAC4-ECBB-2F49-8BBD-522709E0F1FF}" name="Column15367"/>
    <tableColumn id="15368" xr3:uid="{AF944FA6-3869-DB41-B6D9-C00C3CF471F3}" name="Column15368"/>
    <tableColumn id="15369" xr3:uid="{9DAEAB92-D28C-8E45-B170-A16CC393CDED}" name="Column15369"/>
    <tableColumn id="15370" xr3:uid="{BAF61A57-DD70-2C48-AE9B-5CD0A88B0BE0}" name="Column15370"/>
    <tableColumn id="15371" xr3:uid="{41D13E3B-E61A-664D-8E8F-0C88BBD4A454}" name="Column15371"/>
    <tableColumn id="15372" xr3:uid="{14A68F70-907E-EC45-BBB6-2DB2D68CE7F4}" name="Column15372"/>
    <tableColumn id="15373" xr3:uid="{4EB6B36E-08AF-C441-993D-17EFDFFB1525}" name="Column15373"/>
    <tableColumn id="15374" xr3:uid="{FC7A0B5E-0716-C54D-8FC8-9134E36A62DA}" name="Column15374"/>
    <tableColumn id="15375" xr3:uid="{6E7FD8FB-F945-A54D-9622-D9E7411A248A}" name="Column15375"/>
    <tableColumn id="15376" xr3:uid="{EDCA86C8-04B3-284A-8E8B-11CE2C7C2D0C}" name="Column15376"/>
    <tableColumn id="15377" xr3:uid="{A7A85A8E-03FA-6940-AC40-493306CDE52E}" name="Column15377"/>
    <tableColumn id="15378" xr3:uid="{F278DDFA-5CB5-E74E-A698-5771DF3FA64D}" name="Column15378"/>
    <tableColumn id="15379" xr3:uid="{07B12882-8A4C-0C47-9529-1F273A9A1292}" name="Column15379"/>
    <tableColumn id="15380" xr3:uid="{884E66FF-4EAD-834E-A643-1C71C5F71FCB}" name="Column15380"/>
    <tableColumn id="15381" xr3:uid="{77841202-202A-0E47-B751-EA5009EB8F38}" name="Column15381"/>
    <tableColumn id="15382" xr3:uid="{6CB36F90-844A-0548-AD70-1A128424E502}" name="Column15382"/>
    <tableColumn id="15383" xr3:uid="{465E5F97-F4B6-2C44-8286-3562FE13F45C}" name="Column15383"/>
    <tableColumn id="15384" xr3:uid="{111CC31F-AFBA-E343-81EE-B20537E98D05}" name="Column15384"/>
    <tableColumn id="15385" xr3:uid="{B97799DF-4A73-5A48-97A2-D01758B0C51F}" name="Column15385"/>
    <tableColumn id="15386" xr3:uid="{2E3B2D4D-5385-2E41-ADDA-5ED5DC72314C}" name="Column15386"/>
    <tableColumn id="15387" xr3:uid="{E9AA193C-10AC-6F44-9DEF-782A6631D3CB}" name="Column15387"/>
    <tableColumn id="15388" xr3:uid="{20549672-33CF-3A43-8DB0-B9B8918C0888}" name="Column15388"/>
    <tableColumn id="15389" xr3:uid="{76F214CC-A0CC-FB4A-865A-F97914D5A6AF}" name="Column15389"/>
    <tableColumn id="15390" xr3:uid="{B6807D40-432A-2844-B0B8-4D1F4BD64B72}" name="Column15390"/>
    <tableColumn id="15391" xr3:uid="{C0BF33A1-13FF-5D4C-985F-D97947482F56}" name="Column15391"/>
    <tableColumn id="15392" xr3:uid="{A6E0190D-0347-FD41-8DEC-8EBC3ADB4506}" name="Column15392"/>
    <tableColumn id="15393" xr3:uid="{5C5EB1A7-B054-3F4C-AC23-42558629BF6C}" name="Column15393"/>
    <tableColumn id="15394" xr3:uid="{7B973060-5D0B-8942-ACEA-0E9C996F2CC5}" name="Column15394"/>
    <tableColumn id="15395" xr3:uid="{37DE482C-D916-024B-8197-1DC300295AE8}" name="Column15395"/>
    <tableColumn id="15396" xr3:uid="{378BDEFF-1FFA-7F43-BA32-083A81DA2EF0}" name="Column15396"/>
    <tableColumn id="15397" xr3:uid="{8011D17D-EB71-FC42-9B73-68B1788D8355}" name="Column15397"/>
    <tableColumn id="15398" xr3:uid="{57866143-B427-7B4A-8557-D4DCB7AF78D8}" name="Column15398"/>
    <tableColumn id="15399" xr3:uid="{6D56FD5E-0759-824B-9EEB-0631080A5068}" name="Column15399"/>
    <tableColumn id="15400" xr3:uid="{C9CFC0DB-BBE9-5E46-8935-FFA5437CFA41}" name="Column15400"/>
    <tableColumn id="15401" xr3:uid="{CE5813A9-C267-EE4C-BE5E-1DD4AA92417A}" name="Column15401"/>
    <tableColumn id="15402" xr3:uid="{BC6ECD88-EF7C-594B-B06C-75683E681D7D}" name="Column15402"/>
    <tableColumn id="15403" xr3:uid="{217DDCF3-F26B-4449-93A9-F6C0696F70CC}" name="Column15403"/>
    <tableColumn id="15404" xr3:uid="{C861056E-930B-9247-A640-55A09BCDF9DD}" name="Column15404"/>
    <tableColumn id="15405" xr3:uid="{461B6E26-9CA8-6246-9FAD-EFDEEB41354F}" name="Column15405"/>
    <tableColumn id="15406" xr3:uid="{B890511C-3105-824A-B4B5-DAF1CF174BEF}" name="Column15406"/>
    <tableColumn id="15407" xr3:uid="{C87BC602-56A4-424B-B514-EDDC42C63700}" name="Column15407"/>
    <tableColumn id="15408" xr3:uid="{C705FD5C-E7C5-5A4C-822C-886574F54B4B}" name="Column15408"/>
    <tableColumn id="15409" xr3:uid="{E4948273-6380-8D4C-9FF9-E01E95F5F91A}" name="Column15409"/>
    <tableColumn id="15410" xr3:uid="{18FDDEAC-CEFF-4F44-BCC4-A322E8D2A5AD}" name="Column15410"/>
    <tableColumn id="15411" xr3:uid="{AE2ECC17-C311-644D-9525-F80814CBDD5E}" name="Column15411"/>
    <tableColumn id="15412" xr3:uid="{5D9DD53D-D291-1F4E-AEAC-A6BE110C9A4F}" name="Column15412"/>
    <tableColumn id="15413" xr3:uid="{E9FB2A31-CAF6-1949-8695-9B3DBA769D0D}" name="Column15413"/>
    <tableColumn id="15414" xr3:uid="{02E9223C-7039-D14C-841F-BD709EF85AF8}" name="Column15414"/>
    <tableColumn id="15415" xr3:uid="{893EFC51-C59F-3A4F-94A0-620909D2FF0E}" name="Column15415"/>
    <tableColumn id="15416" xr3:uid="{76E3232A-B9D3-E94B-BCA8-F6AAF6B35EDD}" name="Column15416"/>
    <tableColumn id="15417" xr3:uid="{BAF4AFFE-ECCE-F44A-9324-E67EA0B4A1DD}" name="Column15417"/>
    <tableColumn id="15418" xr3:uid="{2C54508F-EA44-3842-A91B-8D61A4525E99}" name="Column15418"/>
    <tableColumn id="15419" xr3:uid="{005C887A-5A80-CD44-A9F3-7C3C3A75E44F}" name="Column15419"/>
    <tableColumn id="15420" xr3:uid="{FE874129-1857-584F-9113-A132905090ED}" name="Column15420"/>
    <tableColumn id="15421" xr3:uid="{925594E5-71DB-6743-874D-A00EA607330E}" name="Column15421"/>
    <tableColumn id="15422" xr3:uid="{32D6F888-CA13-DB4D-BAE3-BF9A68CD7A35}" name="Column15422"/>
    <tableColumn id="15423" xr3:uid="{068C6DF5-336D-8449-94A3-9FFB84440C4D}" name="Column15423"/>
    <tableColumn id="15424" xr3:uid="{F96B1D70-96B2-DE46-A057-2BE815A011F7}" name="Column15424"/>
    <tableColumn id="15425" xr3:uid="{8568013F-BEFF-8F41-A149-9265DB61E569}" name="Column15425"/>
    <tableColumn id="15426" xr3:uid="{9CAB71E4-0F85-D04C-B18C-D02078007372}" name="Column15426"/>
    <tableColumn id="15427" xr3:uid="{6F91F5B2-C43B-8844-80EC-5760E2078150}" name="Column15427"/>
    <tableColumn id="15428" xr3:uid="{5AD45507-3EBD-9E4E-8F3C-4E34F878DE7C}" name="Column15428"/>
    <tableColumn id="15429" xr3:uid="{2A248EBB-A912-CF44-B284-B2372D59671A}" name="Column15429"/>
    <tableColumn id="15430" xr3:uid="{B81E1E3F-BEC3-0C41-A6D2-4C00E27B8D4D}" name="Column15430"/>
    <tableColumn id="15431" xr3:uid="{707BE7AD-0FA7-4341-8430-D692BEDFCC28}" name="Column15431"/>
    <tableColumn id="15432" xr3:uid="{C7EF4646-C27E-944D-9C49-A9A6D31DE15D}" name="Column15432"/>
    <tableColumn id="15433" xr3:uid="{59635065-8929-A149-A38F-30CFDB795920}" name="Column15433"/>
    <tableColumn id="15434" xr3:uid="{F353E398-9AC5-464B-84A5-EA7C6874F220}" name="Column15434"/>
    <tableColumn id="15435" xr3:uid="{9A3EEA49-FC2E-A842-A468-3F29050D2C3E}" name="Column15435"/>
    <tableColumn id="15436" xr3:uid="{661BDE34-1F14-EE42-B458-20F346E47B77}" name="Column15436"/>
    <tableColumn id="15437" xr3:uid="{650DDF47-8788-A342-ABBD-A1169877EC55}" name="Column15437"/>
    <tableColumn id="15438" xr3:uid="{CE3C0B45-4F32-2045-81F6-A18DC738FEEA}" name="Column15438"/>
    <tableColumn id="15439" xr3:uid="{FA3B8342-8BFC-4A4C-8C17-5A9B26E41B81}" name="Column15439"/>
    <tableColumn id="15440" xr3:uid="{1E7D7C6C-071C-F64B-83F8-671D4D3A9522}" name="Column15440"/>
    <tableColumn id="15441" xr3:uid="{09D6DB6F-1807-874D-9CDC-B586B5BF1C57}" name="Column15441"/>
    <tableColumn id="15442" xr3:uid="{24160BC0-8630-1A4F-9AD3-E2D8B40DF27F}" name="Column15442"/>
    <tableColumn id="15443" xr3:uid="{479A9D2A-246A-5B40-BB84-EF2BE9A0AB4E}" name="Column15443"/>
    <tableColumn id="15444" xr3:uid="{3F743B2B-BAEC-7341-8F92-EF78DEF3D8B9}" name="Column15444"/>
    <tableColumn id="15445" xr3:uid="{FDBADC18-60EA-F44A-9049-CA70B96C02DD}" name="Column15445"/>
    <tableColumn id="15446" xr3:uid="{96FDD71D-3935-5E43-A519-3D80016203A0}" name="Column15446"/>
    <tableColumn id="15447" xr3:uid="{6A435C5A-FCE4-364B-A2FD-4A97EC9E9FC9}" name="Column15447"/>
    <tableColumn id="15448" xr3:uid="{62AF3B7C-747F-D443-88C4-E628FD034E86}" name="Column15448"/>
    <tableColumn id="15449" xr3:uid="{4D515C81-E10B-5E4D-A79B-670114256AE3}" name="Column15449"/>
    <tableColumn id="15450" xr3:uid="{9A546C19-6D06-2D4C-A412-C28F65688071}" name="Column15450"/>
    <tableColumn id="15451" xr3:uid="{B5E1BC7F-AB02-E94E-AC13-5FFA91F56241}" name="Column15451"/>
    <tableColumn id="15452" xr3:uid="{6B3F722F-9353-B44B-82A3-0C76BECC9175}" name="Column15452"/>
    <tableColumn id="15453" xr3:uid="{4F8E2E73-527D-FF40-8AA5-017901C10FEC}" name="Column15453"/>
    <tableColumn id="15454" xr3:uid="{8023ED38-A5D6-8342-A4CA-ADA33D2B67FC}" name="Column15454"/>
    <tableColumn id="15455" xr3:uid="{29233F32-0084-FE40-8F0B-BCD5D0F7C077}" name="Column15455"/>
    <tableColumn id="15456" xr3:uid="{71E1ACA7-0FF7-D441-94E1-67BBCF9FD1A5}" name="Column15456"/>
    <tableColumn id="15457" xr3:uid="{6AB925CB-0F91-E143-9F82-9C871B4E617E}" name="Column15457"/>
    <tableColumn id="15458" xr3:uid="{512052A3-16AD-4845-9132-E3DA28B1D878}" name="Column15458"/>
    <tableColumn id="15459" xr3:uid="{5F449072-1AEF-3343-A996-A29FE150BB24}" name="Column15459"/>
    <tableColumn id="15460" xr3:uid="{38EA5AA3-8CF8-4C4F-AC01-24D2E9648112}" name="Column15460"/>
    <tableColumn id="15461" xr3:uid="{00EB314F-8629-9646-A8D8-5F473444D608}" name="Column15461"/>
    <tableColumn id="15462" xr3:uid="{752F9134-DA87-6C41-AEEE-4C1C07B5794E}" name="Column15462"/>
    <tableColumn id="15463" xr3:uid="{F97E9A14-E903-C64E-8B5C-FB8A5387C68D}" name="Column15463"/>
    <tableColumn id="15464" xr3:uid="{98BDAEA7-81E0-D94E-A282-5517D817D34B}" name="Column15464"/>
    <tableColumn id="15465" xr3:uid="{6862F37B-3697-0E41-81C5-1876336C5E7C}" name="Column15465"/>
    <tableColumn id="15466" xr3:uid="{27542AEE-A31B-754C-BEE2-F81938AA828E}" name="Column15466"/>
    <tableColumn id="15467" xr3:uid="{8BF867FB-F09A-2E49-8EE6-7BC1F928BE1B}" name="Column15467"/>
    <tableColumn id="15468" xr3:uid="{3BC2C0A3-5107-9147-AECC-37AFD2182CD2}" name="Column15468"/>
    <tableColumn id="15469" xr3:uid="{BDCDDE92-6EB6-B142-A307-DFC97150B6CC}" name="Column15469"/>
    <tableColumn id="15470" xr3:uid="{DE388D39-6971-0543-81B2-A758B029896E}" name="Column15470"/>
    <tableColumn id="15471" xr3:uid="{1A3368C7-5882-244D-B138-6841A8903DF2}" name="Column15471"/>
    <tableColumn id="15472" xr3:uid="{3C541BF0-B50E-AF47-8C70-45C8C797594E}" name="Column15472"/>
    <tableColumn id="15473" xr3:uid="{3609FBAA-4068-AE48-BF21-50E62E1A80E6}" name="Column15473"/>
    <tableColumn id="15474" xr3:uid="{693A1C83-ADE3-ED4F-B337-D024993989FD}" name="Column15474"/>
    <tableColumn id="15475" xr3:uid="{63E779A7-341B-4144-826E-CFE2920FD898}" name="Column15475"/>
    <tableColumn id="15476" xr3:uid="{721DD9AF-57AB-CE46-87EA-FED9ED6EB761}" name="Column15476"/>
    <tableColumn id="15477" xr3:uid="{AD3AC011-F7CE-B24D-8E03-5E0CEFC767BE}" name="Column15477"/>
    <tableColumn id="15478" xr3:uid="{810E1729-98BF-134C-81DC-3E6B7A96928D}" name="Column15478"/>
    <tableColumn id="15479" xr3:uid="{FC10B95D-A7EF-5846-B951-2253AA680127}" name="Column15479"/>
    <tableColumn id="15480" xr3:uid="{07C24A8B-5342-B549-894F-A3453809D53F}" name="Column15480"/>
    <tableColumn id="15481" xr3:uid="{2943D650-D0BF-7143-8C06-105D0BBD23A8}" name="Column15481"/>
    <tableColumn id="15482" xr3:uid="{3207A642-CFC7-E940-81EA-C94585EDA659}" name="Column15482"/>
    <tableColumn id="15483" xr3:uid="{4D210307-7C2E-8A42-AACA-984576722CDC}" name="Column15483"/>
    <tableColumn id="15484" xr3:uid="{AB59F0D5-0976-154C-88AB-9BB4B5E046F7}" name="Column15484"/>
    <tableColumn id="15485" xr3:uid="{44E0318D-20CA-BA4F-97DC-E9466B3B47AD}" name="Column15485"/>
    <tableColumn id="15486" xr3:uid="{CB503AE4-9901-5743-8329-1BDC76F0CDBB}" name="Column15486"/>
    <tableColumn id="15487" xr3:uid="{80A5B549-6ECA-DD44-A681-75C4CFA1DB8C}" name="Column15487"/>
    <tableColumn id="15488" xr3:uid="{59A4441B-0011-5241-9FC4-178CD0110D54}" name="Column15488"/>
    <tableColumn id="15489" xr3:uid="{10CF5C52-197B-854D-996D-F811F7C6F926}" name="Column15489"/>
    <tableColumn id="15490" xr3:uid="{B833A951-042C-6A40-A2BD-624D8F2B51A6}" name="Column15490"/>
    <tableColumn id="15491" xr3:uid="{4F9622F6-C9F6-344D-A246-3E5A7B3AE2F6}" name="Column15491"/>
    <tableColumn id="15492" xr3:uid="{7E6DB806-C69C-1F48-89CF-5E6B6992EA21}" name="Column15492"/>
    <tableColumn id="15493" xr3:uid="{97E8E2A9-3BA8-7B4C-8CE1-D6E91DFF902E}" name="Column15493"/>
    <tableColumn id="15494" xr3:uid="{9C711D64-D711-4943-9ED9-69455D8E6503}" name="Column15494"/>
    <tableColumn id="15495" xr3:uid="{F84348A8-7564-2A45-96F8-1CC541847970}" name="Column15495"/>
    <tableColumn id="15496" xr3:uid="{D34CACB6-961F-D34C-9639-EABC40930AFB}" name="Column15496"/>
    <tableColumn id="15497" xr3:uid="{0962C37D-92A4-5B46-B2B1-AC7AC3686288}" name="Column15497"/>
    <tableColumn id="15498" xr3:uid="{EC8007E9-B518-9E4B-B5D8-FD52A4BC4499}" name="Column15498"/>
    <tableColumn id="15499" xr3:uid="{04EBCBC1-0029-304F-B7B3-1AB706DBE7FB}" name="Column15499"/>
    <tableColumn id="15500" xr3:uid="{D4E83B38-0DCC-4F4B-A8D3-33A25CF622EB}" name="Column15500"/>
    <tableColumn id="15501" xr3:uid="{C41D3E4F-8A8F-0242-9DF9-7D0607D5DA5C}" name="Column15501"/>
    <tableColumn id="15502" xr3:uid="{0D1EC302-3FA9-974E-A119-EE6199DB376E}" name="Column15502"/>
    <tableColumn id="15503" xr3:uid="{E423D059-1C3E-AA4E-BCA2-55886B17198D}" name="Column15503"/>
    <tableColumn id="15504" xr3:uid="{1A16F0A0-FB45-574D-A135-6FF1E491CFC6}" name="Column15504"/>
    <tableColumn id="15505" xr3:uid="{196FD8B7-DBA1-2B48-A384-BA056848B481}" name="Column15505"/>
    <tableColumn id="15506" xr3:uid="{4A8A8946-76E1-C341-B1B2-D9E1C0DD2279}" name="Column15506"/>
    <tableColumn id="15507" xr3:uid="{71F70387-E2CD-0741-B4F5-7A30EBD9DC0B}" name="Column15507"/>
    <tableColumn id="15508" xr3:uid="{CB41A827-129A-4349-A8C8-E3BED066D32E}" name="Column15508"/>
    <tableColumn id="15509" xr3:uid="{209994CA-5002-324D-AF52-F50B6FC3C436}" name="Column15509"/>
    <tableColumn id="15510" xr3:uid="{163715C6-5F07-D745-B24B-4CDD59CA1E4F}" name="Column15510"/>
    <tableColumn id="15511" xr3:uid="{B2D8756F-CB78-0349-BC0C-6AFFBFE75D6F}" name="Column15511"/>
    <tableColumn id="15512" xr3:uid="{7064EFE1-DB2F-A241-B62B-835FF53A49E3}" name="Column15512"/>
    <tableColumn id="15513" xr3:uid="{BF3B5C37-AE2A-0943-9C8D-0B6B21363088}" name="Column15513"/>
    <tableColumn id="15514" xr3:uid="{6DE094F7-2160-174A-A3D3-E7F7AB537A2A}" name="Column15514"/>
    <tableColumn id="15515" xr3:uid="{A5DBA296-CC04-624E-9673-E8364F15F8F0}" name="Column15515"/>
    <tableColumn id="15516" xr3:uid="{F7D8AC81-0D07-4943-9FC7-B4663A0BE495}" name="Column15516"/>
    <tableColumn id="15517" xr3:uid="{ACC7A791-FDFF-C849-8970-30CFF768F741}" name="Column15517"/>
    <tableColumn id="15518" xr3:uid="{690C5CDF-3996-E546-9BA9-0D1802FE040B}" name="Column15518"/>
    <tableColumn id="15519" xr3:uid="{1A6F569C-9389-A54A-8D47-F0EE2B1DEF64}" name="Column15519"/>
    <tableColumn id="15520" xr3:uid="{9DBF1486-D56C-564D-A743-3C5B72B867D5}" name="Column15520"/>
    <tableColumn id="15521" xr3:uid="{21BB4053-3121-E846-A0E4-C34B26404C2A}" name="Column15521"/>
    <tableColumn id="15522" xr3:uid="{7D123903-3944-8242-8FC7-6DBF71FFD3BD}" name="Column15522"/>
    <tableColumn id="15523" xr3:uid="{BF557FEE-60BE-8744-BA75-72211F932710}" name="Column15523"/>
    <tableColumn id="15524" xr3:uid="{7F49EDD4-F2C5-354A-BF0D-F265C243540F}" name="Column15524"/>
    <tableColumn id="15525" xr3:uid="{6DD822F8-292C-8542-848D-4CFDA6522958}" name="Column15525"/>
    <tableColumn id="15526" xr3:uid="{50323D43-68AA-6F4D-AF05-0DB93E93B5EE}" name="Column15526"/>
    <tableColumn id="15527" xr3:uid="{223617FC-C919-8847-80C4-B22000AB0E5C}" name="Column15527"/>
    <tableColumn id="15528" xr3:uid="{C51FC783-9EDA-414C-AAE6-9C3284D3D57B}" name="Column15528"/>
    <tableColumn id="15529" xr3:uid="{43F6166F-C011-0344-BF07-A71C1484CBDC}" name="Column15529"/>
    <tableColumn id="15530" xr3:uid="{E46A2D7E-E0D0-C744-BB8B-8BD109E44794}" name="Column15530"/>
    <tableColumn id="15531" xr3:uid="{228F72DC-B2BD-AA41-AA0F-1748029467BF}" name="Column15531"/>
    <tableColumn id="15532" xr3:uid="{578C34E4-54F0-1341-9E56-07E88D47E56B}" name="Column15532"/>
    <tableColumn id="15533" xr3:uid="{6F33411F-BC37-834C-8B21-87EF2D29313E}" name="Column15533"/>
    <tableColumn id="15534" xr3:uid="{DD094F5B-2A38-E149-AB04-7DE6BC0CFF5C}" name="Column15534"/>
    <tableColumn id="15535" xr3:uid="{9256B3CD-2A67-724E-A789-C04989D06FC9}" name="Column15535"/>
    <tableColumn id="15536" xr3:uid="{6149E6DB-BB4E-3F4E-9DB2-24B57CD300BD}" name="Column15536"/>
    <tableColumn id="15537" xr3:uid="{4445DF91-DA04-5047-888D-D54A574EB155}" name="Column15537"/>
    <tableColumn id="15538" xr3:uid="{A396E5CD-715E-B94B-9BA9-DC2389E15E70}" name="Column15538"/>
    <tableColumn id="15539" xr3:uid="{ACCBD97B-0DA7-C94D-8ABA-A645F11F72ED}" name="Column15539"/>
    <tableColumn id="15540" xr3:uid="{64EA7F9C-8821-C648-B788-F886EC087C4D}" name="Column15540"/>
    <tableColumn id="15541" xr3:uid="{14FACF49-C5DB-E442-8AE3-AC5F49287E7F}" name="Column15541"/>
    <tableColumn id="15542" xr3:uid="{999A7158-C88F-AC41-A22A-4B87CFCC2325}" name="Column15542"/>
    <tableColumn id="15543" xr3:uid="{03A078BF-BA66-5E40-A4A1-9138C9E23B83}" name="Column15543"/>
    <tableColumn id="15544" xr3:uid="{F7932FA4-4A6A-E043-937C-6F34494819B7}" name="Column15544"/>
    <tableColumn id="15545" xr3:uid="{C62DF579-124F-454D-8380-E8FF9792943B}" name="Column15545"/>
    <tableColumn id="15546" xr3:uid="{7C8307E0-3D80-954A-8BCC-1754B9263C69}" name="Column15546"/>
    <tableColumn id="15547" xr3:uid="{18E5D32F-39A3-E944-9038-00F946842DF2}" name="Column15547"/>
    <tableColumn id="15548" xr3:uid="{3596C8E7-4050-2843-A700-8778AD4F75DF}" name="Column15548"/>
    <tableColumn id="15549" xr3:uid="{11744CFB-A999-C34E-B7E6-BAC6EEF77D5F}" name="Column15549"/>
    <tableColumn id="15550" xr3:uid="{F2E1BB2A-EFC0-4F4E-8637-1D230BABF2F1}" name="Column15550"/>
    <tableColumn id="15551" xr3:uid="{9EB53826-DA52-F545-97B6-A0500C541237}" name="Column15551"/>
    <tableColumn id="15552" xr3:uid="{893103A9-4D1E-BC40-979F-36DAF0B3691E}" name="Column15552"/>
    <tableColumn id="15553" xr3:uid="{64CBA8AA-721F-C944-ACF8-1A8B5832CE5B}" name="Column15553"/>
    <tableColumn id="15554" xr3:uid="{D44C2A42-B12B-5C4D-89C8-E39A4DE4092D}" name="Column15554"/>
    <tableColumn id="15555" xr3:uid="{B7FAB8CA-EA10-CB4E-B3EB-B42674F26D34}" name="Column15555"/>
    <tableColumn id="15556" xr3:uid="{4EE8721F-EC37-2940-9541-6BD2C1841D4F}" name="Column15556"/>
    <tableColumn id="15557" xr3:uid="{BBFA6C6C-1B5A-5F4B-9442-B38F31D29AB5}" name="Column15557"/>
    <tableColumn id="15558" xr3:uid="{73C1F9F4-8127-7444-A25A-90273B7D48E2}" name="Column15558"/>
    <tableColumn id="15559" xr3:uid="{3A5D3CC4-596F-C146-9FD1-68522DCE3323}" name="Column15559"/>
    <tableColumn id="15560" xr3:uid="{B501210A-4956-8E46-88D0-A9CA44552C8F}" name="Column15560"/>
    <tableColumn id="15561" xr3:uid="{E0E0ACED-6791-C94C-B39F-65032C59B9BF}" name="Column15561"/>
    <tableColumn id="15562" xr3:uid="{D50125FD-429B-DC4B-AF19-B075E89D2E92}" name="Column15562"/>
    <tableColumn id="15563" xr3:uid="{854202A9-8E68-CD4F-A8C5-111828170758}" name="Column15563"/>
    <tableColumn id="15564" xr3:uid="{B68A15B4-A1BB-B241-B6EA-963480822B32}" name="Column15564"/>
    <tableColumn id="15565" xr3:uid="{DEBAED7C-5CFE-A64E-914D-7FBE5A4296AD}" name="Column15565"/>
    <tableColumn id="15566" xr3:uid="{6D8B9EC7-360A-2A49-BF4C-08ADA10B3490}" name="Column15566"/>
    <tableColumn id="15567" xr3:uid="{66C69110-1F8C-6C42-AD48-CB925061F720}" name="Column15567"/>
    <tableColumn id="15568" xr3:uid="{9001E717-230D-6849-938E-2E0357B2A6F3}" name="Column15568"/>
    <tableColumn id="15569" xr3:uid="{0EE11593-6E1F-D74D-AA32-70BBCC0FC468}" name="Column15569"/>
    <tableColumn id="15570" xr3:uid="{0CC56571-452D-8C45-B9D8-08D4AA00922A}" name="Column15570"/>
    <tableColumn id="15571" xr3:uid="{9786CD40-DD18-1447-B534-A71D401244C0}" name="Column15571"/>
    <tableColumn id="15572" xr3:uid="{FDE83020-1935-2142-8D4A-D945BE4B7F36}" name="Column15572"/>
    <tableColumn id="15573" xr3:uid="{B89AB76A-E0BA-0345-B6FB-5714C66D0661}" name="Column15573"/>
    <tableColumn id="15574" xr3:uid="{2F566FEC-03D3-1B46-A0A2-AA1713521437}" name="Column15574"/>
    <tableColumn id="15575" xr3:uid="{3270F9CA-6931-0B4E-90C5-2D6FFE27ACAE}" name="Column15575"/>
    <tableColumn id="15576" xr3:uid="{C6D4A640-7408-034A-90D9-18731C22A2CC}" name="Column15576"/>
    <tableColumn id="15577" xr3:uid="{19760B74-8866-8342-BC38-E1EB46EFFC8B}" name="Column15577"/>
    <tableColumn id="15578" xr3:uid="{92F9B037-4C09-1749-8F92-69D3909CE3AB}" name="Column15578"/>
    <tableColumn id="15579" xr3:uid="{98EE24A8-8D3F-6647-8878-3C4BECC60938}" name="Column15579"/>
    <tableColumn id="15580" xr3:uid="{B4BAEA89-2A08-7C41-8CC5-35265AAA5F6F}" name="Column15580"/>
    <tableColumn id="15581" xr3:uid="{8EE906A9-D59F-0D47-BE13-0B49B53E1D96}" name="Column15581"/>
    <tableColumn id="15582" xr3:uid="{B129D9D0-4DEC-6346-8687-38867945874F}" name="Column15582"/>
    <tableColumn id="15583" xr3:uid="{5C911154-B187-394C-B46C-0F19C032E122}" name="Column15583"/>
    <tableColumn id="15584" xr3:uid="{58E9E437-09D5-7446-8BE5-6CAAC8DE1AF0}" name="Column15584"/>
    <tableColumn id="15585" xr3:uid="{08673028-C146-214A-9CFC-4199366DDDEA}" name="Column15585"/>
    <tableColumn id="15586" xr3:uid="{D540FE3C-0183-3D42-A084-6A7AD7568CF5}" name="Column15586"/>
    <tableColumn id="15587" xr3:uid="{5F61FEE9-D2CA-934E-AB4D-EA0FCB144C20}" name="Column15587"/>
    <tableColumn id="15588" xr3:uid="{2DC93E2D-2ADA-0D49-B489-C4BE72E9180C}" name="Column15588"/>
    <tableColumn id="15589" xr3:uid="{E9A1F7AE-68A2-B949-8E5B-3C29D46082A1}" name="Column15589"/>
    <tableColumn id="15590" xr3:uid="{30A00A8E-F8E6-9C46-BF65-906B012D3123}" name="Column15590"/>
    <tableColumn id="15591" xr3:uid="{19600D7B-F590-0A42-9A93-206C210B46AE}" name="Column15591"/>
    <tableColumn id="15592" xr3:uid="{9DA64B7D-C3EE-FF4D-8B35-364F894D481B}" name="Column15592"/>
    <tableColumn id="15593" xr3:uid="{AC9D21FE-70B3-3643-9556-B74F81B761BD}" name="Column15593"/>
    <tableColumn id="15594" xr3:uid="{6AB45C59-9F40-264E-909A-70150723A8E6}" name="Column15594"/>
    <tableColumn id="15595" xr3:uid="{D551798C-1C11-B343-B6AC-44D31CE0EF44}" name="Column15595"/>
    <tableColumn id="15596" xr3:uid="{94B9ACBA-EB45-E646-A6C6-F4C4AF0EDCAE}" name="Column15596"/>
    <tableColumn id="15597" xr3:uid="{86D83E91-7873-E94F-BA6A-58F72E3FE22C}" name="Column15597"/>
    <tableColumn id="15598" xr3:uid="{637B6BE1-9EDD-E142-962B-FD6CE9B23CC8}" name="Column15598"/>
    <tableColumn id="15599" xr3:uid="{57B9D862-640C-004D-BFB2-3CB11FA8E0AC}" name="Column15599"/>
    <tableColumn id="15600" xr3:uid="{8D971EBD-28D9-D54C-8714-83DE992F9C29}" name="Column15600"/>
    <tableColumn id="15601" xr3:uid="{0F79BCD3-0D8C-1E48-9C58-F3D423E0F1FB}" name="Column15601"/>
    <tableColumn id="15602" xr3:uid="{F5102466-EE1D-FA4A-A2A2-4A0DB481C39B}" name="Column15602"/>
    <tableColumn id="15603" xr3:uid="{79ED46A0-A284-BC44-A971-860C349CC08D}" name="Column15603"/>
    <tableColumn id="15604" xr3:uid="{F9D54649-F77D-C045-A50D-6957FA16C4EC}" name="Column15604"/>
    <tableColumn id="15605" xr3:uid="{0BB338F1-5352-8341-AEAD-57BF5C99F5DA}" name="Column15605"/>
    <tableColumn id="15606" xr3:uid="{C799BA36-E16F-014D-9CCB-5456FF9B8711}" name="Column15606"/>
    <tableColumn id="15607" xr3:uid="{E709E6A8-AEDF-7944-957E-F8F50B5BC038}" name="Column15607"/>
    <tableColumn id="15608" xr3:uid="{36676420-B931-B649-B161-C1BB19856CE1}" name="Column15608"/>
    <tableColumn id="15609" xr3:uid="{4A7C4ADB-DBBC-3A41-A667-645C3F0D2442}" name="Column15609"/>
    <tableColumn id="15610" xr3:uid="{9931682A-1CCA-A944-AA91-98D59D4AE07F}" name="Column15610"/>
    <tableColumn id="15611" xr3:uid="{27835671-8B64-6B42-9E6A-21CCFA00ECFB}" name="Column15611"/>
    <tableColumn id="15612" xr3:uid="{2FFBB744-D098-BF4C-9B60-E5602B727D47}" name="Column15612"/>
    <tableColumn id="15613" xr3:uid="{DA549003-14FD-744B-9426-EEFBEF107812}" name="Column15613"/>
    <tableColumn id="15614" xr3:uid="{E48A3291-0AA1-7F4D-8F4F-079BEEA4EE4F}" name="Column15614"/>
    <tableColumn id="15615" xr3:uid="{771F81EC-7416-C64A-8D73-E7B5A0B74D1A}" name="Column15615"/>
    <tableColumn id="15616" xr3:uid="{5BE882AD-2909-1B4D-B010-5582946E8508}" name="Column15616"/>
    <tableColumn id="15617" xr3:uid="{31292B2B-E50E-C942-8242-360049F94DE6}" name="Column15617"/>
    <tableColumn id="15618" xr3:uid="{9B7ABB36-878B-154A-B749-916819D7ECCB}" name="Column15618"/>
    <tableColumn id="15619" xr3:uid="{7C9494DA-6783-2942-8496-29DFD4E38A98}" name="Column15619"/>
    <tableColumn id="15620" xr3:uid="{B5561EE6-92BE-6C4B-B9C5-FBB528739078}" name="Column15620"/>
    <tableColumn id="15621" xr3:uid="{154EE09E-5C9A-9744-93E3-245DC0F916E6}" name="Column15621"/>
    <tableColumn id="15622" xr3:uid="{FBAD9CA9-03DA-1141-ACAA-93F8A5750FE2}" name="Column15622"/>
    <tableColumn id="15623" xr3:uid="{A9F17BA9-BA56-804D-9807-1677D9593B15}" name="Column15623"/>
    <tableColumn id="15624" xr3:uid="{69F7DFD8-0EA6-9048-AA36-08B324DCD772}" name="Column15624"/>
    <tableColumn id="15625" xr3:uid="{6B9F0EAA-B1A5-7A4B-99FA-151E1F6DCC03}" name="Column15625"/>
    <tableColumn id="15626" xr3:uid="{9CE13F84-8E60-4A4F-8827-155D3B084945}" name="Column15626"/>
    <tableColumn id="15627" xr3:uid="{41557A2C-1989-BA4C-BB0B-7287252E5433}" name="Column15627"/>
    <tableColumn id="15628" xr3:uid="{56980BE8-9903-EF4B-999E-949B1F1BA69F}" name="Column15628"/>
    <tableColumn id="15629" xr3:uid="{90CD4112-8A41-8B4D-BB60-9AB4E28D41E4}" name="Column15629"/>
    <tableColumn id="15630" xr3:uid="{6187B4E8-4C84-5748-AB14-12662CB22686}" name="Column15630"/>
    <tableColumn id="15631" xr3:uid="{F9FADBD7-3BE3-F047-8E3B-869E4E97F8D0}" name="Column15631"/>
    <tableColumn id="15632" xr3:uid="{C914AA85-478D-5D4E-9090-E7C1D3762406}" name="Column15632"/>
    <tableColumn id="15633" xr3:uid="{BC2372EC-27AD-7343-805E-D798D4350656}" name="Column15633"/>
    <tableColumn id="15634" xr3:uid="{A2A176CD-94B2-4045-B82D-1F443888D93B}" name="Column15634"/>
    <tableColumn id="15635" xr3:uid="{E5E4B580-7CC7-B54A-9937-122CC485B59A}" name="Column15635"/>
    <tableColumn id="15636" xr3:uid="{0F24E50A-4B60-CB48-B982-45DE111B93DA}" name="Column15636"/>
    <tableColumn id="15637" xr3:uid="{7E95F2A7-BFD8-1D42-9FCD-22C1505E2884}" name="Column15637"/>
    <tableColumn id="15638" xr3:uid="{F093818C-1320-4644-926A-136ACB83AD4E}" name="Column15638"/>
    <tableColumn id="15639" xr3:uid="{78B2AFD3-E4A7-0040-9C25-0B239675B392}" name="Column15639"/>
    <tableColumn id="15640" xr3:uid="{B7295809-EC78-8A43-AF41-8DAAEE22DC29}" name="Column15640"/>
    <tableColumn id="15641" xr3:uid="{1CDEBD12-69A5-BB44-974E-86F741B0F8E8}" name="Column15641"/>
    <tableColumn id="15642" xr3:uid="{226F5525-01B3-8949-BE82-81965ABDB547}" name="Column15642"/>
    <tableColumn id="15643" xr3:uid="{97C03247-432D-A543-A5D7-8FEB9CBAB105}" name="Column15643"/>
    <tableColumn id="15644" xr3:uid="{99F8803D-3F1A-BE42-9B3F-DA2E599D40F6}" name="Column15644"/>
    <tableColumn id="15645" xr3:uid="{C7F8F7FC-1500-D344-B63D-B18ECCB76986}" name="Column15645"/>
    <tableColumn id="15646" xr3:uid="{FD6B1317-B992-8645-8DDB-95075E43B654}" name="Column15646"/>
    <tableColumn id="15647" xr3:uid="{65A229CF-0310-2746-B39D-27C500DE26DF}" name="Column15647"/>
    <tableColumn id="15648" xr3:uid="{AB5061EC-1571-8347-ABA1-F959E72C07A1}" name="Column15648"/>
    <tableColumn id="15649" xr3:uid="{B99A47EF-C088-644D-9A94-CCCFBE781895}" name="Column15649"/>
    <tableColumn id="15650" xr3:uid="{307F6764-B32E-024D-9C93-22705E962AB4}" name="Column15650"/>
    <tableColumn id="15651" xr3:uid="{A915BE19-16F1-C74F-A26B-38A30E1FA761}" name="Column15651"/>
    <tableColumn id="15652" xr3:uid="{822478FF-E5A4-3C4B-B465-4CAFAA53943A}" name="Column15652"/>
    <tableColumn id="15653" xr3:uid="{33A0FAB0-A97E-4A45-A707-55FDB209F806}" name="Column15653"/>
    <tableColumn id="15654" xr3:uid="{C2DF7E18-5A96-1644-90D2-D72B7B9DC255}" name="Column15654"/>
    <tableColumn id="15655" xr3:uid="{0AA76507-225E-C447-9A41-5C413AE8C905}" name="Column15655"/>
    <tableColumn id="15656" xr3:uid="{0202C2F2-A620-0E46-B227-645C7D394302}" name="Column15656"/>
    <tableColumn id="15657" xr3:uid="{53DDC1F4-E30C-A041-844A-F4408DCF6252}" name="Column15657"/>
    <tableColumn id="15658" xr3:uid="{4EED13A0-8302-E347-8267-743580040723}" name="Column15658"/>
    <tableColumn id="15659" xr3:uid="{EC1D9618-F09D-CE40-9487-3424F81D7235}" name="Column15659"/>
    <tableColumn id="15660" xr3:uid="{9FC7B121-577F-9B46-9D7F-645C0BF51412}" name="Column15660"/>
    <tableColumn id="15661" xr3:uid="{DC96CC71-11A1-F64C-8B05-8C1F06E9E6EE}" name="Column15661"/>
    <tableColumn id="15662" xr3:uid="{6BAEDD7F-76F6-6842-A1B5-7D38BE3C632C}" name="Column15662"/>
    <tableColumn id="15663" xr3:uid="{E32ACAF0-719F-CF4D-9C56-A6EBCDDC777C}" name="Column15663"/>
    <tableColumn id="15664" xr3:uid="{5DD1A15F-6250-A24A-9BB0-91C40E5262F2}" name="Column15664"/>
    <tableColumn id="15665" xr3:uid="{70230748-E338-0A46-8E67-0F00D982CA02}" name="Column15665"/>
    <tableColumn id="15666" xr3:uid="{2C40DFD0-7693-9944-8AC5-7B5B81940A90}" name="Column15666"/>
    <tableColumn id="15667" xr3:uid="{E02E7ADB-C695-134C-8CE3-3F14D9CD9212}" name="Column15667"/>
    <tableColumn id="15668" xr3:uid="{F867C387-1C44-AC4A-95C0-5AF14BFF3246}" name="Column15668"/>
    <tableColumn id="15669" xr3:uid="{E2283CD9-8AED-2849-93EC-B8F7A25DBB3B}" name="Column15669"/>
    <tableColumn id="15670" xr3:uid="{628B2CA2-DF27-5F4A-A1DA-182B60608CEE}" name="Column15670"/>
    <tableColumn id="15671" xr3:uid="{A6F3CA47-EA9F-704B-A4D4-AFC8BA7BD2D5}" name="Column15671"/>
    <tableColumn id="15672" xr3:uid="{2FA44E33-025E-BC45-B649-CFE62D01C6D3}" name="Column15672"/>
    <tableColumn id="15673" xr3:uid="{05CF5862-8A79-324F-99D8-E92DE6CE57A1}" name="Column15673"/>
    <tableColumn id="15674" xr3:uid="{3AD3E2B1-7A19-374D-ABFB-9032FD91FFC5}" name="Column15674"/>
    <tableColumn id="15675" xr3:uid="{7236BA07-62B5-C945-BEAA-A31C9781E7EC}" name="Column15675"/>
    <tableColumn id="15676" xr3:uid="{13433BF9-EFBE-7541-A474-45DB1111DDF6}" name="Column15676"/>
    <tableColumn id="15677" xr3:uid="{2C760DEF-EFCA-5B43-9B1D-0F4A0B339C53}" name="Column15677"/>
    <tableColumn id="15678" xr3:uid="{AD6940A1-C910-EB46-90B3-41182BE02765}" name="Column15678"/>
    <tableColumn id="15679" xr3:uid="{101415F0-2390-E14C-8245-FB4448C8CF1B}" name="Column15679"/>
    <tableColumn id="15680" xr3:uid="{E3D15D0B-4D45-794F-8093-A127731632A3}" name="Column15680"/>
    <tableColumn id="15681" xr3:uid="{2229DEEC-4C5A-424E-96B8-2AA1B26C1CC8}" name="Column15681"/>
    <tableColumn id="15682" xr3:uid="{5FDE4200-AF93-BF4D-9A37-1D2013E75E97}" name="Column15682"/>
    <tableColumn id="15683" xr3:uid="{AA27184D-EFF3-5240-B7CE-35749F107F13}" name="Column15683"/>
    <tableColumn id="15684" xr3:uid="{9EF63685-FDF2-4746-B828-A2946EFA45C5}" name="Column15684"/>
    <tableColumn id="15685" xr3:uid="{A7B316A5-D050-8742-B280-D7D4808D2FE1}" name="Column15685"/>
    <tableColumn id="15686" xr3:uid="{F3F5E499-389E-B246-8DF9-0AA0FAEB0A42}" name="Column15686"/>
    <tableColumn id="15687" xr3:uid="{6A8F9694-5A5D-BC46-B884-ED37F42433C7}" name="Column15687"/>
    <tableColumn id="15688" xr3:uid="{A5F9BDC2-C3DA-C740-A43C-03F3BE51507F}" name="Column15688"/>
    <tableColumn id="15689" xr3:uid="{7F646F7C-3B93-C24C-95BA-0FA7912DF90B}" name="Column15689"/>
    <tableColumn id="15690" xr3:uid="{0E7322AB-F5C2-E147-B606-CB095DF6B71F}" name="Column15690"/>
    <tableColumn id="15691" xr3:uid="{60738A86-1C7C-F54B-898B-F3F710104DD5}" name="Column15691"/>
    <tableColumn id="15692" xr3:uid="{2F3F1358-D8C2-4043-9284-30380FE8E173}" name="Column15692"/>
    <tableColumn id="15693" xr3:uid="{55B4ECC9-6D37-8C45-A6A8-2EBF628683B2}" name="Column15693"/>
    <tableColumn id="15694" xr3:uid="{1BD19545-CECA-3D46-88C5-10F4EA7167F7}" name="Column15694"/>
    <tableColumn id="15695" xr3:uid="{7179E413-6401-604A-AA0D-C0A61DFFB2D8}" name="Column15695"/>
    <tableColumn id="15696" xr3:uid="{673F045B-4B86-D64E-BFB4-004703D439C5}" name="Column15696"/>
    <tableColumn id="15697" xr3:uid="{3A5EF622-8FA1-224B-91D8-AA88E40C90DA}" name="Column15697"/>
    <tableColumn id="15698" xr3:uid="{D2CE4FF0-596D-A14F-9690-3535E1B241BC}" name="Column15698"/>
    <tableColumn id="15699" xr3:uid="{65A633CD-5FA5-0E47-B44F-D9283BA3812E}" name="Column15699"/>
    <tableColumn id="15700" xr3:uid="{AF4DA232-59A0-524A-B403-FD08588CE17F}" name="Column15700"/>
    <tableColumn id="15701" xr3:uid="{635256FE-0C22-7D41-AFA5-33B85A774EE2}" name="Column15701"/>
    <tableColumn id="15702" xr3:uid="{717316B4-5275-4948-A679-460536C031D0}" name="Column15702"/>
    <tableColumn id="15703" xr3:uid="{05CD899A-66A0-F44A-A742-0EFCF2563BE9}" name="Column15703"/>
    <tableColumn id="15704" xr3:uid="{75C54593-EB6A-754D-B960-36DE1C03D986}" name="Column15704"/>
    <tableColumn id="15705" xr3:uid="{D4ECF73B-0867-824D-A33E-632989C75FE9}" name="Column15705"/>
    <tableColumn id="15706" xr3:uid="{8CF948A2-9A87-2849-9910-7509F53D2A74}" name="Column15706"/>
    <tableColumn id="15707" xr3:uid="{24753719-EAEA-3C4E-8037-AFF80297E28B}" name="Column15707"/>
    <tableColumn id="15708" xr3:uid="{14030A6C-192D-F04D-855F-E80A0896573A}" name="Column15708"/>
    <tableColumn id="15709" xr3:uid="{FB85586B-559A-B243-8888-419BAA34B724}" name="Column15709"/>
    <tableColumn id="15710" xr3:uid="{F9629E80-1D08-644D-845A-20367697E7BE}" name="Column15710"/>
    <tableColumn id="15711" xr3:uid="{C3803618-2A23-1E4C-B9A2-8B4A3AE6AD5F}" name="Column15711"/>
    <tableColumn id="15712" xr3:uid="{26A7B96D-E2FA-8C47-B1A9-A99DD64FCC68}" name="Column15712"/>
    <tableColumn id="15713" xr3:uid="{B6293719-C087-3D48-B8F6-11A96C6FFCDE}" name="Column15713"/>
    <tableColumn id="15714" xr3:uid="{030253B7-E3CE-5349-B73A-7A98FC8C8352}" name="Column15714"/>
    <tableColumn id="15715" xr3:uid="{30797C50-192A-2549-95B3-6BACD19AA13F}" name="Column15715"/>
    <tableColumn id="15716" xr3:uid="{7D473307-AE23-EB4C-80B7-3572C0209C65}" name="Column15716"/>
    <tableColumn id="15717" xr3:uid="{44A47B54-23C1-4742-96F5-2B9C1468FE7C}" name="Column15717"/>
    <tableColumn id="15718" xr3:uid="{64C6BF43-834E-BD4C-9A96-FB75065343EC}" name="Column15718"/>
    <tableColumn id="15719" xr3:uid="{ED432C4E-8888-C141-AFED-EE634ECEBA95}" name="Column15719"/>
    <tableColumn id="15720" xr3:uid="{20A6032C-7F22-BE40-9A2B-92847081D140}" name="Column15720"/>
    <tableColumn id="15721" xr3:uid="{DDC801F0-E6B6-7F4B-A451-1DBEC24F8A17}" name="Column15721"/>
    <tableColumn id="15722" xr3:uid="{0420B2BC-319B-2E46-9C28-113FEA142DFD}" name="Column15722"/>
    <tableColumn id="15723" xr3:uid="{C6227E27-65DD-814C-997C-4768596A1C3D}" name="Column15723"/>
    <tableColumn id="15724" xr3:uid="{E91C5FCD-C166-FF40-9FCF-92BF00233CB0}" name="Column15724"/>
    <tableColumn id="15725" xr3:uid="{F764F740-6FF9-E741-82C7-9815A7807800}" name="Column15725"/>
    <tableColumn id="15726" xr3:uid="{580C5A56-AEAE-BA49-9C31-464CE7AC02E6}" name="Column15726"/>
    <tableColumn id="15727" xr3:uid="{1093A377-EFBF-C343-91EC-CFF96FF0E21C}" name="Column15727"/>
    <tableColumn id="15728" xr3:uid="{CFE1963C-9A45-924B-B62A-1344691982BB}" name="Column15728"/>
    <tableColumn id="15729" xr3:uid="{A9C945E8-F6E6-BA43-A6C4-3A075874BA04}" name="Column15729"/>
    <tableColumn id="15730" xr3:uid="{474EF9D9-D2ED-F148-AE87-F80E0983DB61}" name="Column15730"/>
    <tableColumn id="15731" xr3:uid="{1F073C68-DC8D-A440-A556-084640E6861C}" name="Column15731"/>
    <tableColumn id="15732" xr3:uid="{0FAEEA81-8EE4-3649-BF6E-E0391BA55346}" name="Column15732"/>
    <tableColumn id="15733" xr3:uid="{60ACDC89-DC5F-4849-97C9-15D11F5F1A43}" name="Column15733"/>
    <tableColumn id="15734" xr3:uid="{43BB058E-3194-534B-813B-B9765C265AD4}" name="Column15734"/>
    <tableColumn id="15735" xr3:uid="{01999EED-D8EA-9D40-A974-FA3678069AA3}" name="Column15735"/>
    <tableColumn id="15736" xr3:uid="{7EFB6922-FD06-844E-8D56-E979845B6CC5}" name="Column15736"/>
    <tableColumn id="15737" xr3:uid="{862C6F37-DD2A-3D46-97B1-2E93BFA6A3F0}" name="Column15737"/>
    <tableColumn id="15738" xr3:uid="{B07D1A08-3C77-D847-BA74-713BBBE30A64}" name="Column15738"/>
    <tableColumn id="15739" xr3:uid="{7C42EBD0-C5F6-394C-B266-79B3DA08742C}" name="Column15739"/>
    <tableColumn id="15740" xr3:uid="{FE7F5FB7-E8EA-0B49-A6D8-010B5145421C}" name="Column15740"/>
    <tableColumn id="15741" xr3:uid="{570BD033-ABB0-EC4E-B954-DDB0E0455CD6}" name="Column15741"/>
    <tableColumn id="15742" xr3:uid="{1DD03CE1-6EE4-2349-A51B-5B983E8DFF70}" name="Column15742"/>
    <tableColumn id="15743" xr3:uid="{1A81CF04-B23E-6E4B-9AAD-0364AA8C4BCC}" name="Column15743"/>
    <tableColumn id="15744" xr3:uid="{3FC332E2-8D33-884D-ABB6-F082A18B182E}" name="Column15744"/>
    <tableColumn id="15745" xr3:uid="{A9A1760E-428F-D34D-9A29-732000872208}" name="Column15745"/>
    <tableColumn id="15746" xr3:uid="{ABE17ED1-BF21-6C40-847A-D9C3CE972ED4}" name="Column15746"/>
    <tableColumn id="15747" xr3:uid="{54CD5C8E-D54B-B844-98BF-3274C8A8ED57}" name="Column15747"/>
    <tableColumn id="15748" xr3:uid="{18DC80C0-43C4-C84E-A052-A1B3AAAF9128}" name="Column15748"/>
    <tableColumn id="15749" xr3:uid="{D1C67250-10D1-A045-9E8B-4B8ED0203FAE}" name="Column15749"/>
    <tableColumn id="15750" xr3:uid="{21474653-11DA-764A-97EB-2CD384DF3A76}" name="Column15750"/>
    <tableColumn id="15751" xr3:uid="{51560175-306A-EC45-86D2-04D4A7ED9EB5}" name="Column15751"/>
    <tableColumn id="15752" xr3:uid="{A0D4289C-DC37-BD4D-ACC1-B384D1C47579}" name="Column15752"/>
    <tableColumn id="15753" xr3:uid="{57DEE89C-FBCF-7D41-9D76-0040F7A70C44}" name="Column15753"/>
    <tableColumn id="15754" xr3:uid="{774BD71A-ACFC-F54E-BEBE-C660F675A508}" name="Column15754"/>
    <tableColumn id="15755" xr3:uid="{D22B4C99-7C16-0145-8034-0BB3B29CDCC2}" name="Column15755"/>
    <tableColumn id="15756" xr3:uid="{A3B92C67-036E-744E-A0E7-3A3DF05C3AAC}" name="Column15756"/>
    <tableColumn id="15757" xr3:uid="{196F61C3-0F5C-6E43-ABC8-02076FFCBAB7}" name="Column15757"/>
    <tableColumn id="15758" xr3:uid="{0CA81C95-6B7A-2E4F-A0D4-E1E875CCB6F8}" name="Column15758"/>
    <tableColumn id="15759" xr3:uid="{A2EFD7AB-E215-5244-BAE0-6068AE69FE17}" name="Column15759"/>
    <tableColumn id="15760" xr3:uid="{3B8EE3A6-DD1C-2745-97B3-B0C46F7F32B1}" name="Column15760"/>
    <tableColumn id="15761" xr3:uid="{090432B8-2895-9C4A-8250-011D6DF2C8B4}" name="Column15761"/>
    <tableColumn id="15762" xr3:uid="{6C195E67-5FCD-C046-B5A8-E19C63CB8398}" name="Column15762"/>
    <tableColumn id="15763" xr3:uid="{FE4237ED-776F-EB4B-8C4B-68AF759F4FAD}" name="Column15763"/>
    <tableColumn id="15764" xr3:uid="{1A0D2A1B-B0DE-7146-BBB5-67425A7638E7}" name="Column15764"/>
    <tableColumn id="15765" xr3:uid="{A0005165-D9CE-AF4D-A44C-27F6894F92BD}" name="Column15765"/>
    <tableColumn id="15766" xr3:uid="{2624F704-9074-8043-9AC8-27E3D78E06D8}" name="Column15766"/>
    <tableColumn id="15767" xr3:uid="{0A86DA60-CC4A-834F-B4CA-8D579CAF373F}" name="Column15767"/>
    <tableColumn id="15768" xr3:uid="{D5F0A66B-B71F-5F43-A0B5-407129CEC9F4}" name="Column15768"/>
    <tableColumn id="15769" xr3:uid="{357D6F37-108A-6D4C-859C-3B2D00438CB0}" name="Column15769"/>
    <tableColumn id="15770" xr3:uid="{B1DCF6AB-123C-0343-AC2B-1E23E823E14C}" name="Column15770"/>
    <tableColumn id="15771" xr3:uid="{F37964C3-56D8-364B-8CCE-5E54D585625C}" name="Column15771"/>
    <tableColumn id="15772" xr3:uid="{3DDB7583-F22C-A543-BE48-FF7AAFD08F83}" name="Column15772"/>
    <tableColumn id="15773" xr3:uid="{001D441D-8ED0-0047-ADBD-59B0B8762207}" name="Column15773"/>
    <tableColumn id="15774" xr3:uid="{5BE1956B-2142-0D47-9A9E-31190C409C53}" name="Column15774"/>
    <tableColumn id="15775" xr3:uid="{74E88B89-05A1-AE44-8EF7-66C9F8D69054}" name="Column15775"/>
    <tableColumn id="15776" xr3:uid="{CAF1F257-B23A-4D41-B467-AAE5D19B3E62}" name="Column15776"/>
    <tableColumn id="15777" xr3:uid="{56FE6369-7236-8941-91A8-357E98DE6C4F}" name="Column15777"/>
    <tableColumn id="15778" xr3:uid="{A51AF872-DF58-204E-AE03-B89116AB7B40}" name="Column15778"/>
    <tableColumn id="15779" xr3:uid="{DAC91156-C612-854D-9195-7BE4557B2605}" name="Column15779"/>
    <tableColumn id="15780" xr3:uid="{5EA3F910-13D0-AD42-BB05-B74A9F0D4068}" name="Column15780"/>
    <tableColumn id="15781" xr3:uid="{D0879E82-9E98-AD4B-8BA9-03E840A4EE84}" name="Column15781"/>
    <tableColumn id="15782" xr3:uid="{91495334-761D-5449-9863-EC3A4F97ED45}" name="Column15782"/>
    <tableColumn id="15783" xr3:uid="{27EC1671-8C3F-2740-AF36-A344FE5E1383}" name="Column15783"/>
    <tableColumn id="15784" xr3:uid="{8C93EF20-1FDF-2D47-83AD-D1D86BAE3762}" name="Column15784"/>
    <tableColumn id="15785" xr3:uid="{1510E511-815C-8D4F-A780-6AA607AA78B6}" name="Column15785"/>
    <tableColumn id="15786" xr3:uid="{B141309C-0C6C-FF48-8780-BCB6B8C26FB8}" name="Column15786"/>
    <tableColumn id="15787" xr3:uid="{12CAB10C-D8B3-8D44-BB8F-B982E3B87AE0}" name="Column15787"/>
    <tableColumn id="15788" xr3:uid="{9A9E74E9-09F7-674A-BF3F-7BE0BA577524}" name="Column15788"/>
    <tableColumn id="15789" xr3:uid="{C9F7C019-27B1-5F46-A647-552267507355}" name="Column15789"/>
    <tableColumn id="15790" xr3:uid="{8BE2AA46-1CB0-FB42-9E0C-FDF8D136AF76}" name="Column15790"/>
    <tableColumn id="15791" xr3:uid="{7FD6D1D5-EB38-0543-A287-33C9BA403BE6}" name="Column15791"/>
    <tableColumn id="15792" xr3:uid="{B4F24E31-96B6-6047-AAA8-5CFEB6F3C2E6}" name="Column15792"/>
    <tableColumn id="15793" xr3:uid="{6C3C466E-0DCA-8B4A-AF96-9AEDACA2E794}" name="Column15793"/>
    <tableColumn id="15794" xr3:uid="{31108C1B-FEF7-CF4A-B81B-5FD1B59A0F1B}" name="Column15794"/>
    <tableColumn id="15795" xr3:uid="{3C6C6B85-11A5-9844-8C0E-8875069384E2}" name="Column15795"/>
    <tableColumn id="15796" xr3:uid="{2F30B3AE-2512-0646-BE4F-636D195C9B5A}" name="Column15796"/>
    <tableColumn id="15797" xr3:uid="{7A007CE9-455D-1445-8FBB-40C388297736}" name="Column15797"/>
    <tableColumn id="15798" xr3:uid="{6E0758D6-8181-A946-B872-723EDA6E8A7C}" name="Column15798"/>
    <tableColumn id="15799" xr3:uid="{98470DBA-7A63-624F-9141-93DA1337A15D}" name="Column15799"/>
    <tableColumn id="15800" xr3:uid="{45B7FDC1-B117-E148-BF31-A1A28CDD952D}" name="Column15800"/>
    <tableColumn id="15801" xr3:uid="{C99CA61F-D87C-9D40-AD1C-F3FA40C76329}" name="Column15801"/>
    <tableColumn id="15802" xr3:uid="{6EAB6233-FC84-6D45-9021-8AEC6492CEAB}" name="Column15802"/>
    <tableColumn id="15803" xr3:uid="{354178AE-C714-DC40-A795-B3F20C5E17D8}" name="Column15803"/>
    <tableColumn id="15804" xr3:uid="{FCF5EAF4-5EB9-354E-8D37-8A9BE77B3D13}" name="Column15804"/>
    <tableColumn id="15805" xr3:uid="{BC6E36CE-04C6-E849-8FE2-3A771FFBD1A5}" name="Column15805"/>
    <tableColumn id="15806" xr3:uid="{DC8F6333-21DE-C541-99B3-C14367E27F22}" name="Column15806"/>
    <tableColumn id="15807" xr3:uid="{E5FBBCE3-A895-AD48-86C6-0531DC2B9CEF}" name="Column15807"/>
    <tableColumn id="15808" xr3:uid="{2F5AF202-E4CC-E949-8B80-7FA329C19EDA}" name="Column15808"/>
    <tableColumn id="15809" xr3:uid="{E4B3ED40-15C1-E644-825F-53F73C63F1B0}" name="Column15809"/>
    <tableColumn id="15810" xr3:uid="{4294377B-B6AC-EE44-A360-ECC853F7AA33}" name="Column15810"/>
    <tableColumn id="15811" xr3:uid="{5210DC88-CAC3-FD43-AD52-82A005E57BB3}" name="Column15811"/>
    <tableColumn id="15812" xr3:uid="{477C8851-ABA0-9A49-AE65-B0FB5FA57576}" name="Column15812"/>
    <tableColumn id="15813" xr3:uid="{EA3100F5-1A42-A54F-8C37-7CAA98BE6F9E}" name="Column15813"/>
    <tableColumn id="15814" xr3:uid="{F831E7ED-51C9-3B4A-95A2-840AE055056D}" name="Column15814"/>
    <tableColumn id="15815" xr3:uid="{365C654E-3290-6547-BDDA-C3281BFC7FB8}" name="Column15815"/>
    <tableColumn id="15816" xr3:uid="{83FB9BD0-66DE-8A43-AEAF-A6D9856F550F}" name="Column15816"/>
    <tableColumn id="15817" xr3:uid="{CD190F4F-FF34-A849-AB80-17AED3A8F102}" name="Column15817"/>
    <tableColumn id="15818" xr3:uid="{B8F8EAD4-6E86-654B-A3E1-884807C26282}" name="Column15818"/>
    <tableColumn id="15819" xr3:uid="{B99B17BC-AF75-DE48-8CD1-9D540A85B27B}" name="Column15819"/>
    <tableColumn id="15820" xr3:uid="{B4DBC924-0159-2E47-AF32-3DF6491A3CC2}" name="Column15820"/>
    <tableColumn id="15821" xr3:uid="{9A69B3AD-943B-854C-A650-FB7FE1A3F21C}" name="Column15821"/>
    <tableColumn id="15822" xr3:uid="{8C623435-C19F-D246-B352-6D3E566890E3}" name="Column15822"/>
    <tableColumn id="15823" xr3:uid="{CC5F2F2C-F922-2345-9A53-3EEFEEBBDB88}" name="Column15823"/>
    <tableColumn id="15824" xr3:uid="{DD1D588C-7962-FD4E-BC7D-ECB8812FAA11}" name="Column15824"/>
    <tableColumn id="15825" xr3:uid="{1FD0ED59-09BF-9C4F-A2D7-2566D181D32B}" name="Column15825"/>
    <tableColumn id="15826" xr3:uid="{A98C7E46-702A-E74C-A7FC-49D32650715D}" name="Column15826"/>
    <tableColumn id="15827" xr3:uid="{A2C276C4-DA76-9F4C-8B4F-4EF3DE4EC62B}" name="Column15827"/>
    <tableColumn id="15828" xr3:uid="{215391C6-AF49-4541-8AFD-6B9A090DE300}" name="Column15828"/>
    <tableColumn id="15829" xr3:uid="{896E47B7-2DE0-FD4D-AA2D-9CD36745901B}" name="Column15829"/>
    <tableColumn id="15830" xr3:uid="{F96E1776-D9FC-454A-AEE3-BDCB1C56C7A1}" name="Column15830"/>
    <tableColumn id="15831" xr3:uid="{47870C96-AC36-2A4E-AC8B-B3FCC14A68CF}" name="Column15831"/>
    <tableColumn id="15832" xr3:uid="{5AB68721-003C-4943-9581-3A0654F4FA14}" name="Column15832"/>
    <tableColumn id="15833" xr3:uid="{40AFD23B-6C1E-7241-9235-73DA33DB606E}" name="Column15833"/>
    <tableColumn id="15834" xr3:uid="{F2210BD5-9075-3841-93B7-6BFD078598A4}" name="Column15834"/>
    <tableColumn id="15835" xr3:uid="{DEA87A6A-FCCC-1E42-8418-8BA97A4837E2}" name="Column15835"/>
    <tableColumn id="15836" xr3:uid="{BC94A292-40CD-2B49-991D-BFF8F00EB350}" name="Column15836"/>
    <tableColumn id="15837" xr3:uid="{14844EF4-9B7E-2B4A-9D0D-8BAB22AC0B4F}" name="Column15837"/>
    <tableColumn id="15838" xr3:uid="{9E1ED61B-5A71-E241-B74B-8681DA0B3485}" name="Column15838"/>
    <tableColumn id="15839" xr3:uid="{A460E2C4-0DCD-6949-9007-C7AF75DCF810}" name="Column15839"/>
    <tableColumn id="15840" xr3:uid="{DFC0C8FB-CE25-814B-B109-AF8320E7DB67}" name="Column15840"/>
    <tableColumn id="15841" xr3:uid="{EAF86001-CC24-AB4D-B182-B427E5C83085}" name="Column15841"/>
    <tableColumn id="15842" xr3:uid="{3CF9AB76-A14F-424B-98D7-C7638EDCCCD0}" name="Column15842"/>
    <tableColumn id="15843" xr3:uid="{3A9BDEDD-3150-3445-832A-0BEEC0458314}" name="Column15843"/>
    <tableColumn id="15844" xr3:uid="{B267BD1E-8F2E-3D49-828B-1F83DFD1FF36}" name="Column15844"/>
    <tableColumn id="15845" xr3:uid="{CEA71179-87E5-8341-B6E5-A94C73FFCF50}" name="Column15845"/>
    <tableColumn id="15846" xr3:uid="{435E3C35-B3F0-874A-B6D2-D5F2C6B64BB9}" name="Column15846"/>
    <tableColumn id="15847" xr3:uid="{856DFC9B-81B4-F548-9D83-ECB82580F4A4}" name="Column15847"/>
    <tableColumn id="15848" xr3:uid="{25D4DD9A-56C4-F348-9139-97B9259D1212}" name="Column15848"/>
    <tableColumn id="15849" xr3:uid="{0220A8E7-0FEE-F640-A4A5-2407E07E90D4}" name="Column15849"/>
    <tableColumn id="15850" xr3:uid="{A7AEE430-D280-324F-B41F-63B1A69B047C}" name="Column15850"/>
    <tableColumn id="15851" xr3:uid="{F418BE0D-108E-A945-8D09-6CDDB90867D8}" name="Column15851"/>
    <tableColumn id="15852" xr3:uid="{960661A8-54FA-5F44-B0A3-2BDC884E1DB3}" name="Column15852"/>
    <tableColumn id="15853" xr3:uid="{853BAB77-3EEB-9647-926E-F573D2DD067E}" name="Column15853"/>
    <tableColumn id="15854" xr3:uid="{217112D0-009F-BC4E-97D1-A1C3C6401D82}" name="Column15854"/>
    <tableColumn id="15855" xr3:uid="{EBD2FA7C-7290-5C41-8BEE-1ACA9246A54B}" name="Column15855"/>
    <tableColumn id="15856" xr3:uid="{04A657AB-C63E-6447-86AA-88938B79D6ED}" name="Column15856"/>
    <tableColumn id="15857" xr3:uid="{BC9FA609-3590-AA4E-8572-7ADBA8F09D34}" name="Column15857"/>
    <tableColumn id="15858" xr3:uid="{1D0A7B8F-966D-5D46-B79A-BBF311FFD7DD}" name="Column15858"/>
    <tableColumn id="15859" xr3:uid="{6C0F315F-0AD5-AD48-82CC-DADD9CA87D43}" name="Column15859"/>
    <tableColumn id="15860" xr3:uid="{44784C52-37A5-594F-AC07-0CF3C2AF1155}" name="Column15860"/>
    <tableColumn id="15861" xr3:uid="{F28B378A-54B0-AC41-AA9E-7C4DE3402F6F}" name="Column15861"/>
    <tableColumn id="15862" xr3:uid="{DC5D3BF9-8064-2444-BF98-CC4E522DD2EC}" name="Column15862"/>
    <tableColumn id="15863" xr3:uid="{EF18D915-DC3E-4447-AEC1-8930B1BEA463}" name="Column15863"/>
    <tableColumn id="15864" xr3:uid="{0DEC2527-DFA8-F64B-90E0-C160446F80D5}" name="Column15864"/>
    <tableColumn id="15865" xr3:uid="{3700C7D8-58B4-7A4E-A803-D2C0CC34C118}" name="Column15865"/>
    <tableColumn id="15866" xr3:uid="{5016896E-620C-8248-B8D7-17527BDB2D17}" name="Column15866"/>
    <tableColumn id="15867" xr3:uid="{39F82C5F-C43C-2749-83BC-BAE1F28FB08E}" name="Column15867"/>
    <tableColumn id="15868" xr3:uid="{884258B5-29DB-A945-BEDD-A3331ED371B6}" name="Column15868"/>
    <tableColumn id="15869" xr3:uid="{B0B8C4B2-5E14-1E49-8048-E0EE80FC4790}" name="Column15869"/>
    <tableColumn id="15870" xr3:uid="{DA230E9B-1CE1-5749-AEE9-3EA254B4EA10}" name="Column15870"/>
    <tableColumn id="15871" xr3:uid="{D68DBD9F-5226-1047-8DEA-816049500EE6}" name="Column15871"/>
    <tableColumn id="15872" xr3:uid="{3F31EFBE-493B-8847-ACB9-B8D7AA5F6425}" name="Column15872"/>
    <tableColumn id="15873" xr3:uid="{1A80A146-0630-E74E-BFFF-023AD73208D9}" name="Column15873"/>
    <tableColumn id="15874" xr3:uid="{F76D400D-E131-9C4C-80EF-E8B6EDAB219F}" name="Column15874"/>
    <tableColumn id="15875" xr3:uid="{092091B8-E44F-564D-8AA4-45A16CFEBF6B}" name="Column15875"/>
    <tableColumn id="15876" xr3:uid="{51E79205-D4EA-4A4B-BF80-34057FCE8B69}" name="Column15876"/>
    <tableColumn id="15877" xr3:uid="{3529945F-79BE-2940-B51D-BEA727645EF0}" name="Column15877"/>
    <tableColumn id="15878" xr3:uid="{C101E701-5597-964C-AB65-D58F26539B49}" name="Column15878"/>
    <tableColumn id="15879" xr3:uid="{0B785D92-763E-AB43-9A62-2E385024AA99}" name="Column15879"/>
    <tableColumn id="15880" xr3:uid="{23F56642-02F6-DC4C-BDFF-588F3947E331}" name="Column15880"/>
    <tableColumn id="15881" xr3:uid="{2FD95381-2DFC-5B45-BE2F-28096DBB0417}" name="Column15881"/>
    <tableColumn id="15882" xr3:uid="{C285606A-8EDE-D048-AC3B-AE37D09057E8}" name="Column15882"/>
    <tableColumn id="15883" xr3:uid="{55A85104-35E0-C64A-B660-A5BDFAFF0563}" name="Column15883"/>
    <tableColumn id="15884" xr3:uid="{D7C37E05-0152-7249-9068-3A6802EA0E19}" name="Column15884"/>
    <tableColumn id="15885" xr3:uid="{26608360-6900-D146-B280-8B7BA857B946}" name="Column15885"/>
    <tableColumn id="15886" xr3:uid="{E09CF980-6E1C-844D-B1D1-41C07794F511}" name="Column15886"/>
    <tableColumn id="15887" xr3:uid="{C2C4524F-AA78-7444-BA61-DA2128EA5D22}" name="Column15887"/>
    <tableColumn id="15888" xr3:uid="{D16A8378-74EC-3149-9BB2-48DEBB81CE20}" name="Column15888"/>
    <tableColumn id="15889" xr3:uid="{B48D498F-D41F-9741-9732-28BB59F8FF3C}" name="Column15889"/>
    <tableColumn id="15890" xr3:uid="{2A19546D-A206-C740-BD63-231FB4518D26}" name="Column15890"/>
    <tableColumn id="15891" xr3:uid="{3506E9F7-6468-1D4F-A0DB-3AE8F6657099}" name="Column15891"/>
    <tableColumn id="15892" xr3:uid="{7395D75B-564C-944E-9E1C-937B9DC0C930}" name="Column15892"/>
    <tableColumn id="15893" xr3:uid="{4712E7FE-4231-DB47-82D3-D6041AAFD915}" name="Column15893"/>
    <tableColumn id="15894" xr3:uid="{9077C480-1ED7-3841-8934-0D3A928CB1A7}" name="Column15894"/>
    <tableColumn id="15895" xr3:uid="{8016E998-A671-4242-A9A9-412E23DCEFE4}" name="Column15895"/>
    <tableColumn id="15896" xr3:uid="{AC3A1880-7DB7-5443-AB1A-06467B81B338}" name="Column15896"/>
    <tableColumn id="15897" xr3:uid="{1CFE620F-DB8F-0F47-B332-6074EF160CA2}" name="Column15897"/>
    <tableColumn id="15898" xr3:uid="{D5775B7D-4657-8E42-9E93-17B0B614CA44}" name="Column15898"/>
    <tableColumn id="15899" xr3:uid="{D56F3035-82EB-9D4F-A7A1-EADD49D1CC5C}" name="Column15899"/>
    <tableColumn id="15900" xr3:uid="{7B20E72A-5C33-FA42-9A2C-4984AE643528}" name="Column15900"/>
    <tableColumn id="15901" xr3:uid="{B5FFDDD4-1C0C-8344-A887-2EA4BB078578}" name="Column15901"/>
    <tableColumn id="15902" xr3:uid="{D39678D1-237B-4D47-868F-686E1B964BA7}" name="Column15902"/>
    <tableColumn id="15903" xr3:uid="{E07F610E-0089-5C4F-A5C9-6048EA059B8E}" name="Column15903"/>
    <tableColumn id="15904" xr3:uid="{1066EF9D-ED89-7B48-B4BC-0EC64DE9CF80}" name="Column15904"/>
    <tableColumn id="15905" xr3:uid="{A2A7AD2E-7A98-0D40-8CAA-D4DBBF1DDFFB}" name="Column15905"/>
    <tableColumn id="15906" xr3:uid="{EFD0952E-BD9D-7448-B2B5-A63AAAA59342}" name="Column15906"/>
    <tableColumn id="15907" xr3:uid="{1C8B42DA-2DCE-5C45-9A83-55A3123CDB8D}" name="Column15907"/>
    <tableColumn id="15908" xr3:uid="{09D470D9-0888-4947-B702-B18FDAD913E6}" name="Column15908"/>
    <tableColumn id="15909" xr3:uid="{2C3D71FA-AB1F-644A-A1B1-1784D4346908}" name="Column15909"/>
    <tableColumn id="15910" xr3:uid="{66FB0DCE-21F4-B643-8B37-2E2DF0C47EB5}" name="Column15910"/>
    <tableColumn id="15911" xr3:uid="{4B78A3E4-3F48-6349-87B2-932082F99717}" name="Column15911"/>
    <tableColumn id="15912" xr3:uid="{D9B2BAD5-39E5-5643-AA5A-ECCB4080A2D5}" name="Column15912"/>
    <tableColumn id="15913" xr3:uid="{BA3B766E-7B79-5F48-A797-71E339D5A341}" name="Column15913"/>
    <tableColumn id="15914" xr3:uid="{AB5779E0-E3A7-E64A-8B5F-34D185B156F7}" name="Column15914"/>
    <tableColumn id="15915" xr3:uid="{B69E7341-C3A1-E747-8FF2-DD6A98BAC6B4}" name="Column15915"/>
    <tableColumn id="15916" xr3:uid="{9E5405EC-3973-8948-B176-594071B824AA}" name="Column15916"/>
    <tableColumn id="15917" xr3:uid="{5451A116-E11D-5841-BB0B-4D7D97EA762C}" name="Column15917"/>
    <tableColumn id="15918" xr3:uid="{4A7F8381-CCA1-2B49-8CF3-07C2C6299033}" name="Column15918"/>
    <tableColumn id="15919" xr3:uid="{0F808821-391C-B64A-8D3F-AF88ED0835F9}" name="Column15919"/>
    <tableColumn id="15920" xr3:uid="{B7021739-C547-9749-A3C6-3A81BFE1F666}" name="Column15920"/>
    <tableColumn id="15921" xr3:uid="{4133EDB4-3D94-264E-B339-EEC2DDD12716}" name="Column15921"/>
    <tableColumn id="15922" xr3:uid="{FC9F4B2D-193C-834D-97BC-9C10F72951BF}" name="Column15922"/>
    <tableColumn id="15923" xr3:uid="{648AC327-D83E-D947-8A06-15AE007A541D}" name="Column15923"/>
    <tableColumn id="15924" xr3:uid="{6F942BFC-6088-6844-969A-DA7C5EAE5A8A}" name="Column15924"/>
    <tableColumn id="15925" xr3:uid="{CE4DD910-33E5-354D-9684-AB147A54DE19}" name="Column15925"/>
    <tableColumn id="15926" xr3:uid="{DD3ED5F6-72B7-4A4F-99BC-4BC79ABE2209}" name="Column15926"/>
    <tableColumn id="15927" xr3:uid="{F19DF241-2A8A-094B-BC91-2573E40EB53A}" name="Column15927"/>
    <tableColumn id="15928" xr3:uid="{13848346-65E9-0444-A3C9-2C0A52DAA08B}" name="Column15928"/>
    <tableColumn id="15929" xr3:uid="{496F05B4-FCF2-9145-BB47-E5F2A42F4B3D}" name="Column15929"/>
    <tableColumn id="15930" xr3:uid="{B00A4D27-1B56-B14F-B01F-16954B056C81}" name="Column15930"/>
    <tableColumn id="15931" xr3:uid="{D6AAB2F4-E1EB-DA49-8AE6-8BF0E2D57974}" name="Column15931"/>
    <tableColumn id="15932" xr3:uid="{50EC902C-0FB2-A84E-911F-93F143D5C7A9}" name="Column15932"/>
    <tableColumn id="15933" xr3:uid="{97676ACD-88D3-3049-BCD5-1F6340CA321A}" name="Column15933"/>
    <tableColumn id="15934" xr3:uid="{03663541-7E2B-BF4F-8E42-6A45397D515C}" name="Column15934"/>
    <tableColumn id="15935" xr3:uid="{F12B5DA1-5B57-4B45-8E38-5283A3288DA2}" name="Column15935"/>
    <tableColumn id="15936" xr3:uid="{8200A277-A9DE-0B44-8633-6062DFC301B2}" name="Column15936"/>
    <tableColumn id="15937" xr3:uid="{57866177-BA2C-D94F-A6C3-DD701A5B81DC}" name="Column15937"/>
    <tableColumn id="15938" xr3:uid="{AABF102D-0D4C-C646-A580-FE2395C1458C}" name="Column15938"/>
    <tableColumn id="15939" xr3:uid="{C8AC0BE6-96FF-7447-809F-33DA6442E0D8}" name="Column15939"/>
    <tableColumn id="15940" xr3:uid="{B5CAC35F-D08E-C049-B72B-0F510A68BC21}" name="Column15940"/>
    <tableColumn id="15941" xr3:uid="{11C9BE46-2106-C244-8ECF-F4162C932D77}" name="Column15941"/>
    <tableColumn id="15942" xr3:uid="{F4BDF86C-8259-CB4D-9CFE-A08B5CCDA282}" name="Column15942"/>
    <tableColumn id="15943" xr3:uid="{A6181D0D-789C-454C-9F12-7DD13CB1A024}" name="Column15943"/>
    <tableColumn id="15944" xr3:uid="{CF960714-8328-8C46-AA91-8B56A2B88E34}" name="Column15944"/>
    <tableColumn id="15945" xr3:uid="{C6CD8104-ED4A-7C44-AD22-CEC3B6EAF194}" name="Column15945"/>
    <tableColumn id="15946" xr3:uid="{3BAD0E2D-854F-9F47-BE5E-17CE59788AB7}" name="Column15946"/>
    <tableColumn id="15947" xr3:uid="{863E038E-8241-5F40-A1A3-DEB4CA6DC1AD}" name="Column15947"/>
    <tableColumn id="15948" xr3:uid="{3042F278-4808-1448-AADB-A4205DD935CC}" name="Column15948"/>
    <tableColumn id="15949" xr3:uid="{3D8571AF-50BE-7441-BFA2-845F1C74B106}" name="Column15949"/>
    <tableColumn id="15950" xr3:uid="{0E6B7E08-EFBA-7348-9F36-36DEFDA198A6}" name="Column15950"/>
    <tableColumn id="15951" xr3:uid="{7EBD9D83-955B-0B45-8873-4CEF8AF015E4}" name="Column15951"/>
    <tableColumn id="15952" xr3:uid="{8DCD0A56-579A-8D44-A37F-C412FF9C4C2E}" name="Column15952"/>
    <tableColumn id="15953" xr3:uid="{959BD497-3B65-1145-860F-FB69A6CE1933}" name="Column15953"/>
    <tableColumn id="15954" xr3:uid="{025BA1CF-976D-3B40-A0EF-975FC3980C72}" name="Column15954"/>
    <tableColumn id="15955" xr3:uid="{4953B7D5-E1ED-9747-BDF3-3E60670D56F6}" name="Column15955"/>
    <tableColumn id="15956" xr3:uid="{42863638-61B4-D244-BEF2-C59D3714396E}" name="Column15956"/>
    <tableColumn id="15957" xr3:uid="{AB0CAAAF-FA16-DB47-933A-EC6302ED18C4}" name="Column15957"/>
    <tableColumn id="15958" xr3:uid="{48950B88-871C-0B4D-9D1E-6A8AF39729A8}" name="Column15958"/>
    <tableColumn id="15959" xr3:uid="{98D7B877-6099-F44F-B8D6-121F9C9EED74}" name="Column15959"/>
    <tableColumn id="15960" xr3:uid="{B61761E5-2570-7F45-81A3-0B3A31F924D7}" name="Column15960"/>
    <tableColumn id="15961" xr3:uid="{45AAC985-8563-4C47-8DF9-9D62D383F130}" name="Column15961"/>
    <tableColumn id="15962" xr3:uid="{72DBE553-2A97-4841-8DE2-75359B6BFA2C}" name="Column15962"/>
    <tableColumn id="15963" xr3:uid="{7A5F4985-4469-BC40-9DF9-4C39FD1687C6}" name="Column15963"/>
    <tableColumn id="15964" xr3:uid="{A0107387-BC78-4346-B066-AFE2DD574D36}" name="Column15964"/>
    <tableColumn id="15965" xr3:uid="{502CC271-712C-674B-96AD-935A67C40FCE}" name="Column15965"/>
    <tableColumn id="15966" xr3:uid="{4CDBD62A-1668-004F-8B69-7B6E2075061D}" name="Column15966"/>
    <tableColumn id="15967" xr3:uid="{4E34094D-83DA-DA41-8968-714AB0FF236F}" name="Column15967"/>
    <tableColumn id="15968" xr3:uid="{0B27EAC1-9594-8545-8602-C8E8021B5757}" name="Column15968"/>
    <tableColumn id="15969" xr3:uid="{BDEBE14F-C368-3345-897C-E71DBB23C32B}" name="Column15969"/>
    <tableColumn id="15970" xr3:uid="{56E0478B-CBFA-6F45-A1D4-07B8AE137608}" name="Column15970"/>
    <tableColumn id="15971" xr3:uid="{138F3EC2-242E-4441-85E4-AA6C22690C1C}" name="Column15971"/>
    <tableColumn id="15972" xr3:uid="{7573C062-BB5A-AE42-99B0-F260B0E1E978}" name="Column15972"/>
    <tableColumn id="15973" xr3:uid="{9EE8D4EB-BD5B-6D42-9BCE-96F514CD59CC}" name="Column15973"/>
    <tableColumn id="15974" xr3:uid="{920DF8F2-83C2-CF44-A7D2-BF68F5E4EB5D}" name="Column15974"/>
    <tableColumn id="15975" xr3:uid="{46E517CA-EA55-794E-AEA4-B3EE9A1C6099}" name="Column15975"/>
    <tableColumn id="15976" xr3:uid="{A53FFD22-BE44-8F42-8136-64AD70F2A8BD}" name="Column15976"/>
    <tableColumn id="15977" xr3:uid="{D80348DD-79EE-1942-A3A3-4D543CB9CD9C}" name="Column15977"/>
    <tableColumn id="15978" xr3:uid="{BFFEAFC4-8B32-604F-8B7E-32D75380EC40}" name="Column15978"/>
    <tableColumn id="15979" xr3:uid="{AA231851-0564-A240-9C66-6AF8CFFDF57C}" name="Column15979"/>
    <tableColumn id="15980" xr3:uid="{DEA20FB6-68FE-B24C-A83D-36EA2FAEC3A1}" name="Column15980"/>
    <tableColumn id="15981" xr3:uid="{98BF11CA-B848-0244-BD38-F28FE153A458}" name="Column15981"/>
    <tableColumn id="15982" xr3:uid="{6E60BAF0-CD6C-1C46-9BFE-93A29F407FCE}" name="Column15982"/>
    <tableColumn id="15983" xr3:uid="{4EB8D430-FC75-9246-88AF-239345A882C7}" name="Column15983"/>
    <tableColumn id="15984" xr3:uid="{F6D40A49-3126-4148-9877-43A09E788BE7}" name="Column15984"/>
    <tableColumn id="15985" xr3:uid="{602CF717-1A06-4747-96C4-738CEA0EC745}" name="Column15985"/>
    <tableColumn id="15986" xr3:uid="{6BA12302-B096-B946-9FC5-1E94FFFC54F4}" name="Column15986"/>
    <tableColumn id="15987" xr3:uid="{D13FAD8E-FD8B-9E42-9C31-5016360E88DD}" name="Column15987"/>
    <tableColumn id="15988" xr3:uid="{A1B22F5E-7B4B-4B41-A38B-5636D2DFCAD7}" name="Column15988"/>
    <tableColumn id="15989" xr3:uid="{32DF826D-A3BC-5A4B-8EE1-316F3B3DE549}" name="Column15989"/>
    <tableColumn id="15990" xr3:uid="{55B95C77-F691-574A-94FC-C35F322FED8A}" name="Column15990"/>
    <tableColumn id="15991" xr3:uid="{94E1062F-E055-0646-B226-8AD8FF4EE0E3}" name="Column15991"/>
    <tableColumn id="15992" xr3:uid="{BF213335-8831-644C-AB43-BE6C33262307}" name="Column15992"/>
    <tableColumn id="15993" xr3:uid="{51430F33-C0FB-3648-81A0-37A395227F93}" name="Column15993"/>
    <tableColumn id="15994" xr3:uid="{3164947B-F265-7745-B91B-DBD1A03535F7}" name="Column15994"/>
    <tableColumn id="15995" xr3:uid="{17A0100B-BFB6-EF46-AB86-E21BB8D65145}" name="Column15995"/>
    <tableColumn id="15996" xr3:uid="{8887105E-7674-D44B-A974-3DAECAF8F30F}" name="Column15996"/>
    <tableColumn id="15997" xr3:uid="{05E4F5DB-6321-834B-9FD0-9B097359EFE4}" name="Column15997"/>
    <tableColumn id="15998" xr3:uid="{92FE5881-4189-BF4E-8161-CF03B58E78E5}" name="Column15998"/>
    <tableColumn id="15999" xr3:uid="{184A9B01-D540-0346-9030-D0436046E808}" name="Column15999"/>
    <tableColumn id="16000" xr3:uid="{B7FBB71C-900B-7E4A-9294-B72E5EA83404}" name="Column16000"/>
    <tableColumn id="16001" xr3:uid="{2ED1874E-92CA-D444-A737-C0C7B91B6B28}" name="Column16001"/>
    <tableColumn id="16002" xr3:uid="{62B4F76B-2FBA-3F49-B0C2-0ABFF84932A6}" name="Column16002"/>
    <tableColumn id="16003" xr3:uid="{020CF551-0BE7-2E4E-BF5A-BA830A7358F3}" name="Column16003"/>
    <tableColumn id="16004" xr3:uid="{455C15F1-78AF-A94F-9630-85AFBF807667}" name="Column16004"/>
    <tableColumn id="16005" xr3:uid="{847319D2-D5F7-1341-9F50-EAB75218335C}" name="Column16005"/>
    <tableColumn id="16006" xr3:uid="{F2CC1B45-2220-7B4D-9F2F-501131D8D26B}" name="Column16006"/>
    <tableColumn id="16007" xr3:uid="{BCC59AFE-8E13-054D-AF82-2553B289F113}" name="Column16007"/>
    <tableColumn id="16008" xr3:uid="{6BC3C364-81CA-444C-AF14-860FF41AF30A}" name="Column16008"/>
    <tableColumn id="16009" xr3:uid="{B4D7842A-96A2-8D45-80AB-5A747363C66B}" name="Column16009"/>
    <tableColumn id="16010" xr3:uid="{841B320F-A79B-994F-AE57-C5F3665CD8E1}" name="Column16010"/>
    <tableColumn id="16011" xr3:uid="{CF5609D3-7F99-5D40-8BC5-CA6A60971884}" name="Column16011"/>
    <tableColumn id="16012" xr3:uid="{D39632BD-FD7F-E24D-9503-5A8E6A1727BD}" name="Column16012"/>
    <tableColumn id="16013" xr3:uid="{E022F7E4-7387-E641-9E01-221F7CFE86FA}" name="Column16013"/>
    <tableColumn id="16014" xr3:uid="{66A19978-AAEE-6046-88E4-FA422DEF0B3E}" name="Column16014"/>
    <tableColumn id="16015" xr3:uid="{957DE0D3-B14A-5A48-8688-78064808441B}" name="Column16015"/>
    <tableColumn id="16016" xr3:uid="{BA841FE8-E0D7-A341-A5D1-93DE64338D03}" name="Column16016"/>
    <tableColumn id="16017" xr3:uid="{2FA1A84A-DF99-C749-AE0A-5B148F8C1B2B}" name="Column16017"/>
    <tableColumn id="16018" xr3:uid="{B05A159D-8CF0-6D45-B06B-5802311017FF}" name="Column16018"/>
    <tableColumn id="16019" xr3:uid="{0AB9FCE8-0CF6-F545-AAC7-83D7318D1534}" name="Column16019"/>
    <tableColumn id="16020" xr3:uid="{4C81EF9C-4CDE-2142-82C5-EA7783CF0D13}" name="Column16020"/>
    <tableColumn id="16021" xr3:uid="{5299B342-6D4F-7644-826A-16E8E79480C0}" name="Column16021"/>
    <tableColumn id="16022" xr3:uid="{0A34F670-0B08-5D4A-8510-A857EA9E879F}" name="Column16022"/>
    <tableColumn id="16023" xr3:uid="{40823905-DF9D-5A47-A788-3B3F014251F4}" name="Column16023"/>
    <tableColumn id="16024" xr3:uid="{8A9314C3-0F10-064B-8096-3A97DE422929}" name="Column16024"/>
    <tableColumn id="16025" xr3:uid="{5D64425E-FBD9-284C-AA6B-8A262588988C}" name="Column16025"/>
    <tableColumn id="16026" xr3:uid="{A8712B7C-3645-1E44-BBB3-64B87A839D6B}" name="Column16026"/>
    <tableColumn id="16027" xr3:uid="{A5136251-3571-8540-8E7B-1B89EB42712B}" name="Column16027"/>
    <tableColumn id="16028" xr3:uid="{53534A10-4AC2-A04D-83FB-969121DFEA4D}" name="Column16028"/>
    <tableColumn id="16029" xr3:uid="{70A25CBC-3F92-5341-9A77-3FEFA003AA7F}" name="Column16029"/>
    <tableColumn id="16030" xr3:uid="{151697AC-1842-A144-B815-144846FF08A9}" name="Column16030"/>
    <tableColumn id="16031" xr3:uid="{EF9CF887-E737-924E-9669-5996E8B1F4E4}" name="Column16031"/>
    <tableColumn id="16032" xr3:uid="{6F6F0F2D-0DBB-814E-BE3B-91E8A40F310F}" name="Column16032"/>
    <tableColumn id="16033" xr3:uid="{B35544DD-FC72-8940-A1A6-25574450CEFB}" name="Column16033"/>
    <tableColumn id="16034" xr3:uid="{71D62704-84CF-F64C-8049-2A50C10FFB35}" name="Column16034"/>
    <tableColumn id="16035" xr3:uid="{270F5C4E-E3AF-0B48-AD37-D7D58517C788}" name="Column16035"/>
    <tableColumn id="16036" xr3:uid="{3755C041-2EC9-534E-A5CF-85B515D194F2}" name="Column16036"/>
    <tableColumn id="16037" xr3:uid="{8A752D3C-6524-5D43-915F-5410E3F369C9}" name="Column16037"/>
    <tableColumn id="16038" xr3:uid="{F6C7D2EF-2D7A-1449-B32F-ED3264672E45}" name="Column16038"/>
    <tableColumn id="16039" xr3:uid="{1974CE89-9A40-B54F-B5F4-3E4E524D5BF4}" name="Column16039"/>
    <tableColumn id="16040" xr3:uid="{5858D78A-563A-9440-9CD3-EF3668C30CCE}" name="Column16040"/>
    <tableColumn id="16041" xr3:uid="{9D6AC1BC-43C2-4F40-977A-E388626619D6}" name="Column16041"/>
    <tableColumn id="16042" xr3:uid="{68AF2F98-3E71-F24A-8B09-3CA4025133B7}" name="Column16042"/>
    <tableColumn id="16043" xr3:uid="{BE92880E-C0C7-3A42-B7B9-35F8D785D875}" name="Column16043"/>
    <tableColumn id="16044" xr3:uid="{F6C68B1C-9C8A-CA40-AF53-BD614AAF3D21}" name="Column16044"/>
    <tableColumn id="16045" xr3:uid="{6CDAD65F-4212-7B4B-86FC-373B50F1A708}" name="Column16045"/>
    <tableColumn id="16046" xr3:uid="{1548E285-7C45-0C48-914B-ECD3AC1328E4}" name="Column16046"/>
    <tableColumn id="16047" xr3:uid="{371829DC-849C-0F43-8CE3-F51D7786D197}" name="Column16047"/>
    <tableColumn id="16048" xr3:uid="{807C3D0C-B2EC-4641-9620-66698ACBE1F6}" name="Column16048"/>
    <tableColumn id="16049" xr3:uid="{C48927C4-1C1A-A246-93CF-B32115C29A39}" name="Column16049"/>
    <tableColumn id="16050" xr3:uid="{DD22F296-981D-6640-BF23-8B7A129FF264}" name="Column16050"/>
    <tableColumn id="16051" xr3:uid="{F97BCB7E-380B-D14B-BF1E-F7F10B3B7B60}" name="Column16051"/>
    <tableColumn id="16052" xr3:uid="{B30429B7-749C-2840-944A-2F1F95721C3A}" name="Column16052"/>
    <tableColumn id="16053" xr3:uid="{0F9A0BA1-2DED-E84F-9B36-008EED3D034D}" name="Column16053"/>
    <tableColumn id="16054" xr3:uid="{0ED50EC1-C770-BC4D-A21C-CBC82516C43A}" name="Column16054"/>
    <tableColumn id="16055" xr3:uid="{3E8A56D8-3379-5943-B349-974DA876685D}" name="Column16055"/>
    <tableColumn id="16056" xr3:uid="{40C8BACB-DDE1-C543-BEEA-7C57298AB710}" name="Column16056"/>
    <tableColumn id="16057" xr3:uid="{47559A23-617E-3646-9C6D-F9258E311C8B}" name="Column16057"/>
    <tableColumn id="16058" xr3:uid="{9C8D5F91-36D1-D04B-864D-C03A5B03AAC8}" name="Column16058"/>
    <tableColumn id="16059" xr3:uid="{240842F4-FBC3-F94F-9BED-85BD502F1A28}" name="Column16059"/>
    <tableColumn id="16060" xr3:uid="{46DCBF9E-EAFA-284C-BEDB-2831A45B56A5}" name="Column16060"/>
    <tableColumn id="16061" xr3:uid="{65E8FC6E-C5CB-894D-B255-C0F92051F8FE}" name="Column16061"/>
    <tableColumn id="16062" xr3:uid="{E27E9990-9889-F345-B0A1-EAE182A3631E}" name="Column16062"/>
    <tableColumn id="16063" xr3:uid="{8F1452D1-F996-1E44-A43A-55D4C67B0DF5}" name="Column16063"/>
    <tableColumn id="16064" xr3:uid="{89B4CC80-C488-574E-9314-FBED29DAC804}" name="Column16064"/>
    <tableColumn id="16065" xr3:uid="{D19FE74C-1DE9-A945-8500-CFF0A0FAAA4B}" name="Column16065"/>
    <tableColumn id="16066" xr3:uid="{A6BECB38-FADA-7B4B-BF15-C4A314E30307}" name="Column16066"/>
    <tableColumn id="16067" xr3:uid="{4DE2CE01-6200-E74E-88AE-113C8BD7FDAA}" name="Column16067"/>
    <tableColumn id="16068" xr3:uid="{ADF80565-4CF4-EE4F-B0D8-8E02BE4F7BB4}" name="Column16068"/>
    <tableColumn id="16069" xr3:uid="{228769D5-3491-A245-B732-EB56FEB70E28}" name="Column16069"/>
    <tableColumn id="16070" xr3:uid="{13B2525F-F783-2643-9AEE-8E75FC9C51C0}" name="Column16070"/>
    <tableColumn id="16071" xr3:uid="{28625577-AF62-B544-8A52-B6A49CACAD33}" name="Column16071"/>
    <tableColumn id="16072" xr3:uid="{F73D4634-9F6E-C846-9561-211191416F75}" name="Column16072"/>
    <tableColumn id="16073" xr3:uid="{4CD369C6-D53A-B648-AE08-983571ADA4F8}" name="Column16073"/>
    <tableColumn id="16074" xr3:uid="{589FA7F4-BA1F-D648-8F98-C399A4BEA4C8}" name="Column16074"/>
    <tableColumn id="16075" xr3:uid="{9AC3E06B-4124-1441-A293-BA10DDCAF8E8}" name="Column16075"/>
    <tableColumn id="16076" xr3:uid="{8601FF04-15D8-304D-98F7-25A90351C306}" name="Column16076"/>
    <tableColumn id="16077" xr3:uid="{B80AEE57-CAA4-0B45-B174-F66419CCD9D7}" name="Column16077"/>
    <tableColumn id="16078" xr3:uid="{1C0D3E30-2BE3-1149-8C60-81A6770893AB}" name="Column16078"/>
    <tableColumn id="16079" xr3:uid="{7DF3FC20-1CBD-1444-BA85-0748F1049016}" name="Column16079"/>
    <tableColumn id="16080" xr3:uid="{94C4C920-B2F1-0B48-A9E1-5CF47430D0E1}" name="Column16080"/>
    <tableColumn id="16081" xr3:uid="{E386C5A4-810A-4D46-9C0B-12A5EB603F88}" name="Column16081"/>
    <tableColumn id="16082" xr3:uid="{28866D15-1D8F-1945-94AC-6BD6EDD17ECF}" name="Column16082"/>
    <tableColumn id="16083" xr3:uid="{B8A714AC-EF84-4848-BD96-75D0AF39CF23}" name="Column16083"/>
    <tableColumn id="16084" xr3:uid="{4452D64C-4FBE-3948-A873-FA73A532A8B3}" name="Column16084"/>
    <tableColumn id="16085" xr3:uid="{5ACF0119-6AA2-4241-942A-485FCC67F8FC}" name="Column16085"/>
    <tableColumn id="16086" xr3:uid="{4CFCCED3-69DB-6F4D-9ED6-F17E93AAC5EA}" name="Column16086"/>
    <tableColumn id="16087" xr3:uid="{818017CD-2985-AC47-8665-04E23038ED3B}" name="Column16087"/>
    <tableColumn id="16088" xr3:uid="{DCE2C189-72AE-7240-A1E3-26493B93B2DA}" name="Column16088"/>
    <tableColumn id="16089" xr3:uid="{969FFC0A-B4D4-534A-9BD7-312AE10EA3F6}" name="Column16089"/>
    <tableColumn id="16090" xr3:uid="{563D14DD-6F50-7646-970B-935DD3A6A104}" name="Column16090"/>
    <tableColumn id="16091" xr3:uid="{1C93AEE6-8218-CB4A-A098-41440611E39B}" name="Column16091"/>
    <tableColumn id="16092" xr3:uid="{6F5FA950-765E-F041-B2A6-82BE4702A1C0}" name="Column16092"/>
    <tableColumn id="16093" xr3:uid="{7AC98D09-B942-0B4E-AB07-DFF214521975}" name="Column16093"/>
    <tableColumn id="16094" xr3:uid="{7A95260D-7E1D-2F49-85DB-10D8316FC7D5}" name="Column16094"/>
    <tableColumn id="16095" xr3:uid="{BEE3954A-2CEC-AC4E-B6EF-2B04CEE09877}" name="Column16095"/>
    <tableColumn id="16096" xr3:uid="{05366B70-55B1-B04A-819C-0CDD9A4E2B1C}" name="Column16096"/>
    <tableColumn id="16097" xr3:uid="{DEED2946-0C75-B742-A131-9B3C30FB7479}" name="Column16097"/>
    <tableColumn id="16098" xr3:uid="{E61F542F-B097-554E-A8AD-A71CEA547B2D}" name="Column16098"/>
    <tableColumn id="16099" xr3:uid="{6468CCAF-888A-5345-BF63-12B49D8ADCB5}" name="Column16099"/>
    <tableColumn id="16100" xr3:uid="{33BC22EE-BE22-D145-A7F7-D4E4A087C422}" name="Column16100"/>
    <tableColumn id="16101" xr3:uid="{710F89F2-F100-604F-A5FB-E0F359920A69}" name="Column16101"/>
    <tableColumn id="16102" xr3:uid="{73D4FFEA-81D6-1149-9FBF-0F9C6F059D38}" name="Column16102"/>
    <tableColumn id="16103" xr3:uid="{6264D292-55DB-A941-95FB-D9D5F7C92DC5}" name="Column16103"/>
    <tableColumn id="16104" xr3:uid="{0DE282A5-140B-8840-870C-1A3CFB2D81FA}" name="Column16104"/>
    <tableColumn id="16105" xr3:uid="{7DF14634-5E7C-3E4E-8F41-A54C8AA4545F}" name="Column16105"/>
    <tableColumn id="16106" xr3:uid="{453EB35B-8FAD-DD4E-8DF0-964D6C09337B}" name="Column16106"/>
    <tableColumn id="16107" xr3:uid="{ED674924-F1D4-7C49-9734-7F4BA194833E}" name="Column16107"/>
    <tableColumn id="16108" xr3:uid="{ABC7E204-DCA8-9040-9AFF-6191C495896B}" name="Column16108"/>
    <tableColumn id="16109" xr3:uid="{563EEC89-6D4D-3849-8092-7EE0D688970E}" name="Column16109"/>
    <tableColumn id="16110" xr3:uid="{2ACAE505-3FE6-404A-9640-D229151E6682}" name="Column16110"/>
    <tableColumn id="16111" xr3:uid="{B6FFFB07-DAB2-D044-8D40-5E8F20A373A4}" name="Column16111"/>
    <tableColumn id="16112" xr3:uid="{B7BD3BC8-6DE5-6641-AED2-4A8D408241EE}" name="Column16112"/>
    <tableColumn id="16113" xr3:uid="{A085CC25-B5BB-0049-B669-BA2BDB820709}" name="Column16113"/>
    <tableColumn id="16114" xr3:uid="{97159A83-70F3-DF47-88FE-02209FDBB645}" name="Column16114"/>
    <tableColumn id="16115" xr3:uid="{E53C777E-2A2E-9E4F-A38D-4E995FC185A8}" name="Column16115"/>
    <tableColumn id="16116" xr3:uid="{1578E628-069F-7D48-BCF3-4084AE263960}" name="Column16116"/>
    <tableColumn id="16117" xr3:uid="{44CEC57B-DA42-9649-A43D-1FF29826F39D}" name="Column16117"/>
    <tableColumn id="16118" xr3:uid="{4FCF0EE7-5EDC-E649-9D23-B53CB73D72EA}" name="Column16118"/>
    <tableColumn id="16119" xr3:uid="{30903759-E95F-C149-AA77-229868594609}" name="Column16119"/>
    <tableColumn id="16120" xr3:uid="{CFD26E43-87B9-754F-82E9-EFA1B7B7417F}" name="Column16120"/>
    <tableColumn id="16121" xr3:uid="{D56FB0C7-CED9-FF4C-9F3A-9555894B0429}" name="Column16121"/>
    <tableColumn id="16122" xr3:uid="{A8CB3F4D-DE2F-F649-B03B-87110FC182C8}" name="Column16122"/>
    <tableColumn id="16123" xr3:uid="{FD294A32-BB0C-3E41-8BE0-AC8035D203F3}" name="Column16123"/>
    <tableColumn id="16124" xr3:uid="{9F5AD613-64A4-7E43-A331-392E5369389F}" name="Column16124"/>
    <tableColumn id="16125" xr3:uid="{FD082C33-36CD-CD45-B8D9-1E1D3C2352AC}" name="Column16125"/>
    <tableColumn id="16126" xr3:uid="{4CE35193-401D-F94F-B5EA-20A08F8137CD}" name="Column16126"/>
    <tableColumn id="16127" xr3:uid="{0A362750-09A3-B94F-A727-2D7B3E60FB0A}" name="Column16127"/>
    <tableColumn id="16128" xr3:uid="{A95921FF-4981-174B-85D5-D0D3EA8ECAD5}" name="Column16128"/>
    <tableColumn id="16129" xr3:uid="{512DB8A5-3FE5-8A46-A142-A42AD90F41C5}" name="Column16129"/>
    <tableColumn id="16130" xr3:uid="{2339F3ED-FB28-A943-B053-50BB97B429B7}" name="Column16130"/>
    <tableColumn id="16131" xr3:uid="{4E42B8C9-9E44-1B49-B944-0B9F18E80F93}" name="Column16131"/>
    <tableColumn id="16132" xr3:uid="{47870023-FE2C-ED45-9FC7-85A73312BEBE}" name="Column16132"/>
    <tableColumn id="16133" xr3:uid="{08292083-E63A-CF40-A356-E84C09348AC3}" name="Column16133"/>
    <tableColumn id="16134" xr3:uid="{CE76C630-533E-2B4D-BEC6-6A3D044C57C3}" name="Column16134"/>
    <tableColumn id="16135" xr3:uid="{AA79BEED-BF38-6349-98EF-DC1C9B17E232}" name="Column16135"/>
    <tableColumn id="16136" xr3:uid="{7A16743B-CC06-BE4A-B3C7-5DA95C718F80}" name="Column16136"/>
    <tableColumn id="16137" xr3:uid="{0CE7FAFB-10CF-054F-9A25-EDD39DF7E410}" name="Column16137"/>
    <tableColumn id="16138" xr3:uid="{FF910E2A-9A19-4847-947C-9CFEE0AB54A9}" name="Column16138"/>
    <tableColumn id="16139" xr3:uid="{0B62C386-E582-F447-BB37-47F1E9919672}" name="Column16139"/>
    <tableColumn id="16140" xr3:uid="{514390FA-ACC5-044E-B24D-E411D8650D09}" name="Column16140"/>
    <tableColumn id="16141" xr3:uid="{A8FE6952-E6B5-8147-9A1D-579FBA99B453}" name="Column16141"/>
    <tableColumn id="16142" xr3:uid="{A5D91775-2272-394C-9A19-E64946131A6E}" name="Column16142"/>
    <tableColumn id="16143" xr3:uid="{FF546967-ADDC-5F44-A937-7A3A0AF68A32}" name="Column16143"/>
    <tableColumn id="16144" xr3:uid="{E688C6A9-0E64-DD4F-ADB5-F3DD9F9B58BD}" name="Column16144"/>
    <tableColumn id="16145" xr3:uid="{4C1A2EEF-6EAF-054D-83C7-D5DBCF677721}" name="Column16145"/>
    <tableColumn id="16146" xr3:uid="{87526142-43B2-8F4D-9B3B-651EE2B54C9B}" name="Column16146"/>
    <tableColumn id="16147" xr3:uid="{42E64C45-3C5B-E143-B26B-8FF4F2DCEA95}" name="Column16147"/>
    <tableColumn id="16148" xr3:uid="{48A0A8C7-3949-A547-8D8F-DC54A341BD83}" name="Column16148"/>
    <tableColumn id="16149" xr3:uid="{21303A9D-428D-5844-AFBF-CA2716158B8C}" name="Column16149"/>
    <tableColumn id="16150" xr3:uid="{67B89148-CD38-0746-99D8-EA897A3F451C}" name="Column16150"/>
    <tableColumn id="16151" xr3:uid="{65A04C8A-9B14-3343-A9B2-2C7EFF91634A}" name="Column16151"/>
    <tableColumn id="16152" xr3:uid="{6FEA3F90-67CC-244F-A56D-3FC8DE369713}" name="Column16152"/>
    <tableColumn id="16153" xr3:uid="{0320667B-4C65-784C-9B34-213A1FAC73C9}" name="Column16153"/>
    <tableColumn id="16154" xr3:uid="{5E9F3C55-8FC2-C946-A9B2-30E9236B151C}" name="Column16154"/>
    <tableColumn id="16155" xr3:uid="{70E635BC-23DC-3844-9B15-307DD2672C80}" name="Column16155"/>
    <tableColumn id="16156" xr3:uid="{E18AA76D-91F3-9443-B7B8-E40860B4BCF9}" name="Column16156"/>
    <tableColumn id="16157" xr3:uid="{95770831-A396-4548-9969-FEDF30330EBB}" name="Column16157"/>
    <tableColumn id="16158" xr3:uid="{7A0A0825-D98F-0E46-8919-9F4F4DC582B7}" name="Column16158"/>
    <tableColumn id="16159" xr3:uid="{FDCED6E9-CCC4-E84C-A15C-8DE4FF01E1ED}" name="Column16159"/>
    <tableColumn id="16160" xr3:uid="{CC20F567-E2D2-9744-B339-0CBF59D54F7E}" name="Column16160"/>
    <tableColumn id="16161" xr3:uid="{FDABB02E-6118-0A4E-807D-D3F98E7AEAC3}" name="Column16161"/>
    <tableColumn id="16162" xr3:uid="{DB65B97D-91D9-9E4A-AFB8-8373AB6BA23C}" name="Column16162"/>
    <tableColumn id="16163" xr3:uid="{F1AECFB8-50FB-BE45-BA13-56485635D5DC}" name="Column16163"/>
    <tableColumn id="16164" xr3:uid="{C12B45F8-1335-D841-8472-3C058A10EFD7}" name="Column16164"/>
    <tableColumn id="16165" xr3:uid="{7FF43A88-A9E0-684D-B5D4-804C73A4A8DC}" name="Column16165"/>
    <tableColumn id="16166" xr3:uid="{FA337A6E-1641-CB47-82F7-496FF4331919}" name="Column16166"/>
    <tableColumn id="16167" xr3:uid="{8357871B-F1E3-EE43-AC5F-DC2548AD403C}" name="Column16167"/>
    <tableColumn id="16168" xr3:uid="{F51AEB19-D729-BD41-9E36-7123AEA80515}" name="Column16168"/>
    <tableColumn id="16169" xr3:uid="{B783A7EE-92E0-9943-9017-90B3ACD64E2F}" name="Column16169"/>
    <tableColumn id="16170" xr3:uid="{BBD83068-6744-EA42-BBA1-3AB5672F098E}" name="Column16170"/>
    <tableColumn id="16171" xr3:uid="{336D9083-7283-534F-9C96-08259D258F6B}" name="Column16171"/>
    <tableColumn id="16172" xr3:uid="{69A13DE8-4926-AB4A-89F9-2151A7C73111}" name="Column16172"/>
    <tableColumn id="16173" xr3:uid="{411A03BD-B531-3041-A909-82065C14A5D9}" name="Column16173"/>
    <tableColumn id="16174" xr3:uid="{7CE1D968-0D80-FC48-977F-F5D280183A19}" name="Column16174"/>
    <tableColumn id="16175" xr3:uid="{B8B087EC-EBC1-AF40-8447-D649238EF8E4}" name="Column16175"/>
    <tableColumn id="16176" xr3:uid="{5D5D8500-5747-E244-A37B-A6E9843732CC}" name="Column16176"/>
    <tableColumn id="16177" xr3:uid="{5BCDFAF7-0676-314E-809E-A78B463F31CF}" name="Column16177"/>
    <tableColumn id="16178" xr3:uid="{47D8693B-9C41-7347-8AC7-0CF31F4DED17}" name="Column16178"/>
    <tableColumn id="16179" xr3:uid="{E4D0C7DA-8382-504E-A7FC-564BFC81BA11}" name="Column16179"/>
    <tableColumn id="16180" xr3:uid="{AB25256A-822B-ED45-AF6C-4D91888D0936}" name="Column16180"/>
    <tableColumn id="16181" xr3:uid="{AF5CD8A8-B012-704B-BC16-99DBB9238C1E}" name="Column16181"/>
    <tableColumn id="16182" xr3:uid="{D7F32778-06E3-7149-B095-AC05363490EB}" name="Column16182"/>
    <tableColumn id="16183" xr3:uid="{E8F88438-A782-874E-8F94-62D99DA8F028}" name="Column16183"/>
    <tableColumn id="16184" xr3:uid="{048EF397-D08F-754D-BE3E-4EDC8926AF55}" name="Column16184"/>
    <tableColumn id="16185" xr3:uid="{078A1F2A-C3CB-E342-97C0-C504BE0527B0}" name="Column16185"/>
    <tableColumn id="16186" xr3:uid="{18535EAB-D96C-5643-912D-D86FF5DE6C4C}" name="Column16186"/>
    <tableColumn id="16187" xr3:uid="{70D44C33-3796-FF4E-A1E0-81D79E2F371C}" name="Column16187"/>
    <tableColumn id="16188" xr3:uid="{9B292E4F-5334-ED41-B2C3-6F0698643E9D}" name="Column16188"/>
    <tableColumn id="16189" xr3:uid="{95C954F5-9040-3B42-B35D-1A003931B231}" name="Column16189"/>
    <tableColumn id="16190" xr3:uid="{A1930E4E-AD3F-EF47-8C40-26D9299AEF39}" name="Column16190"/>
    <tableColumn id="16191" xr3:uid="{C0F9FA44-6084-8845-9BDF-961B3612F2EC}" name="Column16191"/>
    <tableColumn id="16192" xr3:uid="{B6C0BAA1-3E64-C847-BDD7-1970BAF8AF7B}" name="Column16192"/>
    <tableColumn id="16193" xr3:uid="{99D0845E-BEE2-8247-90F7-FC1E3D682C96}" name="Column16193"/>
    <tableColumn id="16194" xr3:uid="{6E6D1E2F-337D-2147-8413-9C0AF0C71CC1}" name="Column16194"/>
    <tableColumn id="16195" xr3:uid="{38D5DE9F-966A-264A-AB70-4505868F7563}" name="Column16195"/>
    <tableColumn id="16196" xr3:uid="{D5B1DDB3-73D7-1748-90C5-31D5C0F0E1E5}" name="Column16196"/>
    <tableColumn id="16197" xr3:uid="{E3B8CD1B-3923-8844-BB6B-A27EC8FBBB1E}" name="Column16197"/>
    <tableColumn id="16198" xr3:uid="{19B2A2B0-C682-F54A-8851-6CF6AA40ED8F}" name="Column16198"/>
    <tableColumn id="16199" xr3:uid="{7F1910F8-9F57-4D42-8F7B-515A27652235}" name="Column16199"/>
    <tableColumn id="16200" xr3:uid="{6804EA74-DE63-A447-845D-3AC2D8E7024F}" name="Column16200"/>
    <tableColumn id="16201" xr3:uid="{0DD6E4A0-9B40-8244-BA7A-D91503C58C59}" name="Column16201"/>
    <tableColumn id="16202" xr3:uid="{71A8D9DD-A309-9D45-A2B9-69751EAF584F}" name="Column16202"/>
    <tableColumn id="16203" xr3:uid="{66AA6D91-AF42-E546-8313-34B5EAF73479}" name="Column16203"/>
    <tableColumn id="16204" xr3:uid="{80BE3A8D-4A22-354B-AE15-B3133D755853}" name="Column16204"/>
    <tableColumn id="16205" xr3:uid="{5E36F2A0-8FB1-9040-B78E-D6C0427668B0}" name="Column16205"/>
    <tableColumn id="16206" xr3:uid="{EC603141-4954-1741-8D85-AD14690665DC}" name="Column16206"/>
    <tableColumn id="16207" xr3:uid="{8F18EC3F-CAF5-D34D-AE6E-BE4336D409EC}" name="Column16207"/>
    <tableColumn id="16208" xr3:uid="{BDE368D5-7275-E64F-B13B-0F09BDBAB079}" name="Column16208"/>
    <tableColumn id="16209" xr3:uid="{7A1C33FF-786D-1F46-B791-36A50B198182}" name="Column16209"/>
    <tableColumn id="16210" xr3:uid="{C1D236E2-2C35-A04A-B884-EC490A0A70F1}" name="Column16210"/>
    <tableColumn id="16211" xr3:uid="{D67EB4F3-4566-A443-9F3B-83F260532926}" name="Column16211"/>
    <tableColumn id="16212" xr3:uid="{76DB934B-CF17-E54D-8234-BB2E9541ACD3}" name="Column16212"/>
    <tableColumn id="16213" xr3:uid="{1A2898A0-8BE0-3A44-AF7B-C104D91AB389}" name="Column16213"/>
    <tableColumn id="16214" xr3:uid="{6EE1C35A-4877-9340-AE83-526D0FEB0C9E}" name="Column16214"/>
    <tableColumn id="16215" xr3:uid="{297925A0-CAC1-A94B-9DBA-BF93CC683993}" name="Column16215"/>
    <tableColumn id="16216" xr3:uid="{9C820750-E06E-7A45-92F3-4D5CE4BE4196}" name="Column16216"/>
    <tableColumn id="16217" xr3:uid="{13E23305-CE60-8340-A188-21F08CE7AA1E}" name="Column16217"/>
    <tableColumn id="16218" xr3:uid="{50A26647-3CFA-2644-9FFD-90ADA214DEB3}" name="Column16218"/>
    <tableColumn id="16219" xr3:uid="{D501F157-8BF1-1143-A3C7-EBE71C32D58E}" name="Column16219"/>
    <tableColumn id="16220" xr3:uid="{895E1939-BADE-D24C-BFF1-CE4E6C84D451}" name="Column16220"/>
    <tableColumn id="16221" xr3:uid="{A93143C6-26CD-FD4A-94C2-A400BBFDE59C}" name="Column16221"/>
    <tableColumn id="16222" xr3:uid="{821B3258-B630-DC47-B995-19792820F1C2}" name="Column16222"/>
    <tableColumn id="16223" xr3:uid="{DF733212-F331-E946-A3C1-650D567A4051}" name="Column16223"/>
    <tableColumn id="16224" xr3:uid="{9A31001A-343C-9D4D-9817-7E9FB4FEB672}" name="Column16224"/>
    <tableColumn id="16225" xr3:uid="{021782CD-BD55-9C40-AE30-6CF9C80E9AF2}" name="Column16225"/>
    <tableColumn id="16226" xr3:uid="{BAD7BB16-DE96-1643-80DE-1A018BA64E07}" name="Column16226"/>
    <tableColumn id="16227" xr3:uid="{3E39F1CB-E7EA-894B-8F7F-DC506DA336B9}" name="Column16227"/>
    <tableColumn id="16228" xr3:uid="{979C63B1-90BF-404B-A6ED-65FB3AAA017C}" name="Column16228"/>
    <tableColumn id="16229" xr3:uid="{E2E26D04-CA4F-6242-B327-EA180CEF6EA5}" name="Column16229"/>
    <tableColumn id="16230" xr3:uid="{4BB112B8-DB7C-B24E-B3ED-0BC0CB363F81}" name="Column16230"/>
    <tableColumn id="16231" xr3:uid="{6E5BEE84-6165-7C48-BA32-1B3C4A58B06E}" name="Column16231"/>
    <tableColumn id="16232" xr3:uid="{EB85F06A-8760-5A41-8802-27192070B027}" name="Column16232"/>
    <tableColumn id="16233" xr3:uid="{8D5D29CD-48F3-334F-AB07-BC70237C2905}" name="Column16233"/>
    <tableColumn id="16234" xr3:uid="{FCAA8DF1-2441-6B40-8422-3A531A1B2A67}" name="Column16234"/>
    <tableColumn id="16235" xr3:uid="{8C23957B-7098-B14B-9437-F22A0A53A470}" name="Column16235"/>
    <tableColumn id="16236" xr3:uid="{9B871110-5FBE-4042-BB45-C96065AB6FFE}" name="Column16236"/>
    <tableColumn id="16237" xr3:uid="{E44C912B-5B95-734B-A166-1AA57013C3E2}" name="Column16237"/>
    <tableColumn id="16238" xr3:uid="{5C8E84A1-18DB-794C-A635-617F90F782B9}" name="Column16238"/>
    <tableColumn id="16239" xr3:uid="{0D36057C-B736-294B-8F73-DAAE448CDD4B}" name="Column16239"/>
    <tableColumn id="16240" xr3:uid="{4E059732-2713-1A45-ACB8-1632C69520DD}" name="Column16240"/>
    <tableColumn id="16241" xr3:uid="{759666AD-F1C1-7546-B884-C2B2D9EC46A7}" name="Column16241"/>
    <tableColumn id="16242" xr3:uid="{C46F4118-E35D-4347-8381-86B87A362820}" name="Column16242"/>
    <tableColumn id="16243" xr3:uid="{2200C5D0-C870-1144-8ADE-0E70C9849C05}" name="Column16243"/>
    <tableColumn id="16244" xr3:uid="{075BE992-F636-2B41-B62F-6000619C2657}" name="Column16244"/>
    <tableColumn id="16245" xr3:uid="{B6D30446-DD9A-6F40-8221-C267669ED819}" name="Column16245"/>
    <tableColumn id="16246" xr3:uid="{881EA5CF-8B50-344B-83EE-5CC8FC7EC33F}" name="Column16246"/>
    <tableColumn id="16247" xr3:uid="{45C0C40E-DA57-BF41-A354-4BFE471CB8BA}" name="Column16247"/>
    <tableColumn id="16248" xr3:uid="{953A31EA-94A5-524E-98F5-D565879FC1F5}" name="Column16248"/>
    <tableColumn id="16249" xr3:uid="{4D2034B2-A110-874A-A823-18235F47E889}" name="Column16249"/>
    <tableColumn id="16250" xr3:uid="{388745EF-F4B1-884F-B901-9DEBD46054FD}" name="Column16250"/>
    <tableColumn id="16251" xr3:uid="{A5E879CD-A009-074A-B9FC-1377E6040D98}" name="Column16251"/>
    <tableColumn id="16252" xr3:uid="{44B65382-884A-AA49-A64A-D02F420CC012}" name="Column16252"/>
    <tableColumn id="16253" xr3:uid="{90F0899B-46D9-7A4F-BBDC-62A4A1E1AFD7}" name="Column16253"/>
    <tableColumn id="16254" xr3:uid="{C844FF52-5D21-E849-BD33-00B091618A6D}" name="Column16254"/>
    <tableColumn id="16255" xr3:uid="{3A5057C0-91F3-624C-A6C4-98B73A801F56}" name="Column16255"/>
    <tableColumn id="16256" xr3:uid="{27DB5B2D-4C00-DE48-A6CC-51D9D112B094}" name="Column16256"/>
    <tableColumn id="16257" xr3:uid="{319B3E2F-F172-B647-B4B8-B39C98C92811}" name="Column16257"/>
    <tableColumn id="16258" xr3:uid="{4E12C30E-B9CA-6841-9455-1DAF5F2216F2}" name="Column16258"/>
    <tableColumn id="16259" xr3:uid="{E11B36B3-8E6A-A444-B5EF-6F57A4B5194B}" name="Column16259"/>
    <tableColumn id="16260" xr3:uid="{CF3201FA-29AC-1B4E-A803-6FEFAAAC05A3}" name="Column16260"/>
    <tableColumn id="16261" xr3:uid="{A4A7426A-5D5A-4645-A51C-5E8DF3E7F959}" name="Column16261"/>
    <tableColumn id="16262" xr3:uid="{35D823F5-9C64-544C-9B70-9A7B35DF75C9}" name="Column16262"/>
    <tableColumn id="16263" xr3:uid="{C891D5ED-B727-414A-84F6-1F3F9FC43DB9}" name="Column16263"/>
    <tableColumn id="16264" xr3:uid="{51E3C7D3-F607-684E-B5DA-E27495302431}" name="Column16264"/>
    <tableColumn id="16265" xr3:uid="{5FD6F38B-6B05-C044-8813-1BFF712444F5}" name="Column16265"/>
    <tableColumn id="16266" xr3:uid="{4D3AA9D8-B707-6B4F-AFAB-83E7C03584B5}" name="Column16266"/>
    <tableColumn id="16267" xr3:uid="{EAC5E406-8AAB-3143-9F04-B8B3649F6A4F}" name="Column16267"/>
    <tableColumn id="16268" xr3:uid="{C7FFBC7C-9A8F-F549-A539-6DA15CCD139C}" name="Column16268"/>
    <tableColumn id="16269" xr3:uid="{C388635F-E787-EA45-BCE1-F357BD298C6F}" name="Column16269"/>
    <tableColumn id="16270" xr3:uid="{CB300A23-BD75-C946-B7C4-66CC2BA456CC}" name="Column16270"/>
    <tableColumn id="16271" xr3:uid="{F843F090-D796-7944-BBDF-35361AA4172B}" name="Column16271"/>
    <tableColumn id="16272" xr3:uid="{40B446CD-B2F5-4A4D-AC74-95DD9F7F7F57}" name="Column16272"/>
    <tableColumn id="16273" xr3:uid="{96BA5487-3DDB-5641-9422-9AD435D37B3D}" name="Column16273"/>
    <tableColumn id="16274" xr3:uid="{CB36A757-23F7-564F-ABFD-721D23F03792}" name="Column16274"/>
    <tableColumn id="16275" xr3:uid="{8EDB8EE3-C0BB-E747-B86E-5A822B231DEF}" name="Column16275"/>
    <tableColumn id="16276" xr3:uid="{AF4F8661-E3A0-314B-A6A0-8F3DAAFC60EA}" name="Column16276"/>
    <tableColumn id="16277" xr3:uid="{805A11C9-F6BF-4544-B141-243120BF35B2}" name="Column16277"/>
    <tableColumn id="16278" xr3:uid="{A0F8FDFD-06D0-374D-B5F5-1D50A9470CDF}" name="Column16278"/>
    <tableColumn id="16279" xr3:uid="{47C40602-4F4E-CD4E-9ABC-A275A61A5037}" name="Column16279"/>
    <tableColumn id="16280" xr3:uid="{F9E21BF1-1C4A-4345-B786-244373868AE4}" name="Column16280"/>
    <tableColumn id="16281" xr3:uid="{3BF0A1AE-969A-F040-B95E-AD965A51A630}" name="Column16281"/>
    <tableColumn id="16282" xr3:uid="{AEB395B4-1F8C-974B-8A96-6F741DDB92FC}" name="Column16282"/>
    <tableColumn id="16283" xr3:uid="{6007D27F-6D6B-B249-A1D6-D43B537A52E0}" name="Column16283"/>
    <tableColumn id="16284" xr3:uid="{257440A9-BFA3-2848-9B40-A4660341E8CC}" name="Column16284"/>
    <tableColumn id="16285" xr3:uid="{0C19074D-B2D2-8E45-989B-07AB6CEC0658}" name="Column16285"/>
    <tableColumn id="16286" xr3:uid="{CB882C14-65FE-074D-930D-A41ADD5E8C5E}" name="Column16286"/>
    <tableColumn id="16287" xr3:uid="{E6955E5B-3955-2543-B3FF-B1CFAF8D9C0E}" name="Column16287"/>
    <tableColumn id="16288" xr3:uid="{E9102B75-1546-2845-9DEF-AC4F87378404}" name="Column16288"/>
    <tableColumn id="16289" xr3:uid="{3CAFB488-AFE6-6546-97C5-4A1F6FB6DB26}" name="Column16289"/>
    <tableColumn id="16290" xr3:uid="{11500F3F-0035-D84B-87F4-FE4E94B92A45}" name="Column16290"/>
    <tableColumn id="16291" xr3:uid="{9B937CA1-314E-6948-B478-3C34186C7841}" name="Column16291"/>
    <tableColumn id="16292" xr3:uid="{0277D8D9-1A68-9444-B165-81F88F7F0D43}" name="Column16292"/>
    <tableColumn id="16293" xr3:uid="{86566CD7-56D6-FA4F-AD0B-BB850B741FB3}" name="Column16293"/>
    <tableColumn id="16294" xr3:uid="{F757DD58-2137-E446-BA7F-EC6978C616C9}" name="Column16294"/>
    <tableColumn id="16295" xr3:uid="{D395724D-FC9E-CF4C-8DFC-8441967E2C2F}" name="Column16295"/>
    <tableColumn id="16296" xr3:uid="{7E62D37C-29CD-9A4B-8ACA-3A743F22C3B8}" name="Column16296"/>
    <tableColumn id="16297" xr3:uid="{BBAEBA51-58F7-6449-A99E-D5756D47418F}" name="Column16297"/>
    <tableColumn id="16298" xr3:uid="{07B0B4BA-89E2-4043-8997-6CD4DE465636}" name="Column16298"/>
    <tableColumn id="16299" xr3:uid="{3C47A6BD-FA46-8744-B06A-A809885BAAEE}" name="Column16299"/>
    <tableColumn id="16300" xr3:uid="{060EA8E5-1F51-B541-A713-65329EB78177}" name="Column16300"/>
    <tableColumn id="16301" xr3:uid="{E1071D3B-34D3-D243-AD51-DFCC938EE67F}" name="Column16301"/>
    <tableColumn id="16302" xr3:uid="{6E91C3CA-CC38-0545-8608-B92CEB2B78DD}" name="Column16302"/>
    <tableColumn id="16303" xr3:uid="{FA497EC4-8A78-9B4E-B156-BB7569A2466E}" name="Column16303"/>
    <tableColumn id="16304" xr3:uid="{DB720F5B-8BBA-B942-A4C2-8362876A1AFF}" name="Column16304"/>
    <tableColumn id="16305" xr3:uid="{2C814839-C049-DB48-A7EC-D9CC783923FA}" name="Column16305"/>
    <tableColumn id="16306" xr3:uid="{5FA3989F-4FD6-9245-B87F-8B88370AD0C4}" name="Column16306"/>
    <tableColumn id="16307" xr3:uid="{C9C738FB-358F-6143-8F66-1F5AB195435E}" name="Column16307"/>
    <tableColumn id="16308" xr3:uid="{1FA7C36C-0DF7-6C49-8464-AFEF46A41A17}" name="Column16308"/>
    <tableColumn id="16309" xr3:uid="{F95C321B-C50D-8143-9646-F36965DDCB6C}" name="Column16309"/>
    <tableColumn id="16310" xr3:uid="{8F4CEFE6-C326-F94E-8F58-BE5D5B121FC5}" name="Column16310"/>
    <tableColumn id="16311" xr3:uid="{79DC1F06-734D-AF40-94A8-14B5082F4C19}" name="Column16311"/>
    <tableColumn id="16312" xr3:uid="{CDDE1AFA-0752-EB49-9676-A10291BE142F}" name="Column16312"/>
    <tableColumn id="16313" xr3:uid="{B25B9AB2-482F-6741-B116-9D49EC0137D9}" name="Column16313"/>
    <tableColumn id="16314" xr3:uid="{67465E96-5594-EA44-AD59-67864A0CF1D7}" name="Column16314"/>
    <tableColumn id="16315" xr3:uid="{DBE7B4E9-4456-6741-82B3-73C0C1A7AEA4}" name="Column16315"/>
    <tableColumn id="16316" xr3:uid="{4570E78E-A2D3-B541-B7B5-49D98B11B58E}" name="Column16316"/>
    <tableColumn id="16317" xr3:uid="{15ECECC4-174A-B641-9AB7-BDAB2F21B928}" name="Column16317"/>
    <tableColumn id="16318" xr3:uid="{878C886D-1325-BE49-A497-15CEC4D5EB44}" name="Column16318"/>
    <tableColumn id="16319" xr3:uid="{0DBA925C-A106-6A41-BDB9-3882DE6BC5D7}" name="Column16319"/>
    <tableColumn id="16320" xr3:uid="{6D7EEC91-1C4C-9A4A-875B-3BD106B9833A}" name="Column16320"/>
    <tableColumn id="16321" xr3:uid="{70E7F761-32B5-824C-B89B-C9A571576042}" name="Column16321"/>
    <tableColumn id="16322" xr3:uid="{1D2327A8-4565-4446-8FB6-95F21CB07FDD}" name="Column16322"/>
    <tableColumn id="16323" xr3:uid="{2C7FD277-0794-4A43-9866-59120312C9C5}" name="Column16323"/>
    <tableColumn id="16324" xr3:uid="{27A5EE2B-5D0E-DB41-9655-70164922878A}" name="Column16324"/>
    <tableColumn id="16325" xr3:uid="{52A3746D-1B73-8441-80AA-086054F43611}" name="Column16325"/>
    <tableColumn id="16326" xr3:uid="{DFB8E1E8-85D0-1F47-A1E7-7597BAD2A441}" name="Column16326"/>
    <tableColumn id="16327" xr3:uid="{D7D969DB-4146-C04F-8521-49B526C5F89F}" name="Column16327"/>
    <tableColumn id="16328" xr3:uid="{2A5D6BA3-4827-6C43-9580-109A8ECCBB42}" name="Column16328"/>
    <tableColumn id="16329" xr3:uid="{29BF93A1-4C0C-9C46-B95B-1FDB01907147}" name="Column16329"/>
    <tableColumn id="16330" xr3:uid="{36906CEC-FDA6-E340-9F00-034560919DFE}" name="Column16330"/>
    <tableColumn id="16331" xr3:uid="{059FE534-743B-1B4D-A7BA-812415175AD0}" name="Column16331"/>
    <tableColumn id="16332" xr3:uid="{B58D296B-138A-9A43-B3A8-43F74248A0F4}" name="Column16332"/>
    <tableColumn id="16333" xr3:uid="{ABBFA03D-674F-DE4E-81AD-41EC7B67DC83}" name="Column16333"/>
    <tableColumn id="16334" xr3:uid="{BC767B09-CEFE-864F-AB98-EEAC211F0A04}" name="Column16334"/>
    <tableColumn id="16335" xr3:uid="{6FEA26C5-4610-1140-8A28-26F32C61F435}" name="Column16335"/>
    <tableColumn id="16336" xr3:uid="{A6925521-D413-6F46-ADED-6B91919FAE78}" name="Column16336"/>
    <tableColumn id="16337" xr3:uid="{FC4647E0-2FEF-F541-993F-AD8CD7CDC2A5}" name="Column16337"/>
    <tableColumn id="16338" xr3:uid="{F2FF5B63-4724-A244-9BBD-6730A379AF9B}" name="Column16338"/>
    <tableColumn id="16339" xr3:uid="{6063A0D8-AD73-4440-BC01-AB3E2B36136C}" name="Column16339"/>
    <tableColumn id="16340" xr3:uid="{8C820292-4E09-6A42-9981-773F483C92CB}" name="Column16340"/>
    <tableColumn id="16341" xr3:uid="{A24456B6-37BE-3245-8B13-CAB7761954C9}" name="Column16341"/>
    <tableColumn id="16342" xr3:uid="{E0E15565-7D95-0C43-8E37-27AD10CC4BAF}" name="Column16342"/>
    <tableColumn id="16343" xr3:uid="{5B6ECEBB-04E3-244D-BF8D-516823734AB4}" name="Column16343"/>
    <tableColumn id="16344" xr3:uid="{0998F5C6-2055-E946-962C-75B12C0952EC}" name="Column16344"/>
    <tableColumn id="16345" xr3:uid="{3A5A9D0A-3F0C-DB4D-950B-9CF54CC95C6F}" name="Column16345"/>
    <tableColumn id="16346" xr3:uid="{4F5055C7-EB91-1645-8121-78B71F9671CD}" name="Column16346"/>
    <tableColumn id="16347" xr3:uid="{7C138A57-CE8E-FD44-842C-96FEA83A1C74}" name="Column16347"/>
    <tableColumn id="16348" xr3:uid="{6C0B50B6-87B5-B549-A58C-9D1BC67CA5B0}" name="Column16348"/>
    <tableColumn id="16349" xr3:uid="{4E87EE30-6DDA-B54D-A317-AA0798159067}" name="Column16349"/>
    <tableColumn id="16350" xr3:uid="{C2E6B845-9693-BE44-BC44-BFA8531574ED}" name="Column16350"/>
    <tableColumn id="16351" xr3:uid="{27C03642-0BCB-F94F-9416-C897F88D3F5E}" name="Column16351"/>
    <tableColumn id="16352" xr3:uid="{11E0633E-E0B2-8743-8C66-35FE068BD32F}" name="Column16352"/>
    <tableColumn id="16353" xr3:uid="{7CD59D9F-66E4-984F-9F67-2CA3701716D1}" name="Column16353"/>
    <tableColumn id="16354" xr3:uid="{2C66CDBD-7844-C341-AA1F-DCC5C0F520B3}" name="Column16354"/>
    <tableColumn id="16355" xr3:uid="{7033647B-9274-7D47-AD44-9FA4E0079D88}" name="Column16355"/>
    <tableColumn id="16356" xr3:uid="{CC8F2F8C-2833-204E-82C9-359DEEC4FD68}" name="Column16356"/>
    <tableColumn id="16357" xr3:uid="{C7835E2A-CAEC-324B-8CB9-765F002CE842}" name="Column16357"/>
    <tableColumn id="16358" xr3:uid="{61BCB761-D9ED-8E46-B2FF-B237F3B5FC2C}" name="Column16358"/>
    <tableColumn id="16359" xr3:uid="{5F7319E9-C123-0A49-887D-7F4307D212C5}" name="Column16359"/>
    <tableColumn id="16360" xr3:uid="{0414B909-FC60-144E-BF47-88711C64F1DF}" name="Column16360"/>
    <tableColumn id="16361" xr3:uid="{F344FE2D-1F82-4744-A6B1-4BA4FCD9EA16}" name="Column16361"/>
    <tableColumn id="16362" xr3:uid="{3DAD3494-C4E4-414B-8EA7-AD596FA26FBB}" name="Column16362"/>
    <tableColumn id="16363" xr3:uid="{D6A51B01-342C-2243-BA36-296BBCC5ACAF}" name="Column16363"/>
    <tableColumn id="16364" xr3:uid="{3A59AF84-B96B-B043-ABCE-0EC612606492}" name="Column16364"/>
    <tableColumn id="16365" xr3:uid="{7F744494-F21D-AB45-B02C-A7F78753316F}" name="Column16365"/>
    <tableColumn id="16366" xr3:uid="{3FAD6CC3-BCEA-644A-84EB-8F5926215477}" name="Column16366"/>
    <tableColumn id="16367" xr3:uid="{E308A2B6-5C62-9046-BBA9-1E029B6B4AF0}" name="Column16367"/>
    <tableColumn id="16368" xr3:uid="{05856532-2270-EF47-BE80-0DF15FE25A95}" name="Column16368"/>
    <tableColumn id="16369" xr3:uid="{D6ACD4AD-A3C9-544D-A42B-8313098D6CDF}" name="Column16369"/>
    <tableColumn id="16370" xr3:uid="{07F1FD2A-455C-CF41-B3C2-610B596C7303}" name="Column16370"/>
    <tableColumn id="16371" xr3:uid="{7B3E158B-6DD4-9C4A-B079-FCACB6975998}" name="Column16371"/>
    <tableColumn id="16372" xr3:uid="{CE8868EA-FC19-8B4A-BBC6-2E266FC70DC1}" name="Column16372"/>
    <tableColumn id="16373" xr3:uid="{088ECA38-496F-C241-BC1C-0BA9754768B6}" name="Column16373"/>
    <tableColumn id="16374" xr3:uid="{BFD1C7FC-888C-B949-B2A0-FFFFE0AFBA0F}" name="Column16374"/>
    <tableColumn id="16375" xr3:uid="{D15DE008-EE67-BA4C-9BBA-41E29188442D}" name="Column16375"/>
    <tableColumn id="16376" xr3:uid="{31923C08-EC5F-144F-B6FB-D0E7ABE87E64}" name="Column16376"/>
    <tableColumn id="16377" xr3:uid="{69C5FC07-74E0-704E-9CC6-A4F1C2ABBF86}" name="Column16377"/>
    <tableColumn id="16378" xr3:uid="{58F5D9CE-ABE8-7C4A-ACF2-4B61219A8F8E}" name="Column16378"/>
    <tableColumn id="16379" xr3:uid="{5A3FC79A-3F7A-0B47-B2D8-90FE1FD68EF2}" name="Column16379"/>
    <tableColumn id="16380" xr3:uid="{A3349893-9E00-FE47-9131-B8A2A20AAB9F}" name="Column16380"/>
    <tableColumn id="16381" xr3:uid="{2177DEB9-63B2-8740-B952-C4DBC369319D}" name="Column16381"/>
    <tableColumn id="16382" xr3:uid="{0D6E2ACB-304F-AB47-A037-07CA1C3999BC}" name="Column16382"/>
    <tableColumn id="16383" xr3:uid="{95FF46BE-39C3-1D44-BDF3-36871931E1E8}" name="Column16383"/>
    <tableColumn id="16384" xr3:uid="{798DF972-6D5F-9B4E-85C8-57F135255219}" name="Column1638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2131-A9A6-C047-B765-50CFA6FDD7C6}">
  <sheetPr>
    <tabColor rgb="FF009193"/>
  </sheetPr>
  <dimension ref="A2:P24"/>
  <sheetViews>
    <sheetView workbookViewId="0">
      <selection activeCell="K25" sqref="K25"/>
    </sheetView>
  </sheetViews>
  <sheetFormatPr defaultColWidth="10.6640625" defaultRowHeight="15.5"/>
  <sheetData>
    <row r="2" spans="1:16" ht="17.5">
      <c r="A2" s="33" t="s">
        <v>16591</v>
      </c>
    </row>
    <row r="3" spans="1:16" ht="18.5">
      <c r="A3" s="40" t="s">
        <v>16592</v>
      </c>
      <c r="B3" s="39" t="s">
        <v>0</v>
      </c>
      <c r="C3" s="38" t="s">
        <v>16593</v>
      </c>
      <c r="D3" s="39" t="s">
        <v>3</v>
      </c>
      <c r="E3" s="39" t="s">
        <v>4</v>
      </c>
      <c r="F3" s="39" t="s">
        <v>8</v>
      </c>
      <c r="G3" s="39" t="s">
        <v>10</v>
      </c>
      <c r="H3" s="39" t="s">
        <v>11</v>
      </c>
      <c r="I3" s="38" t="s">
        <v>16595</v>
      </c>
      <c r="J3" s="39" t="s">
        <v>16597</v>
      </c>
      <c r="K3" s="39" t="s">
        <v>12</v>
      </c>
    </row>
    <row r="4" spans="1:16" ht="18.5">
      <c r="A4" s="40"/>
      <c r="B4" s="39"/>
      <c r="C4" s="38" t="s">
        <v>16594</v>
      </c>
      <c r="D4" s="39"/>
      <c r="E4" s="39"/>
      <c r="F4" s="39"/>
      <c r="G4" s="39"/>
      <c r="H4" s="39"/>
      <c r="I4" s="38" t="s">
        <v>16596</v>
      </c>
      <c r="J4" s="39"/>
      <c r="K4" s="39"/>
    </row>
    <row r="5" spans="1:16" ht="18.5">
      <c r="A5" s="34" t="s">
        <v>0</v>
      </c>
      <c r="B5" s="35">
        <v>1344</v>
      </c>
      <c r="C5" s="34">
        <v>114</v>
      </c>
      <c r="D5" s="34">
        <v>4</v>
      </c>
      <c r="E5" s="34">
        <v>1</v>
      </c>
      <c r="F5" s="34">
        <v>5</v>
      </c>
      <c r="G5" s="34">
        <v>0</v>
      </c>
      <c r="H5" s="34">
        <v>14</v>
      </c>
      <c r="I5" s="35">
        <v>6252</v>
      </c>
      <c r="J5" s="34">
        <v>0</v>
      </c>
      <c r="K5" s="36">
        <v>7734</v>
      </c>
    </row>
    <row r="6" spans="1:16" ht="18.5">
      <c r="A6" s="34" t="s">
        <v>1</v>
      </c>
      <c r="B6" s="34">
        <v>54</v>
      </c>
      <c r="C6" s="34">
        <v>551</v>
      </c>
      <c r="D6" s="34">
        <v>4</v>
      </c>
      <c r="E6" s="34">
        <v>4</v>
      </c>
      <c r="F6" s="34">
        <v>13</v>
      </c>
      <c r="G6" s="34">
        <v>1</v>
      </c>
      <c r="H6" s="34">
        <v>10</v>
      </c>
      <c r="I6" s="35">
        <v>1950</v>
      </c>
      <c r="J6" s="34">
        <v>0</v>
      </c>
      <c r="K6" s="36">
        <v>2589</v>
      </c>
    </row>
    <row r="7" spans="1:16" ht="18.5">
      <c r="A7" s="34" t="s">
        <v>2</v>
      </c>
      <c r="B7" s="34">
        <v>337</v>
      </c>
      <c r="C7" s="34">
        <v>149</v>
      </c>
      <c r="D7" s="34">
        <v>40</v>
      </c>
      <c r="E7" s="34">
        <v>7</v>
      </c>
      <c r="F7" s="34">
        <v>46</v>
      </c>
      <c r="G7" s="34">
        <v>1</v>
      </c>
      <c r="H7" s="34">
        <v>141</v>
      </c>
      <c r="I7" s="35">
        <v>12367</v>
      </c>
      <c r="J7" s="34">
        <v>2</v>
      </c>
      <c r="K7" s="36">
        <v>13091</v>
      </c>
    </row>
    <row r="8" spans="1:16" ht="18.5">
      <c r="A8" s="34" t="s">
        <v>3</v>
      </c>
      <c r="B8" s="34">
        <v>399</v>
      </c>
      <c r="C8" s="34">
        <v>50</v>
      </c>
      <c r="D8" s="34">
        <v>451</v>
      </c>
      <c r="E8" s="34">
        <v>11</v>
      </c>
      <c r="F8" s="34">
        <v>52</v>
      </c>
      <c r="G8" s="34">
        <v>0</v>
      </c>
      <c r="H8" s="34">
        <v>37</v>
      </c>
      <c r="I8" s="35">
        <v>2772</v>
      </c>
      <c r="J8" s="34">
        <v>1</v>
      </c>
      <c r="K8" s="36">
        <v>3775</v>
      </c>
    </row>
    <row r="9" spans="1:16" ht="18.5">
      <c r="A9" s="34" t="s">
        <v>4</v>
      </c>
      <c r="B9" s="34">
        <v>2</v>
      </c>
      <c r="C9" s="34">
        <v>0</v>
      </c>
      <c r="D9" s="34">
        <v>0</v>
      </c>
      <c r="E9" s="34">
        <v>28</v>
      </c>
      <c r="F9" s="34">
        <v>0</v>
      </c>
      <c r="G9" s="34">
        <v>0</v>
      </c>
      <c r="H9" s="34">
        <v>1</v>
      </c>
      <c r="I9" s="34">
        <v>11</v>
      </c>
      <c r="J9" s="34">
        <v>0</v>
      </c>
      <c r="K9" s="37">
        <v>42</v>
      </c>
    </row>
    <row r="10" spans="1:16" ht="18.5">
      <c r="A10" s="34" t="s">
        <v>5</v>
      </c>
      <c r="B10" s="34">
        <v>15</v>
      </c>
      <c r="C10" s="34">
        <v>2</v>
      </c>
      <c r="D10" s="34">
        <v>2</v>
      </c>
      <c r="E10" s="34">
        <v>0</v>
      </c>
      <c r="F10" s="34">
        <v>2</v>
      </c>
      <c r="G10" s="34">
        <v>0</v>
      </c>
      <c r="H10" s="34">
        <v>3</v>
      </c>
      <c r="I10" s="34">
        <v>650</v>
      </c>
      <c r="J10" s="34">
        <v>0</v>
      </c>
      <c r="K10" s="37">
        <v>674</v>
      </c>
    </row>
    <row r="11" spans="1:16" ht="18.5">
      <c r="A11" s="34" t="s">
        <v>6</v>
      </c>
      <c r="B11" s="34">
        <v>43</v>
      </c>
      <c r="C11" s="34">
        <v>36</v>
      </c>
      <c r="D11" s="34">
        <v>9</v>
      </c>
      <c r="E11" s="34">
        <v>1</v>
      </c>
      <c r="F11" s="34">
        <v>13</v>
      </c>
      <c r="G11" s="34">
        <v>0</v>
      </c>
      <c r="H11" s="34">
        <v>7</v>
      </c>
      <c r="I11" s="35">
        <v>2570</v>
      </c>
      <c r="J11" s="34">
        <v>1</v>
      </c>
      <c r="K11" s="36">
        <v>2680</v>
      </c>
    </row>
    <row r="12" spans="1:16" ht="18.5">
      <c r="A12" s="34" t="s">
        <v>7</v>
      </c>
      <c r="B12" s="34">
        <v>446</v>
      </c>
      <c r="C12" s="34">
        <v>69</v>
      </c>
      <c r="D12" s="34">
        <v>52</v>
      </c>
      <c r="E12" s="34">
        <v>13</v>
      </c>
      <c r="F12" s="34">
        <v>61</v>
      </c>
      <c r="G12" s="34">
        <v>6</v>
      </c>
      <c r="H12" s="34">
        <v>97</v>
      </c>
      <c r="I12" s="35">
        <v>10507</v>
      </c>
      <c r="J12" s="34">
        <v>0</v>
      </c>
      <c r="K12" s="36">
        <v>11254</v>
      </c>
      <c r="M12" s="3">
        <f>K5+K6+K7+K8+K9+K10+K12+K13+K14+K15+K16</f>
        <v>68560</v>
      </c>
      <c r="N12">
        <f>M12/K18</f>
        <v>0.95365270127413337</v>
      </c>
    </row>
    <row r="13" spans="1:16" ht="18.5">
      <c r="A13" s="34" t="s">
        <v>8</v>
      </c>
      <c r="B13" s="34">
        <v>39</v>
      </c>
      <c r="C13" s="34">
        <v>12</v>
      </c>
      <c r="D13" s="34">
        <v>1</v>
      </c>
      <c r="E13" s="34">
        <v>0</v>
      </c>
      <c r="F13" s="34">
        <v>228</v>
      </c>
      <c r="G13" s="34">
        <v>0</v>
      </c>
      <c r="H13" s="34">
        <v>0</v>
      </c>
      <c r="I13" s="35">
        <v>1182</v>
      </c>
      <c r="J13" s="34">
        <v>0</v>
      </c>
      <c r="K13" s="36">
        <v>1462</v>
      </c>
      <c r="M13" s="3">
        <f>K5+K6+K8+K9+K13+K14+K15+K16</f>
        <v>43541</v>
      </c>
      <c r="N13">
        <f>M13/M12</f>
        <v>0.63507876312718792</v>
      </c>
    </row>
    <row r="14" spans="1:16" ht="18.5">
      <c r="A14" s="34" t="s">
        <v>9</v>
      </c>
      <c r="B14" s="34">
        <v>14</v>
      </c>
      <c r="C14" s="34">
        <v>0</v>
      </c>
      <c r="D14" s="34">
        <v>1</v>
      </c>
      <c r="E14" s="34">
        <v>0</v>
      </c>
      <c r="F14" s="34">
        <v>0</v>
      </c>
      <c r="G14" s="34">
        <v>0</v>
      </c>
      <c r="H14" s="34">
        <v>8</v>
      </c>
      <c r="I14" s="34">
        <v>39</v>
      </c>
      <c r="J14" s="34">
        <v>1</v>
      </c>
      <c r="K14" s="37">
        <v>73</v>
      </c>
      <c r="N14">
        <f>51.1%</f>
        <v>0.51100000000000001</v>
      </c>
      <c r="P14">
        <f>N12*N13*O15</f>
        <v>0.48731653035108219</v>
      </c>
    </row>
    <row r="15" spans="1:16" ht="18.5">
      <c r="A15" s="34" t="s">
        <v>10</v>
      </c>
      <c r="B15" s="34">
        <v>14</v>
      </c>
      <c r="C15" s="34">
        <v>2</v>
      </c>
      <c r="D15" s="34">
        <v>1</v>
      </c>
      <c r="E15" s="34">
        <v>0</v>
      </c>
      <c r="F15" s="34">
        <v>1</v>
      </c>
      <c r="G15" s="34">
        <v>26</v>
      </c>
      <c r="H15" s="34">
        <v>0</v>
      </c>
      <c r="I15" s="34">
        <v>26</v>
      </c>
      <c r="J15" s="34">
        <v>0</v>
      </c>
      <c r="K15" s="37">
        <v>70</v>
      </c>
      <c r="O15">
        <f>N14/N13</f>
        <v>0.80462460669254265</v>
      </c>
    </row>
    <row r="16" spans="1:16" ht="18.5">
      <c r="A16" s="34" t="s">
        <v>11</v>
      </c>
      <c r="B16" s="35">
        <v>1484</v>
      </c>
      <c r="C16" s="34">
        <v>458</v>
      </c>
      <c r="D16" s="34">
        <v>31</v>
      </c>
      <c r="E16" s="34">
        <v>30</v>
      </c>
      <c r="F16" s="34">
        <v>250</v>
      </c>
      <c r="G16" s="34">
        <v>1</v>
      </c>
      <c r="H16" s="34">
        <v>989</v>
      </c>
      <c r="I16" s="35">
        <v>24544</v>
      </c>
      <c r="J16" s="34">
        <v>5</v>
      </c>
      <c r="K16" s="36">
        <v>27796</v>
      </c>
    </row>
    <row r="17" spans="1:14" ht="18.5">
      <c r="A17" s="34" t="s">
        <v>16597</v>
      </c>
      <c r="B17" s="34">
        <v>25</v>
      </c>
      <c r="C17" s="34">
        <v>32</v>
      </c>
      <c r="D17" s="34">
        <v>1</v>
      </c>
      <c r="E17" s="34">
        <v>3</v>
      </c>
      <c r="F17" s="34">
        <v>14</v>
      </c>
      <c r="G17" s="34">
        <v>0</v>
      </c>
      <c r="H17" s="34">
        <v>8</v>
      </c>
      <c r="I17" s="34">
        <v>508</v>
      </c>
      <c r="J17" s="34">
        <v>61</v>
      </c>
      <c r="K17" s="37">
        <v>652</v>
      </c>
    </row>
    <row r="18" spans="1:14" ht="18.5">
      <c r="A18" s="37" t="s">
        <v>16405</v>
      </c>
      <c r="B18" s="36">
        <v>4216</v>
      </c>
      <c r="C18" s="36">
        <v>1475</v>
      </c>
      <c r="D18" s="37">
        <v>597</v>
      </c>
      <c r="E18" s="37">
        <v>98</v>
      </c>
      <c r="F18" s="37">
        <v>685</v>
      </c>
      <c r="G18" s="37">
        <v>35</v>
      </c>
      <c r="H18" s="36">
        <v>1315</v>
      </c>
      <c r="I18" s="36">
        <v>63378</v>
      </c>
      <c r="J18" s="37">
        <v>71</v>
      </c>
      <c r="K18" s="36">
        <v>71892</v>
      </c>
    </row>
    <row r="21" spans="1:14">
      <c r="N21">
        <f>0.95*0.65*0.81</f>
        <v>0.50017500000000004</v>
      </c>
    </row>
    <row r="24" spans="1:14">
      <c r="K24">
        <f>K16/K18</f>
        <v>0.38663550881878372</v>
      </c>
    </row>
  </sheetData>
  <mergeCells count="9">
    <mergeCell ref="H3:H4"/>
    <mergeCell ref="J3:J4"/>
    <mergeCell ref="K3:K4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C073-DF04-DD45-B88D-D9EF14B60CFE}">
  <dimension ref="A2:P21"/>
  <sheetViews>
    <sheetView workbookViewId="0">
      <selection activeCell="N21" sqref="N21"/>
    </sheetView>
  </sheetViews>
  <sheetFormatPr defaultColWidth="10.6640625" defaultRowHeight="15.5"/>
  <sheetData>
    <row r="2" spans="1:16" ht="17.5">
      <c r="A2" s="33" t="s">
        <v>16591</v>
      </c>
    </row>
    <row r="3" spans="1:16" ht="18.5">
      <c r="A3" s="40" t="s">
        <v>16592</v>
      </c>
      <c r="B3" s="39" t="s">
        <v>0</v>
      </c>
      <c r="C3" s="38" t="s">
        <v>16593</v>
      </c>
      <c r="D3" s="39" t="s">
        <v>3</v>
      </c>
      <c r="E3" s="39" t="s">
        <v>4</v>
      </c>
      <c r="F3" s="39" t="s">
        <v>8</v>
      </c>
      <c r="G3" s="39" t="s">
        <v>10</v>
      </c>
      <c r="H3" s="39" t="s">
        <v>11</v>
      </c>
      <c r="I3" s="38" t="s">
        <v>16595</v>
      </c>
      <c r="J3" s="39" t="s">
        <v>16597</v>
      </c>
      <c r="K3" s="39" t="s">
        <v>12</v>
      </c>
    </row>
    <row r="4" spans="1:16" ht="18.5">
      <c r="A4" s="40"/>
      <c r="B4" s="39"/>
      <c r="C4" s="38" t="s">
        <v>16594</v>
      </c>
      <c r="D4" s="39"/>
      <c r="E4" s="39"/>
      <c r="F4" s="39"/>
      <c r="G4" s="39"/>
      <c r="H4" s="39"/>
      <c r="I4" s="38" t="s">
        <v>16596</v>
      </c>
      <c r="J4" s="39"/>
      <c r="K4" s="39"/>
    </row>
    <row r="5" spans="1:16" ht="18.5">
      <c r="A5" s="34" t="s">
        <v>0</v>
      </c>
      <c r="B5" s="34">
        <v>882</v>
      </c>
      <c r="C5" s="34">
        <v>77</v>
      </c>
      <c r="D5" s="34">
        <v>3</v>
      </c>
      <c r="E5" s="34">
        <v>0</v>
      </c>
      <c r="F5" s="34">
        <v>4</v>
      </c>
      <c r="G5" s="34">
        <v>0</v>
      </c>
      <c r="H5" s="34">
        <v>14</v>
      </c>
      <c r="I5" s="35">
        <v>4427</v>
      </c>
      <c r="J5" s="34">
        <v>2</v>
      </c>
      <c r="K5" s="36">
        <v>5409</v>
      </c>
    </row>
    <row r="6" spans="1:16" ht="18.5">
      <c r="A6" s="34" t="s">
        <v>1</v>
      </c>
      <c r="B6" s="34">
        <v>32</v>
      </c>
      <c r="C6" s="34">
        <v>341</v>
      </c>
      <c r="D6" s="34">
        <v>2</v>
      </c>
      <c r="E6" s="34">
        <v>2</v>
      </c>
      <c r="F6" s="34">
        <v>7</v>
      </c>
      <c r="G6" s="34">
        <v>0</v>
      </c>
      <c r="H6" s="34">
        <v>9</v>
      </c>
      <c r="I6" s="35">
        <v>1278</v>
      </c>
      <c r="J6" s="34">
        <v>0</v>
      </c>
      <c r="K6" s="36">
        <v>1673</v>
      </c>
    </row>
    <row r="7" spans="1:16" ht="18.5">
      <c r="A7" s="34" t="s">
        <v>2</v>
      </c>
      <c r="B7" s="34">
        <v>218</v>
      </c>
      <c r="C7" s="34">
        <v>86</v>
      </c>
      <c r="D7" s="34">
        <v>26</v>
      </c>
      <c r="E7" s="34">
        <v>6</v>
      </c>
      <c r="F7" s="34">
        <v>27</v>
      </c>
      <c r="G7" s="34">
        <v>0</v>
      </c>
      <c r="H7" s="34">
        <v>94</v>
      </c>
      <c r="I7" s="35">
        <v>8108</v>
      </c>
      <c r="J7" s="34">
        <v>3</v>
      </c>
      <c r="K7" s="36">
        <v>8568</v>
      </c>
    </row>
    <row r="8" spans="1:16" ht="18.5">
      <c r="A8" s="34" t="s">
        <v>3</v>
      </c>
      <c r="B8" s="34">
        <v>271</v>
      </c>
      <c r="C8" s="34">
        <v>33</v>
      </c>
      <c r="D8" s="34">
        <v>296</v>
      </c>
      <c r="E8" s="34">
        <v>5</v>
      </c>
      <c r="F8" s="34">
        <v>33</v>
      </c>
      <c r="G8" s="34">
        <v>0</v>
      </c>
      <c r="H8" s="34">
        <v>30</v>
      </c>
      <c r="I8" s="35">
        <v>1857</v>
      </c>
      <c r="J8" s="34">
        <v>1</v>
      </c>
      <c r="K8" s="36">
        <v>2526</v>
      </c>
    </row>
    <row r="9" spans="1:16" ht="18.5">
      <c r="A9" s="34" t="s">
        <v>4</v>
      </c>
      <c r="B9" s="34">
        <v>2</v>
      </c>
      <c r="C9" s="34">
        <v>0</v>
      </c>
      <c r="D9" s="34">
        <v>0</v>
      </c>
      <c r="E9" s="34">
        <v>18</v>
      </c>
      <c r="F9" s="34">
        <v>0</v>
      </c>
      <c r="G9" s="34">
        <v>0</v>
      </c>
      <c r="H9" s="34">
        <v>1</v>
      </c>
      <c r="I9" s="34">
        <v>8</v>
      </c>
      <c r="J9" s="34">
        <v>0</v>
      </c>
      <c r="K9" s="37">
        <v>29</v>
      </c>
    </row>
    <row r="10" spans="1:16" ht="18.5">
      <c r="A10" s="34" t="s">
        <v>5</v>
      </c>
      <c r="B10" s="34">
        <v>5</v>
      </c>
      <c r="C10" s="34">
        <v>1</v>
      </c>
      <c r="D10" s="34">
        <v>2</v>
      </c>
      <c r="E10" s="34">
        <v>0</v>
      </c>
      <c r="F10" s="34">
        <v>2</v>
      </c>
      <c r="G10" s="34">
        <v>0</v>
      </c>
      <c r="H10" s="34">
        <v>1</v>
      </c>
      <c r="I10" s="34">
        <v>382</v>
      </c>
      <c r="J10" s="34">
        <v>0</v>
      </c>
      <c r="K10" s="37">
        <v>393</v>
      </c>
    </row>
    <row r="11" spans="1:16" ht="18.5">
      <c r="A11" s="34" t="s">
        <v>6</v>
      </c>
      <c r="B11" s="34">
        <v>26</v>
      </c>
      <c r="C11" s="34">
        <v>20</v>
      </c>
      <c r="D11" s="34">
        <v>3</v>
      </c>
      <c r="E11" s="34">
        <v>1</v>
      </c>
      <c r="F11" s="34">
        <v>9</v>
      </c>
      <c r="G11" s="34">
        <v>0</v>
      </c>
      <c r="H11" s="34">
        <v>5</v>
      </c>
      <c r="I11" s="35">
        <v>1616</v>
      </c>
      <c r="J11" s="34">
        <v>2</v>
      </c>
      <c r="K11" s="36">
        <v>1682</v>
      </c>
    </row>
    <row r="12" spans="1:16" ht="18.5">
      <c r="A12" s="34" t="s">
        <v>7</v>
      </c>
      <c r="B12" s="34">
        <v>302</v>
      </c>
      <c r="C12" s="34">
        <v>40</v>
      </c>
      <c r="D12" s="34">
        <v>33</v>
      </c>
      <c r="E12" s="34">
        <v>9</v>
      </c>
      <c r="F12" s="34">
        <v>39</v>
      </c>
      <c r="G12" s="34">
        <v>3</v>
      </c>
      <c r="H12" s="34">
        <v>61</v>
      </c>
      <c r="I12" s="35">
        <v>7147</v>
      </c>
      <c r="J12" s="34">
        <v>5</v>
      </c>
      <c r="K12" s="36">
        <v>7641</v>
      </c>
      <c r="M12" s="3">
        <f>K5+K6+K7+K8+K9+K10+K12+K13+K14+K15+K16</f>
        <v>44743</v>
      </c>
      <c r="N12">
        <f>M12/K18</f>
        <v>0.93090462716378164</v>
      </c>
    </row>
    <row r="13" spans="1:16" ht="18.5">
      <c r="A13" s="34" t="s">
        <v>8</v>
      </c>
      <c r="B13" s="34">
        <v>24</v>
      </c>
      <c r="C13" s="34">
        <v>7</v>
      </c>
      <c r="D13" s="34">
        <v>1</v>
      </c>
      <c r="E13" s="34">
        <v>0</v>
      </c>
      <c r="F13" s="34">
        <v>140</v>
      </c>
      <c r="G13" s="34">
        <v>0</v>
      </c>
      <c r="H13" s="34">
        <v>0</v>
      </c>
      <c r="I13" s="34">
        <v>877</v>
      </c>
      <c r="J13" s="34">
        <v>1</v>
      </c>
      <c r="K13" s="36">
        <v>1050</v>
      </c>
      <c r="M13" s="3">
        <f>K5+K6+K8+K9+K13+K14+K15+K16</f>
        <v>28141</v>
      </c>
      <c r="N13">
        <f>M13/M12</f>
        <v>0.6289475448673536</v>
      </c>
    </row>
    <row r="14" spans="1:16" ht="18.5">
      <c r="A14" s="34" t="s">
        <v>9</v>
      </c>
      <c r="B14" s="34">
        <v>6</v>
      </c>
      <c r="C14" s="34">
        <v>0</v>
      </c>
      <c r="D14" s="34">
        <v>1</v>
      </c>
      <c r="E14" s="34">
        <v>0</v>
      </c>
      <c r="F14" s="34">
        <v>0</v>
      </c>
      <c r="G14" s="34">
        <v>0</v>
      </c>
      <c r="H14" s="34">
        <v>7</v>
      </c>
      <c r="I14" s="34">
        <v>13</v>
      </c>
      <c r="J14" s="34">
        <v>0</v>
      </c>
      <c r="K14" s="37">
        <v>31</v>
      </c>
      <c r="N14">
        <f>51.1%</f>
        <v>0.51100000000000001</v>
      </c>
      <c r="P14">
        <f>N12*N13*O15</f>
        <v>0.47569226448069241</v>
      </c>
    </row>
    <row r="15" spans="1:16" ht="18.5">
      <c r="A15" s="34" t="s">
        <v>10</v>
      </c>
      <c r="B15" s="34">
        <v>8</v>
      </c>
      <c r="C15" s="34">
        <v>0</v>
      </c>
      <c r="D15" s="34">
        <v>1</v>
      </c>
      <c r="E15" s="34">
        <v>0</v>
      </c>
      <c r="F15" s="34">
        <v>0</v>
      </c>
      <c r="G15" s="34">
        <v>10</v>
      </c>
      <c r="H15" s="34">
        <v>0</v>
      </c>
      <c r="I15" s="34">
        <v>13</v>
      </c>
      <c r="J15" s="34">
        <v>0</v>
      </c>
      <c r="K15" s="37">
        <v>32</v>
      </c>
      <c r="O15">
        <f>N14/N13</f>
        <v>0.81246839131516291</v>
      </c>
    </row>
    <row r="16" spans="1:16" ht="18.5">
      <c r="A16" s="34" t="s">
        <v>11</v>
      </c>
      <c r="B16" s="34">
        <v>920</v>
      </c>
      <c r="C16" s="34">
        <v>236</v>
      </c>
      <c r="D16" s="34">
        <v>18</v>
      </c>
      <c r="E16" s="34">
        <v>22</v>
      </c>
      <c r="F16" s="34">
        <v>152</v>
      </c>
      <c r="G16" s="34">
        <v>1</v>
      </c>
      <c r="H16" s="34">
        <v>623</v>
      </c>
      <c r="I16" s="35">
        <v>15388</v>
      </c>
      <c r="J16" s="34">
        <v>27</v>
      </c>
      <c r="K16" s="36">
        <v>17391</v>
      </c>
    </row>
    <row r="17" spans="1:14" ht="18.5">
      <c r="A17" s="34" t="s">
        <v>16597</v>
      </c>
      <c r="B17" s="34">
        <v>48</v>
      </c>
      <c r="C17" s="34">
        <v>31</v>
      </c>
      <c r="D17" s="34">
        <v>1</v>
      </c>
      <c r="E17" s="34">
        <v>3</v>
      </c>
      <c r="F17" s="34">
        <v>15</v>
      </c>
      <c r="G17" s="34">
        <v>1</v>
      </c>
      <c r="H17" s="34">
        <v>16</v>
      </c>
      <c r="I17" s="34">
        <v>920</v>
      </c>
      <c r="J17" s="34">
        <v>604</v>
      </c>
      <c r="K17" s="36">
        <v>1639</v>
      </c>
    </row>
    <row r="18" spans="1:14" ht="18.5">
      <c r="A18" s="37" t="s">
        <v>16405</v>
      </c>
      <c r="B18" s="36">
        <v>2744</v>
      </c>
      <c r="C18" s="37">
        <v>872</v>
      </c>
      <c r="D18" s="37">
        <v>387</v>
      </c>
      <c r="E18" s="37">
        <v>66</v>
      </c>
      <c r="F18" s="37">
        <v>428</v>
      </c>
      <c r="G18" s="37">
        <v>15</v>
      </c>
      <c r="H18" s="37">
        <v>861</v>
      </c>
      <c r="I18" s="36">
        <v>42034</v>
      </c>
      <c r="J18" s="37">
        <v>645</v>
      </c>
      <c r="K18" s="36">
        <v>48064</v>
      </c>
    </row>
    <row r="21" spans="1:14">
      <c r="N21">
        <f>0.95*0.65*0.81</f>
        <v>0.50017500000000004</v>
      </c>
    </row>
  </sheetData>
  <mergeCells count="9">
    <mergeCell ref="H3:H4"/>
    <mergeCell ref="J3:J4"/>
    <mergeCell ref="K3:K4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0270-46FC-2E40-A97B-F8E6686B21B8}">
  <dimension ref="A1:AC169"/>
  <sheetViews>
    <sheetView topLeftCell="N1" workbookViewId="0">
      <selection activeCell="X7" sqref="X7"/>
    </sheetView>
  </sheetViews>
  <sheetFormatPr defaultColWidth="10.6640625" defaultRowHeight="15.5"/>
  <sheetData>
    <row r="1" spans="1:29">
      <c r="A1" s="1" t="s">
        <v>16400</v>
      </c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16581</v>
      </c>
      <c r="Q1" s="1" t="s">
        <v>16400</v>
      </c>
      <c r="R1" s="1" t="s">
        <v>16582</v>
      </c>
      <c r="S1" s="1" t="s">
        <v>16403</v>
      </c>
      <c r="T1" s="1" t="s">
        <v>16402</v>
      </c>
      <c r="U1" s="1" t="s">
        <v>11</v>
      </c>
      <c r="V1" s="1" t="s">
        <v>3</v>
      </c>
      <c r="W1" s="1" t="s">
        <v>16583</v>
      </c>
      <c r="X1" s="1"/>
    </row>
    <row r="2" spans="1:29">
      <c r="A2" s="1" t="s">
        <v>16463</v>
      </c>
      <c r="B2" s="23">
        <v>4.9000000000000002E-2</v>
      </c>
      <c r="C2" s="23">
        <v>8.0000000000000002E-3</v>
      </c>
      <c r="D2" s="2"/>
      <c r="E2" s="23">
        <v>8.2000000000000003E-2</v>
      </c>
      <c r="F2" s="2"/>
      <c r="G2" s="2"/>
      <c r="H2" s="2"/>
      <c r="I2" s="23">
        <v>0.85199999999999998</v>
      </c>
      <c r="J2" s="23">
        <v>8.0000000000000002E-3</v>
      </c>
      <c r="K2" s="2"/>
      <c r="L2" s="2"/>
      <c r="M2" s="2"/>
      <c r="N2" s="2"/>
      <c r="O2" s="24">
        <v>1</v>
      </c>
      <c r="P2" s="22">
        <f t="shared" ref="P2:P33" si="0">C2+D2+F2+G2+K2+L2+M2+N2</f>
        <v>8.0000000000000002E-3</v>
      </c>
      <c r="Q2" s="1" t="s">
        <v>16463</v>
      </c>
      <c r="R2" s="22">
        <f t="shared" ref="R2:R33" si="1">O2-P2-S2</f>
        <v>0.98399999999999999</v>
      </c>
      <c r="S2" s="22">
        <f t="shared" ref="S2:S33" si="2">J2</f>
        <v>8.0000000000000002E-3</v>
      </c>
      <c r="T2" s="10">
        <f>C2+D2+K2+G2</f>
        <v>8.0000000000000002E-3</v>
      </c>
      <c r="U2" s="10">
        <f>N2</f>
        <v>0</v>
      </c>
      <c r="V2" s="10">
        <f>F2</f>
        <v>0</v>
      </c>
      <c r="W2" s="10">
        <f>L2+M2</f>
        <v>0</v>
      </c>
    </row>
    <row r="3" spans="1:29">
      <c r="A3" s="1" t="s">
        <v>16505</v>
      </c>
      <c r="B3" s="23">
        <v>2.1999999999999999E-2</v>
      </c>
      <c r="C3" s="2"/>
      <c r="D3" s="2"/>
      <c r="E3" s="23">
        <v>0.753</v>
      </c>
      <c r="F3" s="23">
        <v>1.0999999999999999E-2</v>
      </c>
      <c r="G3" s="2"/>
      <c r="H3" s="2"/>
      <c r="I3" s="23">
        <v>0.20300000000000001</v>
      </c>
      <c r="J3" s="23">
        <v>1.0999999999999999E-2</v>
      </c>
      <c r="K3" s="2"/>
      <c r="L3" s="2"/>
      <c r="M3" s="2"/>
      <c r="N3" s="2"/>
      <c r="O3" s="24">
        <v>1</v>
      </c>
      <c r="P3" s="22">
        <f t="shared" si="0"/>
        <v>1.0999999999999999E-2</v>
      </c>
      <c r="Q3" s="1" t="s">
        <v>16505</v>
      </c>
      <c r="R3" s="22">
        <f t="shared" si="1"/>
        <v>0.97799999999999998</v>
      </c>
      <c r="S3" s="22">
        <f t="shared" si="2"/>
        <v>1.0999999999999999E-2</v>
      </c>
      <c r="T3" s="10">
        <f t="shared" ref="T3:T66" si="3">C3+D3+K3+G3</f>
        <v>0</v>
      </c>
      <c r="U3" s="10">
        <f t="shared" ref="U3:U66" si="4">N3</f>
        <v>0</v>
      </c>
      <c r="V3" s="10">
        <f t="shared" ref="V3:V66" si="5">F3</f>
        <v>1.0999999999999999E-2</v>
      </c>
      <c r="W3" s="10">
        <f t="shared" ref="W3:W66" si="6">L3+M3</f>
        <v>0</v>
      </c>
    </row>
    <row r="4" spans="1:29">
      <c r="A4" s="1" t="s">
        <v>16501</v>
      </c>
      <c r="B4" s="23">
        <v>2.7E-2</v>
      </c>
      <c r="C4" s="23">
        <v>7.1999999999999995E-2</v>
      </c>
      <c r="D4" s="2"/>
      <c r="E4" s="2"/>
      <c r="F4" s="23">
        <v>8.9999999999999993E-3</v>
      </c>
      <c r="G4" s="2"/>
      <c r="H4" s="2"/>
      <c r="I4" s="23">
        <v>0.89200000000000002</v>
      </c>
      <c r="J4" s="2"/>
      <c r="K4" s="2"/>
      <c r="L4" s="2"/>
      <c r="M4" s="2"/>
      <c r="N4" s="2"/>
      <c r="O4" s="24">
        <v>1</v>
      </c>
      <c r="P4" s="22">
        <f t="shared" si="0"/>
        <v>8.0999999999999989E-2</v>
      </c>
      <c r="Q4" s="1" t="s">
        <v>16501</v>
      </c>
      <c r="R4" s="22">
        <f t="shared" si="1"/>
        <v>0.91900000000000004</v>
      </c>
      <c r="S4" s="22">
        <f t="shared" si="2"/>
        <v>0</v>
      </c>
      <c r="T4" s="10">
        <f t="shared" si="3"/>
        <v>7.1999999999999995E-2</v>
      </c>
      <c r="U4" s="10">
        <f t="shared" si="4"/>
        <v>0</v>
      </c>
      <c r="V4" s="10">
        <f t="shared" si="5"/>
        <v>8.9999999999999993E-3</v>
      </c>
      <c r="W4" s="10">
        <f t="shared" si="6"/>
        <v>0</v>
      </c>
    </row>
    <row r="5" spans="1:29">
      <c r="A5" s="1" t="s">
        <v>16520</v>
      </c>
      <c r="B5" s="23">
        <v>0.314</v>
      </c>
      <c r="C5" s="23">
        <v>5.8000000000000003E-2</v>
      </c>
      <c r="D5" s="2"/>
      <c r="E5" s="23">
        <v>3.5999999999999997E-2</v>
      </c>
      <c r="F5" s="23">
        <v>6.6000000000000003E-2</v>
      </c>
      <c r="G5" s="23">
        <v>7.0000000000000001E-3</v>
      </c>
      <c r="H5" s="2"/>
      <c r="I5" s="23">
        <v>0.51100000000000001</v>
      </c>
      <c r="J5" s="23">
        <v>7.0000000000000001E-3</v>
      </c>
      <c r="K5" s="2"/>
      <c r="L5" s="2"/>
      <c r="M5" s="2"/>
      <c r="N5" s="2"/>
      <c r="O5" s="24">
        <v>1</v>
      </c>
      <c r="P5" s="22">
        <f t="shared" si="0"/>
        <v>0.13100000000000001</v>
      </c>
      <c r="Q5" s="1" t="s">
        <v>16520</v>
      </c>
      <c r="R5" s="22">
        <f t="shared" si="1"/>
        <v>0.86199999999999999</v>
      </c>
      <c r="S5" s="22">
        <f t="shared" si="2"/>
        <v>7.0000000000000001E-3</v>
      </c>
      <c r="T5" s="10">
        <f t="shared" si="3"/>
        <v>6.5000000000000002E-2</v>
      </c>
      <c r="U5" s="10">
        <f t="shared" si="4"/>
        <v>0</v>
      </c>
      <c r="V5" s="10">
        <f t="shared" si="5"/>
        <v>6.6000000000000003E-2</v>
      </c>
      <c r="W5" s="10">
        <f t="shared" si="6"/>
        <v>0</v>
      </c>
    </row>
    <row r="6" spans="1:29">
      <c r="A6" s="1" t="s">
        <v>16484</v>
      </c>
      <c r="B6" s="23">
        <v>7.0000000000000001E-3</v>
      </c>
      <c r="C6" s="23">
        <v>0.02</v>
      </c>
      <c r="D6" s="23">
        <v>0.17100000000000001</v>
      </c>
      <c r="E6" s="23">
        <v>0.52600000000000002</v>
      </c>
      <c r="F6" s="23">
        <v>7.0000000000000001E-3</v>
      </c>
      <c r="G6" s="2"/>
      <c r="H6" s="2"/>
      <c r="I6" s="23">
        <v>0.25700000000000001</v>
      </c>
      <c r="J6" s="23">
        <v>1.2999999999999999E-2</v>
      </c>
      <c r="K6" s="2"/>
      <c r="L6" s="2"/>
      <c r="M6" s="2"/>
      <c r="N6" s="2"/>
      <c r="O6" s="24">
        <v>1</v>
      </c>
      <c r="P6" s="22">
        <f t="shared" si="0"/>
        <v>0.19800000000000001</v>
      </c>
      <c r="Q6" s="1" t="s">
        <v>16484</v>
      </c>
      <c r="R6" s="22">
        <f t="shared" si="1"/>
        <v>0.78900000000000003</v>
      </c>
      <c r="S6" s="22">
        <f t="shared" si="2"/>
        <v>1.2999999999999999E-2</v>
      </c>
      <c r="T6" s="10">
        <f t="shared" si="3"/>
        <v>0.191</v>
      </c>
      <c r="U6" s="10">
        <f t="shared" si="4"/>
        <v>0</v>
      </c>
      <c r="V6" s="10">
        <f t="shared" si="5"/>
        <v>7.0000000000000001E-3</v>
      </c>
      <c r="W6" s="10">
        <f t="shared" si="6"/>
        <v>0</v>
      </c>
      <c r="Y6" s="41">
        <v>2023</v>
      </c>
      <c r="Z6" s="41"/>
      <c r="AA6" s="41"/>
      <c r="AB6" s="41" t="s">
        <v>16588</v>
      </c>
      <c r="AC6" s="41"/>
    </row>
    <row r="7" spans="1:29">
      <c r="A7" s="1" t="s">
        <v>16439</v>
      </c>
      <c r="B7" s="23">
        <v>3.0000000000000001E-3</v>
      </c>
      <c r="C7" s="23">
        <v>0.13</v>
      </c>
      <c r="D7" s="2"/>
      <c r="E7" s="23">
        <v>0.28399999999999997</v>
      </c>
      <c r="F7" s="2"/>
      <c r="G7" s="2"/>
      <c r="H7" s="23">
        <v>7.0000000000000001E-3</v>
      </c>
      <c r="I7" s="23">
        <v>0.41099999999999998</v>
      </c>
      <c r="J7" s="23">
        <v>0.107</v>
      </c>
      <c r="K7" s="23">
        <v>0.01</v>
      </c>
      <c r="L7" s="2"/>
      <c r="M7" s="2"/>
      <c r="N7" s="23">
        <v>4.7E-2</v>
      </c>
      <c r="O7" s="24">
        <v>1</v>
      </c>
      <c r="P7" s="22">
        <f t="shared" si="0"/>
        <v>0.187</v>
      </c>
      <c r="Q7" s="1" t="s">
        <v>16439</v>
      </c>
      <c r="R7" s="22">
        <f t="shared" si="1"/>
        <v>0.70599999999999996</v>
      </c>
      <c r="S7" s="22">
        <f t="shared" si="2"/>
        <v>0.107</v>
      </c>
      <c r="T7" s="10">
        <f t="shared" si="3"/>
        <v>0.14000000000000001</v>
      </c>
      <c r="U7" s="10">
        <f t="shared" si="4"/>
        <v>4.7E-2</v>
      </c>
      <c r="V7" s="10">
        <f t="shared" si="5"/>
        <v>0</v>
      </c>
      <c r="W7" s="10">
        <f t="shared" si="6"/>
        <v>0</v>
      </c>
      <c r="Y7" s="27" t="s">
        <v>16585</v>
      </c>
      <c r="Z7" s="27" t="s">
        <v>16590</v>
      </c>
      <c r="AA7" s="27" t="s">
        <v>16589</v>
      </c>
      <c r="AB7" s="27" t="s">
        <v>16586</v>
      </c>
      <c r="AC7" s="27" t="s">
        <v>16587</v>
      </c>
    </row>
    <row r="8" spans="1:29">
      <c r="A8" s="1" t="s">
        <v>16457</v>
      </c>
      <c r="B8" s="2"/>
      <c r="C8" s="2"/>
      <c r="D8" s="23">
        <v>0.157</v>
      </c>
      <c r="E8" s="23">
        <v>0.67700000000000005</v>
      </c>
      <c r="F8" s="2"/>
      <c r="G8" s="2"/>
      <c r="H8" s="2"/>
      <c r="I8" s="2"/>
      <c r="J8" s="23">
        <v>0.16700000000000001</v>
      </c>
      <c r="K8" s="2"/>
      <c r="L8" s="2"/>
      <c r="M8" s="2"/>
      <c r="N8" s="2"/>
      <c r="O8" s="24">
        <v>1</v>
      </c>
      <c r="P8" s="22">
        <f t="shared" si="0"/>
        <v>0.157</v>
      </c>
      <c r="Q8" s="25" t="s">
        <v>16457</v>
      </c>
      <c r="R8" s="22">
        <f t="shared" si="1"/>
        <v>0.67599999999999993</v>
      </c>
      <c r="S8" s="22">
        <f t="shared" si="2"/>
        <v>0.16700000000000001</v>
      </c>
      <c r="T8" s="10">
        <f t="shared" si="3"/>
        <v>0.157</v>
      </c>
      <c r="U8" s="10">
        <f t="shared" si="4"/>
        <v>0</v>
      </c>
      <c r="V8" s="10">
        <f t="shared" si="5"/>
        <v>0</v>
      </c>
      <c r="W8" s="10">
        <f t="shared" si="6"/>
        <v>0</v>
      </c>
      <c r="Y8" s="27">
        <v>420</v>
      </c>
      <c r="Z8" s="28">
        <v>0.63900000000000001</v>
      </c>
      <c r="AA8" s="29">
        <f>1330*Y8*Z8</f>
        <v>356945.4</v>
      </c>
      <c r="AB8" s="28">
        <v>0.998</v>
      </c>
      <c r="AC8" s="28">
        <f>100%-R8</f>
        <v>0.32400000000000007</v>
      </c>
    </row>
    <row r="9" spans="1:29">
      <c r="A9" s="1" t="s">
        <v>16462</v>
      </c>
      <c r="B9" s="23">
        <v>1.9E-2</v>
      </c>
      <c r="C9" s="23">
        <v>2.3E-2</v>
      </c>
      <c r="D9" s="23">
        <v>1.2E-2</v>
      </c>
      <c r="E9" s="23">
        <v>0.55300000000000005</v>
      </c>
      <c r="F9" s="23">
        <v>8.0000000000000002E-3</v>
      </c>
      <c r="G9" s="2"/>
      <c r="H9" s="23">
        <v>8.0000000000000002E-3</v>
      </c>
      <c r="I9" s="23">
        <v>2.7E-2</v>
      </c>
      <c r="J9" s="23">
        <v>0.19500000000000001</v>
      </c>
      <c r="K9" s="2"/>
      <c r="L9" s="2"/>
      <c r="M9" s="2"/>
      <c r="N9" s="23">
        <v>0.156</v>
      </c>
      <c r="O9" s="24">
        <v>1</v>
      </c>
      <c r="P9" s="22">
        <f t="shared" si="0"/>
        <v>0.19900000000000001</v>
      </c>
      <c r="Q9" s="25" t="s">
        <v>16462</v>
      </c>
      <c r="R9" s="22">
        <f t="shared" si="1"/>
        <v>0.60599999999999987</v>
      </c>
      <c r="S9" s="22">
        <f t="shared" si="2"/>
        <v>0.19500000000000001</v>
      </c>
      <c r="T9" s="10">
        <f t="shared" si="3"/>
        <v>3.5000000000000003E-2</v>
      </c>
      <c r="U9" s="10">
        <f t="shared" si="4"/>
        <v>0.156</v>
      </c>
      <c r="V9" s="10">
        <f t="shared" si="5"/>
        <v>8.0000000000000002E-3</v>
      </c>
      <c r="W9" s="10">
        <f t="shared" si="6"/>
        <v>0</v>
      </c>
      <c r="Y9" s="27">
        <v>544</v>
      </c>
      <c r="Z9" s="28">
        <v>0.33100000000000002</v>
      </c>
      <c r="AA9" s="29">
        <f t="shared" ref="AA9:AA11" si="7">1330*Y9*Z9</f>
        <v>239485.12000000002</v>
      </c>
      <c r="AB9" s="28">
        <v>0.998</v>
      </c>
      <c r="AC9" s="28">
        <f t="shared" ref="AC9:AC11" si="8">100%-R9</f>
        <v>0.39400000000000013</v>
      </c>
    </row>
    <row r="10" spans="1:29">
      <c r="A10" s="1" t="s">
        <v>16430</v>
      </c>
      <c r="B10" s="2"/>
      <c r="C10" s="23">
        <v>0.151</v>
      </c>
      <c r="D10" s="23">
        <v>3.0000000000000001E-3</v>
      </c>
      <c r="E10" s="23">
        <v>0.55200000000000005</v>
      </c>
      <c r="F10" s="23">
        <v>3.4000000000000002E-2</v>
      </c>
      <c r="G10" s="2"/>
      <c r="H10" s="23">
        <v>1.2E-2</v>
      </c>
      <c r="I10" s="23">
        <v>1.4999999999999999E-2</v>
      </c>
      <c r="J10" s="23">
        <v>0.20699999999999999</v>
      </c>
      <c r="K10" s="23">
        <v>2.1999999999999999E-2</v>
      </c>
      <c r="L10" s="2"/>
      <c r="M10" s="2"/>
      <c r="N10" s="23">
        <v>3.0000000000000001E-3</v>
      </c>
      <c r="O10" s="24">
        <v>1</v>
      </c>
      <c r="P10" s="22">
        <f t="shared" si="0"/>
        <v>0.21299999999999999</v>
      </c>
      <c r="Q10" s="25" t="s">
        <v>16430</v>
      </c>
      <c r="R10" s="22">
        <f t="shared" si="1"/>
        <v>0.58000000000000007</v>
      </c>
      <c r="S10" s="22">
        <f t="shared" si="2"/>
        <v>0.20699999999999999</v>
      </c>
      <c r="T10" s="10">
        <f t="shared" si="3"/>
        <v>0.17599999999999999</v>
      </c>
      <c r="U10" s="10">
        <f t="shared" si="4"/>
        <v>3.0000000000000001E-3</v>
      </c>
      <c r="V10" s="10">
        <f t="shared" si="5"/>
        <v>3.4000000000000002E-2</v>
      </c>
      <c r="W10" s="10">
        <f t="shared" si="6"/>
        <v>0</v>
      </c>
      <c r="Y10" s="27">
        <v>663</v>
      </c>
      <c r="Z10" s="28">
        <v>0.629</v>
      </c>
      <c r="AA10" s="29">
        <f t="shared" si="7"/>
        <v>554645.91</v>
      </c>
      <c r="AB10" s="28">
        <v>0.98499999999999999</v>
      </c>
      <c r="AC10" s="28">
        <f t="shared" si="8"/>
        <v>0.41999999999999993</v>
      </c>
    </row>
    <row r="11" spans="1:29">
      <c r="A11" s="1" t="s">
        <v>16500</v>
      </c>
      <c r="B11" s="2"/>
      <c r="C11" s="23">
        <v>0.14299999999999999</v>
      </c>
      <c r="D11" s="2"/>
      <c r="E11" s="23">
        <v>0.57099999999999995</v>
      </c>
      <c r="F11" s="2"/>
      <c r="G11" s="2"/>
      <c r="H11" s="2"/>
      <c r="I11" s="2"/>
      <c r="J11" s="23">
        <v>0.28599999999999998</v>
      </c>
      <c r="K11" s="2"/>
      <c r="L11" s="2"/>
      <c r="M11" s="2"/>
      <c r="N11" s="2"/>
      <c r="O11" s="24">
        <v>1</v>
      </c>
      <c r="P11" s="22">
        <f t="shared" si="0"/>
        <v>0.14299999999999999</v>
      </c>
      <c r="Q11" s="25" t="s">
        <v>16500</v>
      </c>
      <c r="R11" s="22">
        <f t="shared" si="1"/>
        <v>0.57099999999999995</v>
      </c>
      <c r="S11" s="22">
        <f t="shared" si="2"/>
        <v>0.28599999999999998</v>
      </c>
      <c r="T11" s="10">
        <f t="shared" si="3"/>
        <v>0.14299999999999999</v>
      </c>
      <c r="U11" s="10">
        <f t="shared" si="4"/>
        <v>0</v>
      </c>
      <c r="V11" s="10">
        <f t="shared" si="5"/>
        <v>0</v>
      </c>
      <c r="W11" s="10">
        <f t="shared" si="6"/>
        <v>0</v>
      </c>
      <c r="Y11" s="27">
        <v>382</v>
      </c>
      <c r="Z11" s="28">
        <v>0.75</v>
      </c>
      <c r="AA11" s="29">
        <f t="shared" si="7"/>
        <v>381045</v>
      </c>
      <c r="AB11" s="28">
        <v>0.97599999999999998</v>
      </c>
      <c r="AC11" s="28">
        <f t="shared" si="8"/>
        <v>0.42900000000000005</v>
      </c>
    </row>
    <row r="12" spans="1:29">
      <c r="A12" s="1" t="s">
        <v>16538</v>
      </c>
      <c r="B12" s="23">
        <v>5.0000000000000001E-3</v>
      </c>
      <c r="C12" s="23">
        <v>0.13</v>
      </c>
      <c r="D12" s="2"/>
      <c r="E12" s="23">
        <v>0.52300000000000002</v>
      </c>
      <c r="F12" s="2"/>
      <c r="G12" s="2"/>
      <c r="H12" s="23">
        <v>8.9999999999999993E-3</v>
      </c>
      <c r="I12" s="23">
        <v>1.4E-2</v>
      </c>
      <c r="J12" s="23">
        <v>0.14799999999999999</v>
      </c>
      <c r="K12" s="23">
        <v>5.0000000000000001E-3</v>
      </c>
      <c r="L12" s="2"/>
      <c r="M12" s="2"/>
      <c r="N12" s="23">
        <v>0.16700000000000001</v>
      </c>
      <c r="O12" s="24">
        <v>1</v>
      </c>
      <c r="P12" s="22">
        <f t="shared" si="0"/>
        <v>0.30200000000000005</v>
      </c>
      <c r="Q12" s="1" t="s">
        <v>16538</v>
      </c>
      <c r="R12" s="22">
        <f t="shared" si="1"/>
        <v>0.54999999999999993</v>
      </c>
      <c r="S12" s="22">
        <f t="shared" si="2"/>
        <v>0.14799999999999999</v>
      </c>
      <c r="T12" s="10">
        <f t="shared" si="3"/>
        <v>0.13500000000000001</v>
      </c>
      <c r="U12" s="10">
        <f t="shared" si="4"/>
        <v>0.16700000000000001</v>
      </c>
      <c r="V12" s="10">
        <f t="shared" si="5"/>
        <v>0</v>
      </c>
      <c r="W12" s="10">
        <f t="shared" si="6"/>
        <v>0</v>
      </c>
      <c r="Y12" s="30"/>
      <c r="Z12" s="30"/>
      <c r="AA12" s="31">
        <f>SUM(AA8:AA11)</f>
        <v>1532121.4300000002</v>
      </c>
      <c r="AB12" s="32"/>
      <c r="AC12" s="32"/>
    </row>
    <row r="13" spans="1:29">
      <c r="A13" s="1" t="s">
        <v>16572</v>
      </c>
      <c r="B13" s="23">
        <v>1.2E-2</v>
      </c>
      <c r="C13" s="23">
        <v>0.217</v>
      </c>
      <c r="D13" s="2"/>
      <c r="E13" s="23">
        <v>4.7E-2</v>
      </c>
      <c r="F13" s="23">
        <v>0.153</v>
      </c>
      <c r="G13" s="23">
        <v>2E-3</v>
      </c>
      <c r="H13" s="23">
        <v>2E-3</v>
      </c>
      <c r="I13" s="23">
        <v>0.47699999999999998</v>
      </c>
      <c r="J13" s="23">
        <v>5.3999999999999999E-2</v>
      </c>
      <c r="K13" s="2"/>
      <c r="L13" s="2"/>
      <c r="M13" s="2"/>
      <c r="N13" s="23">
        <v>3.5000000000000003E-2</v>
      </c>
      <c r="O13" s="24">
        <v>1</v>
      </c>
      <c r="P13" s="22">
        <f t="shared" si="0"/>
        <v>0.40700000000000003</v>
      </c>
      <c r="Q13" s="1" t="s">
        <v>16572</v>
      </c>
      <c r="R13" s="22">
        <f t="shared" si="1"/>
        <v>0.53899999999999992</v>
      </c>
      <c r="S13" s="22">
        <f t="shared" si="2"/>
        <v>5.3999999999999999E-2</v>
      </c>
      <c r="T13" s="10">
        <f t="shared" si="3"/>
        <v>0.219</v>
      </c>
      <c r="U13" s="10">
        <f t="shared" si="4"/>
        <v>3.5000000000000003E-2</v>
      </c>
      <c r="V13" s="10">
        <f t="shared" si="5"/>
        <v>0.153</v>
      </c>
      <c r="W13" s="10">
        <f t="shared" si="6"/>
        <v>0</v>
      </c>
      <c r="AA13" s="26"/>
      <c r="AB13" s="10"/>
      <c r="AC13" s="10"/>
    </row>
    <row r="14" spans="1:29">
      <c r="A14" s="1" t="s">
        <v>16511</v>
      </c>
      <c r="B14" s="2"/>
      <c r="C14" s="23">
        <v>0.1</v>
      </c>
      <c r="D14" s="23">
        <v>0.17499999999999999</v>
      </c>
      <c r="E14" s="23">
        <v>0.5</v>
      </c>
      <c r="F14" s="2"/>
      <c r="G14" s="2"/>
      <c r="H14" s="2"/>
      <c r="I14" s="23">
        <v>2.5000000000000001E-2</v>
      </c>
      <c r="J14" s="23">
        <v>0.1</v>
      </c>
      <c r="K14" s="23">
        <v>0.05</v>
      </c>
      <c r="L14" s="2"/>
      <c r="M14" s="2"/>
      <c r="N14" s="23">
        <v>0.05</v>
      </c>
      <c r="O14" s="24">
        <v>1</v>
      </c>
      <c r="P14" s="22">
        <f t="shared" si="0"/>
        <v>0.375</v>
      </c>
      <c r="Q14" s="1" t="s">
        <v>16511</v>
      </c>
      <c r="R14" s="22">
        <f t="shared" si="1"/>
        <v>0.52500000000000002</v>
      </c>
      <c r="S14" s="22">
        <f t="shared" si="2"/>
        <v>0.1</v>
      </c>
      <c r="T14" s="10">
        <f t="shared" si="3"/>
        <v>0.32500000000000001</v>
      </c>
      <c r="U14" s="10">
        <f t="shared" si="4"/>
        <v>0.05</v>
      </c>
      <c r="V14" s="10">
        <f t="shared" si="5"/>
        <v>0</v>
      </c>
      <c r="W14" s="10">
        <f t="shared" si="6"/>
        <v>0</v>
      </c>
      <c r="AA14" s="26"/>
      <c r="AB14" s="10"/>
      <c r="AC14" s="10"/>
    </row>
    <row r="15" spans="1:29">
      <c r="A15" s="1" t="s">
        <v>16473</v>
      </c>
      <c r="B15" s="23">
        <v>1.2E-2</v>
      </c>
      <c r="C15" s="23">
        <v>0.29199999999999998</v>
      </c>
      <c r="D15" s="23">
        <v>2.9000000000000001E-2</v>
      </c>
      <c r="E15" s="23">
        <v>0.41499999999999998</v>
      </c>
      <c r="F15" s="23">
        <v>2.3E-2</v>
      </c>
      <c r="G15" s="2"/>
      <c r="H15" s="2"/>
      <c r="I15" s="23">
        <v>8.7999999999999995E-2</v>
      </c>
      <c r="J15" s="23">
        <v>7.0000000000000007E-2</v>
      </c>
      <c r="K15" s="23">
        <v>5.8000000000000003E-2</v>
      </c>
      <c r="L15" s="2"/>
      <c r="M15" s="2"/>
      <c r="N15" s="23">
        <v>1.2E-2</v>
      </c>
      <c r="O15" s="24">
        <v>1</v>
      </c>
      <c r="P15" s="22">
        <f t="shared" si="0"/>
        <v>0.41400000000000003</v>
      </c>
      <c r="Q15" s="1" t="s">
        <v>16473</v>
      </c>
      <c r="R15" s="22">
        <f t="shared" si="1"/>
        <v>0.51600000000000001</v>
      </c>
      <c r="S15" s="22">
        <f t="shared" si="2"/>
        <v>7.0000000000000007E-2</v>
      </c>
      <c r="T15" s="10">
        <f t="shared" si="3"/>
        <v>0.379</v>
      </c>
      <c r="U15" s="10">
        <f t="shared" si="4"/>
        <v>1.2E-2</v>
      </c>
      <c r="V15" s="10">
        <f t="shared" si="5"/>
        <v>2.3E-2</v>
      </c>
      <c r="W15" s="10">
        <f t="shared" si="6"/>
        <v>0</v>
      </c>
      <c r="X15" s="22"/>
    </row>
    <row r="16" spans="1:29">
      <c r="A16" s="1" t="s">
        <v>16541</v>
      </c>
      <c r="B16" s="2"/>
      <c r="C16" s="23">
        <v>0.13500000000000001</v>
      </c>
      <c r="D16" s="23">
        <v>0.318</v>
      </c>
      <c r="E16" s="2"/>
      <c r="F16" s="2"/>
      <c r="G16" s="2"/>
      <c r="H16" s="2"/>
      <c r="I16" s="23">
        <v>0.51600000000000001</v>
      </c>
      <c r="J16" s="23">
        <v>1.6E-2</v>
      </c>
      <c r="K16" s="2"/>
      <c r="L16" s="2"/>
      <c r="M16" s="2"/>
      <c r="N16" s="23">
        <v>1.6E-2</v>
      </c>
      <c r="O16" s="24">
        <v>1</v>
      </c>
      <c r="P16" s="22">
        <f t="shared" si="0"/>
        <v>0.46900000000000003</v>
      </c>
      <c r="Q16" s="1" t="s">
        <v>16541</v>
      </c>
      <c r="R16" s="22">
        <f t="shared" si="1"/>
        <v>0.5149999999999999</v>
      </c>
      <c r="S16" s="22">
        <f t="shared" si="2"/>
        <v>1.6E-2</v>
      </c>
      <c r="T16" s="10">
        <f t="shared" si="3"/>
        <v>0.45300000000000001</v>
      </c>
      <c r="U16" s="10">
        <f t="shared" si="4"/>
        <v>1.6E-2</v>
      </c>
      <c r="V16" s="10">
        <f t="shared" si="5"/>
        <v>0</v>
      </c>
      <c r="W16" s="10">
        <f t="shared" si="6"/>
        <v>0</v>
      </c>
      <c r="X16" s="22"/>
    </row>
    <row r="17" spans="1:24">
      <c r="A17" s="1" t="s">
        <v>16423</v>
      </c>
      <c r="B17" s="23">
        <v>6.0000000000000001E-3</v>
      </c>
      <c r="C17" s="23">
        <v>0.20300000000000001</v>
      </c>
      <c r="D17" s="23">
        <v>6.0000000000000001E-3</v>
      </c>
      <c r="E17" s="23">
        <v>0.5</v>
      </c>
      <c r="F17" s="23">
        <v>6.0000000000000001E-3</v>
      </c>
      <c r="G17" s="2"/>
      <c r="H17" s="2"/>
      <c r="I17" s="23">
        <v>6.0000000000000001E-3</v>
      </c>
      <c r="J17" s="23">
        <v>2.5000000000000001E-2</v>
      </c>
      <c r="K17" s="23">
        <v>6.0000000000000001E-3</v>
      </c>
      <c r="L17" s="2"/>
      <c r="M17" s="2"/>
      <c r="N17" s="23">
        <v>0.24099999999999999</v>
      </c>
      <c r="O17" s="24">
        <v>1</v>
      </c>
      <c r="P17" s="22">
        <f t="shared" si="0"/>
        <v>0.46200000000000002</v>
      </c>
      <c r="Q17" s="1" t="s">
        <v>16423</v>
      </c>
      <c r="R17" s="22">
        <f t="shared" si="1"/>
        <v>0.51300000000000001</v>
      </c>
      <c r="S17" s="22">
        <f t="shared" si="2"/>
        <v>2.5000000000000001E-2</v>
      </c>
      <c r="T17" s="10">
        <f t="shared" si="3"/>
        <v>0.21500000000000002</v>
      </c>
      <c r="U17" s="10">
        <f t="shared" si="4"/>
        <v>0.24099999999999999</v>
      </c>
      <c r="V17" s="10">
        <f t="shared" si="5"/>
        <v>6.0000000000000001E-3</v>
      </c>
      <c r="W17" s="10">
        <f t="shared" si="6"/>
        <v>0</v>
      </c>
      <c r="X17" s="22"/>
    </row>
    <row r="18" spans="1:24">
      <c r="A18" s="1" t="s">
        <v>16431</v>
      </c>
      <c r="B18" s="23">
        <v>1.2999999999999999E-2</v>
      </c>
      <c r="C18" s="23">
        <v>2.5999999999999999E-2</v>
      </c>
      <c r="D18" s="2"/>
      <c r="E18" s="23">
        <v>0.48299999999999998</v>
      </c>
      <c r="F18" s="2"/>
      <c r="G18" s="2"/>
      <c r="H18" s="2"/>
      <c r="I18" s="23">
        <v>1.2999999999999999E-2</v>
      </c>
      <c r="J18" s="23">
        <v>4.2999999999999997E-2</v>
      </c>
      <c r="K18" s="2"/>
      <c r="L18" s="23">
        <v>4.0000000000000001E-3</v>
      </c>
      <c r="M18" s="2"/>
      <c r="N18" s="23">
        <v>0.41899999999999998</v>
      </c>
      <c r="O18" s="24">
        <v>1</v>
      </c>
      <c r="P18" s="22">
        <f t="shared" si="0"/>
        <v>0.44899999999999995</v>
      </c>
      <c r="Q18" s="1" t="s">
        <v>16431</v>
      </c>
      <c r="R18" s="22">
        <f t="shared" si="1"/>
        <v>0.50800000000000001</v>
      </c>
      <c r="S18" s="22">
        <f t="shared" si="2"/>
        <v>4.2999999999999997E-2</v>
      </c>
      <c r="T18" s="10">
        <f t="shared" si="3"/>
        <v>2.5999999999999999E-2</v>
      </c>
      <c r="U18" s="10">
        <f t="shared" si="4"/>
        <v>0.41899999999999998</v>
      </c>
      <c r="V18" s="10">
        <f t="shared" si="5"/>
        <v>0</v>
      </c>
      <c r="W18" s="10">
        <f t="shared" si="6"/>
        <v>4.0000000000000001E-3</v>
      </c>
      <c r="X18" s="22"/>
    </row>
    <row r="19" spans="1:24">
      <c r="A19" s="1" t="s">
        <v>16459</v>
      </c>
      <c r="B19" s="2"/>
      <c r="C19" s="23">
        <v>0.26300000000000001</v>
      </c>
      <c r="D19" s="23">
        <v>7.9000000000000001E-2</v>
      </c>
      <c r="E19" s="23">
        <v>0.47399999999999998</v>
      </c>
      <c r="F19" s="2"/>
      <c r="G19" s="2"/>
      <c r="H19" s="23">
        <v>2.5999999999999999E-2</v>
      </c>
      <c r="I19" s="2"/>
      <c r="J19" s="23">
        <v>7.9000000000000001E-2</v>
      </c>
      <c r="K19" s="2"/>
      <c r="L19" s="2"/>
      <c r="M19" s="2"/>
      <c r="N19" s="23">
        <v>7.9000000000000001E-2</v>
      </c>
      <c r="O19" s="24">
        <v>1</v>
      </c>
      <c r="P19" s="22">
        <f t="shared" si="0"/>
        <v>0.42100000000000004</v>
      </c>
      <c r="Q19" s="1" t="s">
        <v>16459</v>
      </c>
      <c r="R19" s="22">
        <f t="shared" si="1"/>
        <v>0.49999999999999994</v>
      </c>
      <c r="S19" s="22">
        <f t="shared" si="2"/>
        <v>7.9000000000000001E-2</v>
      </c>
      <c r="T19" s="10">
        <f t="shared" si="3"/>
        <v>0.34200000000000003</v>
      </c>
      <c r="U19" s="10">
        <f t="shared" si="4"/>
        <v>7.9000000000000001E-2</v>
      </c>
      <c r="V19" s="10">
        <f t="shared" si="5"/>
        <v>0</v>
      </c>
      <c r="W19" s="10">
        <f t="shared" si="6"/>
        <v>0</v>
      </c>
      <c r="X19" s="22"/>
    </row>
    <row r="20" spans="1:24">
      <c r="A20" s="1" t="s">
        <v>16433</v>
      </c>
      <c r="B20" s="23">
        <v>4.4999999999999998E-2</v>
      </c>
      <c r="C20" s="23">
        <v>0.219</v>
      </c>
      <c r="D20" s="23">
        <v>4.9000000000000002E-2</v>
      </c>
      <c r="E20" s="23">
        <v>0.377</v>
      </c>
      <c r="F20" s="23">
        <v>1.9E-2</v>
      </c>
      <c r="G20" s="2"/>
      <c r="H20" s="23">
        <v>0.03</v>
      </c>
      <c r="I20" s="23">
        <v>4.2000000000000003E-2</v>
      </c>
      <c r="J20" s="23">
        <v>0.17699999999999999</v>
      </c>
      <c r="K20" s="23">
        <v>3.4000000000000002E-2</v>
      </c>
      <c r="L20" s="2"/>
      <c r="M20" s="2"/>
      <c r="N20" s="23">
        <v>8.0000000000000002E-3</v>
      </c>
      <c r="O20" s="24">
        <v>1</v>
      </c>
      <c r="P20" s="22">
        <f t="shared" si="0"/>
        <v>0.32900000000000007</v>
      </c>
      <c r="Q20" s="1" t="s">
        <v>16433</v>
      </c>
      <c r="R20" s="22">
        <f t="shared" si="1"/>
        <v>0.49399999999999994</v>
      </c>
      <c r="S20" s="22">
        <f t="shared" si="2"/>
        <v>0.17699999999999999</v>
      </c>
      <c r="T20" s="10">
        <f t="shared" si="3"/>
        <v>0.30200000000000005</v>
      </c>
      <c r="U20" s="10">
        <f t="shared" si="4"/>
        <v>8.0000000000000002E-3</v>
      </c>
      <c r="V20" s="10">
        <f t="shared" si="5"/>
        <v>1.9E-2</v>
      </c>
      <c r="W20" s="10">
        <f t="shared" si="6"/>
        <v>0</v>
      </c>
      <c r="X20" s="22"/>
    </row>
    <row r="21" spans="1:24">
      <c r="A21" s="1" t="s">
        <v>16417</v>
      </c>
      <c r="B21" s="23">
        <v>1.2E-2</v>
      </c>
      <c r="C21" s="23">
        <v>4.7E-2</v>
      </c>
      <c r="D21" s="23">
        <v>6.0000000000000001E-3</v>
      </c>
      <c r="E21" s="23">
        <v>0.46700000000000003</v>
      </c>
      <c r="F21" s="23">
        <v>6.0000000000000001E-3</v>
      </c>
      <c r="G21" s="2"/>
      <c r="H21" s="23">
        <v>6.0000000000000001E-3</v>
      </c>
      <c r="I21" s="23">
        <v>6.0000000000000001E-3</v>
      </c>
      <c r="J21" s="23">
        <v>0.189</v>
      </c>
      <c r="K21" s="2"/>
      <c r="L21" s="2"/>
      <c r="M21" s="2"/>
      <c r="N21" s="23">
        <v>0.26</v>
      </c>
      <c r="O21" s="24">
        <v>1</v>
      </c>
      <c r="P21" s="22">
        <f t="shared" si="0"/>
        <v>0.31900000000000001</v>
      </c>
      <c r="Q21" s="1" t="s">
        <v>16417</v>
      </c>
      <c r="R21" s="22">
        <f t="shared" si="1"/>
        <v>0.49200000000000005</v>
      </c>
      <c r="S21" s="22">
        <f t="shared" si="2"/>
        <v>0.189</v>
      </c>
      <c r="T21" s="10">
        <f t="shared" si="3"/>
        <v>5.2999999999999999E-2</v>
      </c>
      <c r="U21" s="10">
        <f t="shared" si="4"/>
        <v>0.26</v>
      </c>
      <c r="V21" s="10">
        <f t="shared" si="5"/>
        <v>6.0000000000000001E-3</v>
      </c>
      <c r="W21" s="10">
        <f t="shared" si="6"/>
        <v>0</v>
      </c>
      <c r="X21" s="22"/>
    </row>
    <row r="22" spans="1:24">
      <c r="A22" s="1" t="s">
        <v>16435</v>
      </c>
      <c r="B22" s="23">
        <v>2.8000000000000001E-2</v>
      </c>
      <c r="C22" s="23">
        <v>0.10299999999999999</v>
      </c>
      <c r="D22" s="2"/>
      <c r="E22" s="23">
        <v>0.433</v>
      </c>
      <c r="F22" s="2"/>
      <c r="G22" s="23">
        <v>3.0000000000000001E-3</v>
      </c>
      <c r="H22" s="23">
        <v>1.9E-2</v>
      </c>
      <c r="I22" s="23">
        <v>6.0000000000000001E-3</v>
      </c>
      <c r="J22" s="23">
        <v>0.14099999999999999</v>
      </c>
      <c r="K22" s="2"/>
      <c r="L22" s="2"/>
      <c r="M22" s="2"/>
      <c r="N22" s="23">
        <v>0.26600000000000001</v>
      </c>
      <c r="O22" s="24">
        <v>1</v>
      </c>
      <c r="P22" s="22">
        <f t="shared" si="0"/>
        <v>0.372</v>
      </c>
      <c r="Q22" s="1" t="s">
        <v>16435</v>
      </c>
      <c r="R22" s="22">
        <f t="shared" si="1"/>
        <v>0.48699999999999999</v>
      </c>
      <c r="S22" s="22">
        <f t="shared" si="2"/>
        <v>0.14099999999999999</v>
      </c>
      <c r="T22" s="10">
        <f t="shared" si="3"/>
        <v>0.106</v>
      </c>
      <c r="U22" s="10">
        <f t="shared" si="4"/>
        <v>0.26600000000000001</v>
      </c>
      <c r="V22" s="10">
        <f t="shared" si="5"/>
        <v>0</v>
      </c>
      <c r="W22" s="10">
        <f t="shared" si="6"/>
        <v>0</v>
      </c>
      <c r="X22" s="22"/>
    </row>
    <row r="23" spans="1:24">
      <c r="A23" s="1" t="s">
        <v>16564</v>
      </c>
      <c r="B23" s="23">
        <v>2.1000000000000001E-2</v>
      </c>
      <c r="C23" s="23">
        <v>5.5E-2</v>
      </c>
      <c r="D23" s="2"/>
      <c r="E23" s="23">
        <v>0.29499999999999998</v>
      </c>
      <c r="F23" s="23">
        <v>7.0000000000000001E-3</v>
      </c>
      <c r="G23" s="2"/>
      <c r="H23" s="23">
        <v>9.6000000000000002E-2</v>
      </c>
      <c r="I23" s="23">
        <v>7.4999999999999997E-2</v>
      </c>
      <c r="J23" s="23">
        <v>0.308</v>
      </c>
      <c r="K23" s="23">
        <v>2.1000000000000001E-2</v>
      </c>
      <c r="L23" s="2"/>
      <c r="M23" s="2"/>
      <c r="N23" s="23">
        <v>0.123</v>
      </c>
      <c r="O23" s="24">
        <v>1</v>
      </c>
      <c r="P23" s="22">
        <f t="shared" si="0"/>
        <v>0.20600000000000002</v>
      </c>
      <c r="Q23" s="1" t="s">
        <v>16564</v>
      </c>
      <c r="R23" s="22">
        <f t="shared" si="1"/>
        <v>0.48600000000000004</v>
      </c>
      <c r="S23" s="22">
        <f t="shared" si="2"/>
        <v>0.308</v>
      </c>
      <c r="T23" s="10">
        <f t="shared" si="3"/>
        <v>7.5999999999999998E-2</v>
      </c>
      <c r="U23" s="10">
        <f t="shared" si="4"/>
        <v>0.123</v>
      </c>
      <c r="V23" s="10">
        <f t="shared" si="5"/>
        <v>7.0000000000000001E-3</v>
      </c>
      <c r="W23" s="10">
        <f t="shared" si="6"/>
        <v>0</v>
      </c>
      <c r="X23" s="22"/>
    </row>
    <row r="24" spans="1:24">
      <c r="A24" s="1" t="s">
        <v>16567</v>
      </c>
      <c r="B24" s="2"/>
      <c r="C24" s="23">
        <v>0.105</v>
      </c>
      <c r="D24" s="23">
        <v>5.0000000000000001E-3</v>
      </c>
      <c r="E24" s="23">
        <v>0.45500000000000002</v>
      </c>
      <c r="F24" s="2"/>
      <c r="G24" s="2"/>
      <c r="H24" s="2"/>
      <c r="I24" s="23">
        <v>1.4E-2</v>
      </c>
      <c r="J24" s="23">
        <v>0.22700000000000001</v>
      </c>
      <c r="K24" s="23">
        <v>8.9999999999999993E-3</v>
      </c>
      <c r="L24" s="2"/>
      <c r="M24" s="2"/>
      <c r="N24" s="23">
        <v>0.186</v>
      </c>
      <c r="O24" s="24">
        <v>1</v>
      </c>
      <c r="P24" s="22">
        <f t="shared" si="0"/>
        <v>0.30499999999999999</v>
      </c>
      <c r="Q24" s="1" t="s">
        <v>16567</v>
      </c>
      <c r="R24" s="22">
        <f t="shared" si="1"/>
        <v>0.46800000000000008</v>
      </c>
      <c r="S24" s="22">
        <f t="shared" si="2"/>
        <v>0.22700000000000001</v>
      </c>
      <c r="T24" s="10">
        <f t="shared" si="3"/>
        <v>0.11899999999999999</v>
      </c>
      <c r="U24" s="10">
        <f t="shared" si="4"/>
        <v>0.186</v>
      </c>
      <c r="V24" s="10">
        <f t="shared" si="5"/>
        <v>0</v>
      </c>
      <c r="W24" s="10">
        <f t="shared" si="6"/>
        <v>0</v>
      </c>
      <c r="X24" s="22"/>
    </row>
    <row r="25" spans="1:24">
      <c r="A25" s="1" t="s">
        <v>16563</v>
      </c>
      <c r="B25" s="2"/>
      <c r="C25" s="23">
        <v>0.17100000000000001</v>
      </c>
      <c r="D25" s="23">
        <v>8.0000000000000002E-3</v>
      </c>
      <c r="E25" s="23">
        <v>0.41199999999999998</v>
      </c>
      <c r="F25" s="23">
        <v>8.0000000000000002E-3</v>
      </c>
      <c r="G25" s="23">
        <v>4.0000000000000001E-3</v>
      </c>
      <c r="H25" s="23">
        <v>4.4999999999999998E-2</v>
      </c>
      <c r="I25" s="23">
        <v>4.0000000000000001E-3</v>
      </c>
      <c r="J25" s="23">
        <v>6.5000000000000002E-2</v>
      </c>
      <c r="K25" s="23">
        <v>4.0000000000000001E-3</v>
      </c>
      <c r="L25" s="2"/>
      <c r="M25" s="2"/>
      <c r="N25" s="23">
        <v>0.27800000000000002</v>
      </c>
      <c r="O25" s="24">
        <v>1</v>
      </c>
      <c r="P25" s="22">
        <f t="shared" si="0"/>
        <v>0.47300000000000009</v>
      </c>
      <c r="Q25" s="1" t="s">
        <v>16563</v>
      </c>
      <c r="R25" s="22">
        <f t="shared" si="1"/>
        <v>0.46199999999999991</v>
      </c>
      <c r="S25" s="22">
        <f t="shared" si="2"/>
        <v>6.5000000000000002E-2</v>
      </c>
      <c r="T25" s="10">
        <f t="shared" si="3"/>
        <v>0.18700000000000003</v>
      </c>
      <c r="U25" s="10">
        <f t="shared" si="4"/>
        <v>0.27800000000000002</v>
      </c>
      <c r="V25" s="10">
        <f t="shared" si="5"/>
        <v>8.0000000000000002E-3</v>
      </c>
      <c r="W25" s="10">
        <f t="shared" si="6"/>
        <v>0</v>
      </c>
      <c r="X25" s="22"/>
    </row>
    <row r="26" spans="1:24">
      <c r="A26" s="1" t="s">
        <v>16436</v>
      </c>
      <c r="B26" s="2"/>
      <c r="C26" s="23">
        <v>0.41699999999999998</v>
      </c>
      <c r="D26" s="2"/>
      <c r="E26" s="23">
        <v>0.375</v>
      </c>
      <c r="F26" s="2"/>
      <c r="G26" s="2"/>
      <c r="H26" s="2"/>
      <c r="I26" s="23">
        <v>8.3000000000000004E-2</v>
      </c>
      <c r="J26" s="23">
        <v>4.2000000000000003E-2</v>
      </c>
      <c r="K26" s="23">
        <v>8.3000000000000004E-2</v>
      </c>
      <c r="L26" s="2"/>
      <c r="M26" s="2"/>
      <c r="N26" s="2"/>
      <c r="O26" s="24">
        <v>1</v>
      </c>
      <c r="P26" s="22">
        <f t="shared" si="0"/>
        <v>0.5</v>
      </c>
      <c r="Q26" s="1" t="s">
        <v>16436</v>
      </c>
      <c r="R26" s="22">
        <f t="shared" si="1"/>
        <v>0.45800000000000002</v>
      </c>
      <c r="S26" s="22">
        <f t="shared" si="2"/>
        <v>4.2000000000000003E-2</v>
      </c>
      <c r="T26" s="10">
        <f t="shared" si="3"/>
        <v>0.5</v>
      </c>
      <c r="U26" s="10">
        <f t="shared" si="4"/>
        <v>0</v>
      </c>
      <c r="V26" s="10">
        <f t="shared" si="5"/>
        <v>0</v>
      </c>
      <c r="W26" s="10">
        <f t="shared" si="6"/>
        <v>0</v>
      </c>
      <c r="X26" s="22"/>
    </row>
    <row r="27" spans="1:24">
      <c r="A27" s="1" t="s">
        <v>16426</v>
      </c>
      <c r="B27" s="2"/>
      <c r="C27" s="2"/>
      <c r="D27" s="2"/>
      <c r="E27" s="23">
        <v>0.36699999999999999</v>
      </c>
      <c r="F27" s="23">
        <v>4.1000000000000002E-2</v>
      </c>
      <c r="G27" s="2"/>
      <c r="H27" s="23">
        <v>7.0999999999999994E-2</v>
      </c>
      <c r="I27" s="2"/>
      <c r="J27" s="23">
        <v>0.26500000000000001</v>
      </c>
      <c r="K27" s="23">
        <v>0.01</v>
      </c>
      <c r="L27" s="2"/>
      <c r="M27" s="2"/>
      <c r="N27" s="23">
        <v>0.245</v>
      </c>
      <c r="O27" s="24">
        <v>1</v>
      </c>
      <c r="P27" s="22">
        <f t="shared" si="0"/>
        <v>0.29599999999999999</v>
      </c>
      <c r="Q27" s="1" t="s">
        <v>16426</v>
      </c>
      <c r="R27" s="22">
        <f t="shared" si="1"/>
        <v>0.43899999999999995</v>
      </c>
      <c r="S27" s="22">
        <f t="shared" si="2"/>
        <v>0.26500000000000001</v>
      </c>
      <c r="T27" s="10">
        <f t="shared" si="3"/>
        <v>0.01</v>
      </c>
      <c r="U27" s="10">
        <f t="shared" si="4"/>
        <v>0.245</v>
      </c>
      <c r="V27" s="10">
        <f t="shared" si="5"/>
        <v>4.1000000000000002E-2</v>
      </c>
      <c r="W27" s="10">
        <f t="shared" si="6"/>
        <v>0</v>
      </c>
      <c r="X27" s="22"/>
    </row>
    <row r="28" spans="1:24">
      <c r="A28" s="1" t="s">
        <v>16553</v>
      </c>
      <c r="B28" s="2"/>
      <c r="C28" s="23">
        <v>5.7000000000000002E-2</v>
      </c>
      <c r="D28" s="2"/>
      <c r="E28" s="23">
        <v>0.41499999999999998</v>
      </c>
      <c r="F28" s="2"/>
      <c r="G28" s="2"/>
      <c r="H28" s="2"/>
      <c r="I28" s="23">
        <v>1.9E-2</v>
      </c>
      <c r="J28" s="23">
        <v>0.34</v>
      </c>
      <c r="K28" s="2"/>
      <c r="L28" s="2"/>
      <c r="M28" s="2"/>
      <c r="N28" s="23">
        <v>0.17</v>
      </c>
      <c r="O28" s="24">
        <v>1</v>
      </c>
      <c r="P28" s="22">
        <f t="shared" si="0"/>
        <v>0.22700000000000001</v>
      </c>
      <c r="Q28" s="1" t="s">
        <v>16553</v>
      </c>
      <c r="R28" s="22">
        <f t="shared" si="1"/>
        <v>0.433</v>
      </c>
      <c r="S28" s="22">
        <f t="shared" si="2"/>
        <v>0.34</v>
      </c>
      <c r="T28" s="10">
        <f t="shared" si="3"/>
        <v>5.7000000000000002E-2</v>
      </c>
      <c r="U28" s="10">
        <f t="shared" si="4"/>
        <v>0.17</v>
      </c>
      <c r="V28" s="10">
        <f t="shared" si="5"/>
        <v>0</v>
      </c>
      <c r="W28" s="10">
        <f t="shared" si="6"/>
        <v>0</v>
      </c>
      <c r="X28" s="22"/>
    </row>
    <row r="29" spans="1:24">
      <c r="A29" s="1" t="s">
        <v>16494</v>
      </c>
      <c r="B29" s="23">
        <v>1.9E-2</v>
      </c>
      <c r="C29" s="23">
        <v>3.6999999999999998E-2</v>
      </c>
      <c r="D29" s="23">
        <v>5.0000000000000001E-3</v>
      </c>
      <c r="E29" s="23">
        <v>0.33500000000000002</v>
      </c>
      <c r="F29" s="23">
        <v>8.9999999999999993E-3</v>
      </c>
      <c r="G29" s="2"/>
      <c r="H29" s="23">
        <v>1.9E-2</v>
      </c>
      <c r="I29" s="23">
        <v>5.6000000000000001E-2</v>
      </c>
      <c r="J29" s="23">
        <v>0.372</v>
      </c>
      <c r="K29" s="23">
        <v>5.0000000000000001E-3</v>
      </c>
      <c r="L29" s="2"/>
      <c r="M29" s="2"/>
      <c r="N29" s="23">
        <v>0.14399999999999999</v>
      </c>
      <c r="O29" s="24">
        <v>1</v>
      </c>
      <c r="P29" s="22">
        <f t="shared" si="0"/>
        <v>0.19999999999999998</v>
      </c>
      <c r="Q29" s="1" t="s">
        <v>16494</v>
      </c>
      <c r="R29" s="22">
        <f t="shared" si="1"/>
        <v>0.42800000000000005</v>
      </c>
      <c r="S29" s="22">
        <f t="shared" si="2"/>
        <v>0.372</v>
      </c>
      <c r="T29" s="10">
        <f t="shared" si="3"/>
        <v>4.6999999999999993E-2</v>
      </c>
      <c r="U29" s="10">
        <f t="shared" si="4"/>
        <v>0.14399999999999999</v>
      </c>
      <c r="V29" s="10">
        <f t="shared" si="5"/>
        <v>8.9999999999999993E-3</v>
      </c>
      <c r="W29" s="10">
        <f t="shared" si="6"/>
        <v>0</v>
      </c>
    </row>
    <row r="30" spans="1:24">
      <c r="A30" s="1" t="s">
        <v>16569</v>
      </c>
      <c r="B30" s="23">
        <v>8.0000000000000002E-3</v>
      </c>
      <c r="C30" s="23">
        <v>0.28899999999999998</v>
      </c>
      <c r="D30" s="2"/>
      <c r="E30" s="23">
        <v>0.375</v>
      </c>
      <c r="F30" s="23">
        <v>4.0000000000000001E-3</v>
      </c>
      <c r="G30" s="23">
        <v>4.0000000000000001E-3</v>
      </c>
      <c r="H30" s="23">
        <v>8.0000000000000002E-3</v>
      </c>
      <c r="I30" s="23">
        <v>3.5999999999999997E-2</v>
      </c>
      <c r="J30" s="23">
        <v>0.26900000000000002</v>
      </c>
      <c r="K30" s="23">
        <v>4.0000000000000001E-3</v>
      </c>
      <c r="L30" s="2"/>
      <c r="M30" s="2"/>
      <c r="N30" s="23">
        <v>4.0000000000000001E-3</v>
      </c>
      <c r="O30" s="24">
        <v>1</v>
      </c>
      <c r="P30" s="22">
        <f t="shared" si="0"/>
        <v>0.30499999999999999</v>
      </c>
      <c r="Q30" s="1" t="s">
        <v>16569</v>
      </c>
      <c r="R30" s="22">
        <f t="shared" si="1"/>
        <v>0.42600000000000005</v>
      </c>
      <c r="S30" s="22">
        <f t="shared" si="2"/>
        <v>0.26900000000000002</v>
      </c>
      <c r="T30" s="10">
        <f t="shared" si="3"/>
        <v>0.29699999999999999</v>
      </c>
      <c r="U30" s="10">
        <f t="shared" si="4"/>
        <v>4.0000000000000001E-3</v>
      </c>
      <c r="V30" s="10">
        <f t="shared" si="5"/>
        <v>4.0000000000000001E-3</v>
      </c>
      <c r="W30" s="10">
        <f t="shared" si="6"/>
        <v>0</v>
      </c>
    </row>
    <row r="31" spans="1:24">
      <c r="A31" s="1" t="s">
        <v>16580</v>
      </c>
      <c r="B31" s="2"/>
      <c r="C31" s="23">
        <v>7.9000000000000001E-2</v>
      </c>
      <c r="D31" s="2"/>
      <c r="E31" s="23">
        <v>0.32400000000000001</v>
      </c>
      <c r="F31" s="23">
        <v>3.5999999999999997E-2</v>
      </c>
      <c r="G31" s="23">
        <v>7.0000000000000001E-3</v>
      </c>
      <c r="H31" s="23">
        <v>1.4E-2</v>
      </c>
      <c r="I31" s="23">
        <v>8.5999999999999993E-2</v>
      </c>
      <c r="J31" s="23">
        <v>9.4E-2</v>
      </c>
      <c r="K31" s="23">
        <v>7.9000000000000001E-2</v>
      </c>
      <c r="L31" s="2"/>
      <c r="M31" s="2"/>
      <c r="N31" s="23">
        <v>0.28100000000000003</v>
      </c>
      <c r="O31" s="24">
        <v>1</v>
      </c>
      <c r="P31" s="22">
        <f t="shared" si="0"/>
        <v>0.48200000000000004</v>
      </c>
      <c r="Q31" s="1" t="s">
        <v>16580</v>
      </c>
      <c r="R31" s="22">
        <f t="shared" si="1"/>
        <v>0.42400000000000004</v>
      </c>
      <c r="S31" s="22">
        <f t="shared" si="2"/>
        <v>9.4E-2</v>
      </c>
      <c r="T31" s="10">
        <f t="shared" si="3"/>
        <v>0.16500000000000001</v>
      </c>
      <c r="U31" s="10">
        <f t="shared" si="4"/>
        <v>0.28100000000000003</v>
      </c>
      <c r="V31" s="10">
        <f t="shared" si="5"/>
        <v>3.5999999999999997E-2</v>
      </c>
      <c r="W31" s="10">
        <f t="shared" si="6"/>
        <v>0</v>
      </c>
    </row>
    <row r="32" spans="1:24">
      <c r="A32" s="1" t="s">
        <v>16574</v>
      </c>
      <c r="B32" s="23">
        <v>7.0000000000000001E-3</v>
      </c>
      <c r="C32" s="23">
        <v>0.12</v>
      </c>
      <c r="D32" s="2"/>
      <c r="E32" s="23">
        <v>0.28199999999999997</v>
      </c>
      <c r="F32" s="23">
        <v>1.4E-2</v>
      </c>
      <c r="G32" s="2"/>
      <c r="H32" s="2"/>
      <c r="I32" s="23">
        <v>0.106</v>
      </c>
      <c r="J32" s="23">
        <v>0.27500000000000002</v>
      </c>
      <c r="K32" s="2"/>
      <c r="L32" s="2"/>
      <c r="M32" s="2"/>
      <c r="N32" s="23">
        <v>0.19700000000000001</v>
      </c>
      <c r="O32" s="24">
        <v>1</v>
      </c>
      <c r="P32" s="22">
        <f t="shared" si="0"/>
        <v>0.33100000000000002</v>
      </c>
      <c r="Q32" s="1" t="s">
        <v>16574</v>
      </c>
      <c r="R32" s="22">
        <f t="shared" si="1"/>
        <v>0.39400000000000002</v>
      </c>
      <c r="S32" s="22">
        <f t="shared" si="2"/>
        <v>0.27500000000000002</v>
      </c>
      <c r="T32" s="10">
        <f t="shared" si="3"/>
        <v>0.12</v>
      </c>
      <c r="U32" s="10">
        <f t="shared" si="4"/>
        <v>0.19700000000000001</v>
      </c>
      <c r="V32" s="10">
        <f t="shared" si="5"/>
        <v>1.4E-2</v>
      </c>
      <c r="W32" s="10">
        <f t="shared" si="6"/>
        <v>0</v>
      </c>
    </row>
    <row r="33" spans="1:23">
      <c r="A33" s="1" t="s">
        <v>16456</v>
      </c>
      <c r="B33" s="2"/>
      <c r="C33" s="23">
        <v>2.7E-2</v>
      </c>
      <c r="D33" s="2"/>
      <c r="E33" s="23">
        <v>0.36</v>
      </c>
      <c r="F33" s="23">
        <v>0.02</v>
      </c>
      <c r="G33" s="2"/>
      <c r="H33" s="23">
        <v>3.3000000000000002E-2</v>
      </c>
      <c r="I33" s="2"/>
      <c r="J33" s="23">
        <v>0.16</v>
      </c>
      <c r="K33" s="2"/>
      <c r="L33" s="2"/>
      <c r="M33" s="2"/>
      <c r="N33" s="23">
        <v>0.4</v>
      </c>
      <c r="O33" s="24">
        <v>1</v>
      </c>
      <c r="P33" s="22">
        <f t="shared" si="0"/>
        <v>0.44700000000000001</v>
      </c>
      <c r="Q33" s="1" t="s">
        <v>16456</v>
      </c>
      <c r="R33" s="22">
        <f t="shared" si="1"/>
        <v>0.3929999999999999</v>
      </c>
      <c r="S33" s="22">
        <f t="shared" si="2"/>
        <v>0.16</v>
      </c>
      <c r="T33" s="10">
        <f t="shared" si="3"/>
        <v>2.7E-2</v>
      </c>
      <c r="U33" s="10">
        <f t="shared" si="4"/>
        <v>0.4</v>
      </c>
      <c r="V33" s="10">
        <f t="shared" si="5"/>
        <v>0.02</v>
      </c>
      <c r="W33" s="10">
        <f t="shared" si="6"/>
        <v>0</v>
      </c>
    </row>
    <row r="34" spans="1:23">
      <c r="A34" s="1" t="s">
        <v>16493</v>
      </c>
      <c r="B34" s="23">
        <v>6.0000000000000001E-3</v>
      </c>
      <c r="C34" s="23">
        <v>0.16200000000000001</v>
      </c>
      <c r="D34" s="23">
        <v>8.9999999999999993E-3</v>
      </c>
      <c r="E34" s="23">
        <v>0.37</v>
      </c>
      <c r="F34" s="23">
        <v>8.9999999999999993E-3</v>
      </c>
      <c r="G34" s="2"/>
      <c r="H34" s="23">
        <v>6.0000000000000001E-3</v>
      </c>
      <c r="I34" s="23">
        <v>8.9999999999999993E-3</v>
      </c>
      <c r="J34" s="23">
        <v>0.23899999999999999</v>
      </c>
      <c r="K34" s="23">
        <v>1.7000000000000001E-2</v>
      </c>
      <c r="L34" s="2"/>
      <c r="M34" s="2"/>
      <c r="N34" s="23">
        <v>0.17399999999999999</v>
      </c>
      <c r="O34" s="24">
        <v>1</v>
      </c>
      <c r="P34" s="22">
        <f t="shared" ref="P34:P65" si="9">C34+D34+F34+G34+K34+L34+M34+N34</f>
        <v>0.371</v>
      </c>
      <c r="Q34" s="1" t="s">
        <v>16493</v>
      </c>
      <c r="R34" s="22">
        <f t="shared" ref="R34:R65" si="10">O34-P34-S34</f>
        <v>0.39</v>
      </c>
      <c r="S34" s="22">
        <f t="shared" ref="S34:S65" si="11">J34</f>
        <v>0.23899999999999999</v>
      </c>
      <c r="T34" s="10">
        <f t="shared" si="3"/>
        <v>0.188</v>
      </c>
      <c r="U34" s="10">
        <f t="shared" si="4"/>
        <v>0.17399999999999999</v>
      </c>
      <c r="V34" s="10">
        <f t="shared" si="5"/>
        <v>8.9999999999999993E-3</v>
      </c>
      <c r="W34" s="10">
        <f t="shared" si="6"/>
        <v>0</v>
      </c>
    </row>
    <row r="35" spans="1:23">
      <c r="A35" s="1" t="s">
        <v>16449</v>
      </c>
      <c r="B35" s="23">
        <v>8.9999999999999993E-3</v>
      </c>
      <c r="C35" s="23">
        <v>3.0000000000000001E-3</v>
      </c>
      <c r="D35" s="2"/>
      <c r="E35" s="23">
        <v>0.34399999999999997</v>
      </c>
      <c r="F35" s="23">
        <v>2.4E-2</v>
      </c>
      <c r="G35" s="2"/>
      <c r="H35" s="23">
        <v>1.7999999999999999E-2</v>
      </c>
      <c r="I35" s="23">
        <v>1.2E-2</v>
      </c>
      <c r="J35" s="23">
        <v>7.0999999999999994E-2</v>
      </c>
      <c r="K35" s="2"/>
      <c r="L35" s="2"/>
      <c r="M35" s="2"/>
      <c r="N35" s="23">
        <v>0.51900000000000002</v>
      </c>
      <c r="O35" s="24">
        <v>1</v>
      </c>
      <c r="P35" s="22">
        <f t="shared" si="9"/>
        <v>0.54600000000000004</v>
      </c>
      <c r="Q35" s="1" t="s">
        <v>16449</v>
      </c>
      <c r="R35" s="22">
        <f t="shared" si="10"/>
        <v>0.38299999999999995</v>
      </c>
      <c r="S35" s="22">
        <f t="shared" si="11"/>
        <v>7.0999999999999994E-2</v>
      </c>
      <c r="T35" s="10">
        <f t="shared" si="3"/>
        <v>3.0000000000000001E-3</v>
      </c>
      <c r="U35" s="10">
        <f t="shared" si="4"/>
        <v>0.51900000000000002</v>
      </c>
      <c r="V35" s="10">
        <f t="shared" si="5"/>
        <v>2.4E-2</v>
      </c>
      <c r="W35" s="10">
        <f t="shared" si="6"/>
        <v>0</v>
      </c>
    </row>
    <row r="36" spans="1:23">
      <c r="A36" s="1" t="s">
        <v>16557</v>
      </c>
      <c r="B36" s="23">
        <v>8.6999999999999994E-2</v>
      </c>
      <c r="C36" s="23">
        <v>8.6999999999999994E-2</v>
      </c>
      <c r="D36" s="23">
        <v>4.0000000000000001E-3</v>
      </c>
      <c r="E36" s="23">
        <v>0.20100000000000001</v>
      </c>
      <c r="F36" s="23">
        <v>4.0000000000000001E-3</v>
      </c>
      <c r="G36" s="2"/>
      <c r="H36" s="23">
        <v>1.0999999999999999E-2</v>
      </c>
      <c r="I36" s="23">
        <v>8.3000000000000004E-2</v>
      </c>
      <c r="J36" s="23">
        <v>0.375</v>
      </c>
      <c r="K36" s="23">
        <v>2.3E-2</v>
      </c>
      <c r="L36" s="2"/>
      <c r="M36" s="2"/>
      <c r="N36" s="23">
        <v>0.125</v>
      </c>
      <c r="O36" s="24">
        <v>1</v>
      </c>
      <c r="P36" s="22">
        <f t="shared" si="9"/>
        <v>0.24299999999999999</v>
      </c>
      <c r="Q36" s="1" t="s">
        <v>16557</v>
      </c>
      <c r="R36" s="22">
        <f t="shared" si="10"/>
        <v>0.38200000000000001</v>
      </c>
      <c r="S36" s="22">
        <f t="shared" si="11"/>
        <v>0.375</v>
      </c>
      <c r="T36" s="10">
        <f t="shared" si="3"/>
        <v>0.11399999999999999</v>
      </c>
      <c r="U36" s="10">
        <f t="shared" si="4"/>
        <v>0.125</v>
      </c>
      <c r="V36" s="10">
        <f t="shared" si="5"/>
        <v>4.0000000000000001E-3</v>
      </c>
      <c r="W36" s="10">
        <f t="shared" si="6"/>
        <v>0</v>
      </c>
    </row>
    <row r="37" spans="1:23">
      <c r="A37" s="1" t="s">
        <v>16421</v>
      </c>
      <c r="B37" s="2"/>
      <c r="C37" s="23">
        <v>2.3E-2</v>
      </c>
      <c r="D37" s="23">
        <v>0.6</v>
      </c>
      <c r="E37" s="23">
        <v>0.36899999999999999</v>
      </c>
      <c r="F37" s="2"/>
      <c r="G37" s="2"/>
      <c r="H37" s="2"/>
      <c r="I37" s="2"/>
      <c r="J37" s="23">
        <v>4.0000000000000001E-3</v>
      </c>
      <c r="K37" s="2"/>
      <c r="L37" s="2"/>
      <c r="M37" s="2"/>
      <c r="N37" s="23">
        <v>4.0000000000000001E-3</v>
      </c>
      <c r="O37" s="24">
        <v>1</v>
      </c>
      <c r="P37" s="22">
        <f t="shared" si="9"/>
        <v>0.627</v>
      </c>
      <c r="Q37" s="1" t="s">
        <v>16421</v>
      </c>
      <c r="R37" s="22">
        <f t="shared" si="10"/>
        <v>0.36899999999999999</v>
      </c>
      <c r="S37" s="22">
        <f t="shared" si="11"/>
        <v>4.0000000000000001E-3</v>
      </c>
      <c r="T37" s="10">
        <f t="shared" si="3"/>
        <v>0.623</v>
      </c>
      <c r="U37" s="10">
        <f t="shared" si="4"/>
        <v>4.0000000000000001E-3</v>
      </c>
      <c r="V37" s="10">
        <f t="shared" si="5"/>
        <v>0</v>
      </c>
      <c r="W37" s="10">
        <f t="shared" si="6"/>
        <v>0</v>
      </c>
    </row>
    <row r="38" spans="1:23">
      <c r="A38" s="1" t="s">
        <v>16518</v>
      </c>
      <c r="B38" s="23">
        <v>1.2999999999999999E-2</v>
      </c>
      <c r="C38" s="23">
        <v>1.7000000000000001E-2</v>
      </c>
      <c r="D38" s="2"/>
      <c r="E38" s="23">
        <v>0.33800000000000002</v>
      </c>
      <c r="F38" s="23">
        <v>0.02</v>
      </c>
      <c r="G38" s="2"/>
      <c r="H38" s="23">
        <v>1.2999999999999999E-2</v>
      </c>
      <c r="I38" s="23">
        <v>3.0000000000000001E-3</v>
      </c>
      <c r="J38" s="23">
        <v>0.152</v>
      </c>
      <c r="K38" s="23">
        <v>5.2999999999999999E-2</v>
      </c>
      <c r="L38" s="23">
        <v>3.0000000000000001E-3</v>
      </c>
      <c r="M38" s="2"/>
      <c r="N38" s="23">
        <v>0.38700000000000001</v>
      </c>
      <c r="O38" s="24">
        <v>1</v>
      </c>
      <c r="P38" s="22">
        <f t="shared" si="9"/>
        <v>0.48</v>
      </c>
      <c r="Q38" s="1" t="s">
        <v>16518</v>
      </c>
      <c r="R38" s="22">
        <f t="shared" si="10"/>
        <v>0.36799999999999999</v>
      </c>
      <c r="S38" s="22">
        <f t="shared" si="11"/>
        <v>0.152</v>
      </c>
      <c r="T38" s="10">
        <f t="shared" si="3"/>
        <v>7.0000000000000007E-2</v>
      </c>
      <c r="U38" s="10">
        <f t="shared" si="4"/>
        <v>0.38700000000000001</v>
      </c>
      <c r="V38" s="10">
        <f t="shared" si="5"/>
        <v>0.02</v>
      </c>
      <c r="W38" s="10">
        <f t="shared" si="6"/>
        <v>3.0000000000000001E-3</v>
      </c>
    </row>
    <row r="39" spans="1:23">
      <c r="A39" s="1" t="s">
        <v>16539</v>
      </c>
      <c r="B39" s="2"/>
      <c r="C39" s="23">
        <v>0.126</v>
      </c>
      <c r="D39" s="2"/>
      <c r="E39" s="23">
        <v>0.35199999999999998</v>
      </c>
      <c r="F39" s="23">
        <v>6.0000000000000001E-3</v>
      </c>
      <c r="G39" s="2"/>
      <c r="H39" s="23">
        <v>6.0000000000000001E-3</v>
      </c>
      <c r="I39" s="23">
        <v>6.0000000000000001E-3</v>
      </c>
      <c r="J39" s="23">
        <v>0.27700000000000002</v>
      </c>
      <c r="K39" s="23">
        <v>6.0000000000000001E-3</v>
      </c>
      <c r="L39" s="2"/>
      <c r="M39" s="2"/>
      <c r="N39" s="23">
        <v>0.22</v>
      </c>
      <c r="O39" s="24">
        <v>1</v>
      </c>
      <c r="P39" s="22">
        <f t="shared" si="9"/>
        <v>0.35799999999999998</v>
      </c>
      <c r="Q39" s="1" t="s">
        <v>16539</v>
      </c>
      <c r="R39" s="22">
        <f t="shared" si="10"/>
        <v>0.36499999999999999</v>
      </c>
      <c r="S39" s="22">
        <f t="shared" si="11"/>
        <v>0.27700000000000002</v>
      </c>
      <c r="T39" s="10">
        <f t="shared" si="3"/>
        <v>0.13200000000000001</v>
      </c>
      <c r="U39" s="10">
        <f t="shared" si="4"/>
        <v>0.22</v>
      </c>
      <c r="V39" s="10">
        <f t="shared" si="5"/>
        <v>6.0000000000000001E-3</v>
      </c>
      <c r="W39" s="10">
        <f t="shared" si="6"/>
        <v>0</v>
      </c>
    </row>
    <row r="40" spans="1:23">
      <c r="A40" s="1" t="s">
        <v>16504</v>
      </c>
      <c r="B40" s="23">
        <v>6.0000000000000001E-3</v>
      </c>
      <c r="C40" s="23">
        <v>6.0000000000000001E-3</v>
      </c>
      <c r="D40" s="23">
        <v>5.7000000000000002E-2</v>
      </c>
      <c r="E40" s="23">
        <v>0.32500000000000001</v>
      </c>
      <c r="F40" s="23">
        <v>7.0999999999999994E-2</v>
      </c>
      <c r="G40" s="2"/>
      <c r="H40" s="23">
        <v>6.0000000000000001E-3</v>
      </c>
      <c r="I40" s="23">
        <v>6.0000000000000001E-3</v>
      </c>
      <c r="J40" s="23">
        <v>0.11700000000000001</v>
      </c>
      <c r="K40" s="2"/>
      <c r="L40" s="2"/>
      <c r="M40" s="2"/>
      <c r="N40" s="23">
        <v>0.40600000000000003</v>
      </c>
      <c r="O40" s="24">
        <v>1</v>
      </c>
      <c r="P40" s="22">
        <f t="shared" si="9"/>
        <v>0.54</v>
      </c>
      <c r="Q40" s="1" t="s">
        <v>16504</v>
      </c>
      <c r="R40" s="22">
        <f t="shared" si="10"/>
        <v>0.34299999999999997</v>
      </c>
      <c r="S40" s="22">
        <f t="shared" si="11"/>
        <v>0.11700000000000001</v>
      </c>
      <c r="T40" s="10">
        <f t="shared" si="3"/>
        <v>6.3E-2</v>
      </c>
      <c r="U40" s="10">
        <f t="shared" si="4"/>
        <v>0.40600000000000003</v>
      </c>
      <c r="V40" s="10">
        <f t="shared" si="5"/>
        <v>7.0999999999999994E-2</v>
      </c>
      <c r="W40" s="10">
        <f t="shared" si="6"/>
        <v>0</v>
      </c>
    </row>
    <row r="41" spans="1:23">
      <c r="A41" s="1" t="s">
        <v>16495</v>
      </c>
      <c r="B41" s="23">
        <v>5.0000000000000001E-3</v>
      </c>
      <c r="C41" s="23">
        <v>0.503</v>
      </c>
      <c r="D41" s="2"/>
      <c r="E41" s="23">
        <v>0.33800000000000002</v>
      </c>
      <c r="F41" s="2"/>
      <c r="G41" s="2"/>
      <c r="H41" s="2"/>
      <c r="I41" s="2"/>
      <c r="J41" s="23">
        <v>0.14399999999999999</v>
      </c>
      <c r="K41" s="2"/>
      <c r="L41" s="2"/>
      <c r="M41" s="2"/>
      <c r="N41" s="23">
        <v>0.01</v>
      </c>
      <c r="O41" s="24">
        <v>1</v>
      </c>
      <c r="P41" s="22">
        <f t="shared" si="9"/>
        <v>0.51300000000000001</v>
      </c>
      <c r="Q41" s="1" t="s">
        <v>16495</v>
      </c>
      <c r="R41" s="22">
        <f t="shared" si="10"/>
        <v>0.34299999999999997</v>
      </c>
      <c r="S41" s="22">
        <f t="shared" si="11"/>
        <v>0.14399999999999999</v>
      </c>
      <c r="T41" s="10">
        <f t="shared" si="3"/>
        <v>0.503</v>
      </c>
      <c r="U41" s="10">
        <f t="shared" si="4"/>
        <v>0.01</v>
      </c>
      <c r="V41" s="10">
        <f t="shared" si="5"/>
        <v>0</v>
      </c>
      <c r="W41" s="10">
        <f t="shared" si="6"/>
        <v>0</v>
      </c>
    </row>
    <row r="42" spans="1:23">
      <c r="A42" s="1" t="s">
        <v>16424</v>
      </c>
      <c r="B42" s="23">
        <v>0.01</v>
      </c>
      <c r="C42" s="23">
        <v>0.371</v>
      </c>
      <c r="D42" s="2"/>
      <c r="E42" s="23">
        <v>0.27900000000000003</v>
      </c>
      <c r="F42" s="2"/>
      <c r="G42" s="2"/>
      <c r="H42" s="23">
        <v>0.01</v>
      </c>
      <c r="I42" s="23">
        <v>4.1000000000000002E-2</v>
      </c>
      <c r="J42" s="23">
        <v>6.0999999999999999E-2</v>
      </c>
      <c r="K42" s="23">
        <v>1.4999999999999999E-2</v>
      </c>
      <c r="L42" s="2"/>
      <c r="M42" s="2"/>
      <c r="N42" s="23">
        <v>0.21299999999999999</v>
      </c>
      <c r="O42" s="24">
        <v>1</v>
      </c>
      <c r="P42" s="22">
        <f t="shared" si="9"/>
        <v>0.59899999999999998</v>
      </c>
      <c r="Q42" s="1" t="s">
        <v>16424</v>
      </c>
      <c r="R42" s="22">
        <f t="shared" si="10"/>
        <v>0.34</v>
      </c>
      <c r="S42" s="22">
        <f t="shared" si="11"/>
        <v>6.0999999999999999E-2</v>
      </c>
      <c r="T42" s="10">
        <f t="shared" si="3"/>
        <v>0.38600000000000001</v>
      </c>
      <c r="U42" s="10">
        <f t="shared" si="4"/>
        <v>0.21299999999999999</v>
      </c>
      <c r="V42" s="10">
        <f t="shared" si="5"/>
        <v>0</v>
      </c>
      <c r="W42" s="10">
        <f t="shared" si="6"/>
        <v>0</v>
      </c>
    </row>
    <row r="43" spans="1:23">
      <c r="A43" s="1" t="s">
        <v>16445</v>
      </c>
      <c r="B43" s="23">
        <v>4.4999999999999998E-2</v>
      </c>
      <c r="C43" s="23">
        <v>0.11799999999999999</v>
      </c>
      <c r="D43" s="23">
        <v>3.0000000000000001E-3</v>
      </c>
      <c r="E43" s="23">
        <v>0.26400000000000001</v>
      </c>
      <c r="F43" s="23">
        <v>0.01</v>
      </c>
      <c r="G43" s="23">
        <v>3.0000000000000001E-3</v>
      </c>
      <c r="H43" s="23">
        <v>0.01</v>
      </c>
      <c r="I43" s="23">
        <v>1.7000000000000001E-2</v>
      </c>
      <c r="J43" s="23">
        <v>0.115</v>
      </c>
      <c r="K43" s="2"/>
      <c r="L43" s="2"/>
      <c r="M43" s="2"/>
      <c r="N43" s="23">
        <v>0.41299999999999998</v>
      </c>
      <c r="O43" s="24">
        <v>1</v>
      </c>
      <c r="P43" s="22">
        <f t="shared" si="9"/>
        <v>0.54699999999999993</v>
      </c>
      <c r="Q43" s="1" t="s">
        <v>16445</v>
      </c>
      <c r="R43" s="22">
        <f t="shared" si="10"/>
        <v>0.33800000000000008</v>
      </c>
      <c r="S43" s="22">
        <f t="shared" si="11"/>
        <v>0.115</v>
      </c>
      <c r="T43" s="10">
        <f t="shared" si="3"/>
        <v>0.124</v>
      </c>
      <c r="U43" s="10">
        <f t="shared" si="4"/>
        <v>0.41299999999999998</v>
      </c>
      <c r="V43" s="10">
        <f t="shared" si="5"/>
        <v>0.01</v>
      </c>
      <c r="W43" s="10">
        <f t="shared" si="6"/>
        <v>0</v>
      </c>
    </row>
    <row r="44" spans="1:23">
      <c r="A44" s="1" t="s">
        <v>16422</v>
      </c>
      <c r="B44" s="23">
        <v>7.0000000000000001E-3</v>
      </c>
      <c r="C44" s="23">
        <v>0.251</v>
      </c>
      <c r="D44" s="23">
        <v>1.4E-2</v>
      </c>
      <c r="E44" s="23">
        <v>0.308</v>
      </c>
      <c r="F44" s="23">
        <v>7.0000000000000001E-3</v>
      </c>
      <c r="G44" s="2"/>
      <c r="H44" s="23">
        <v>1.0999999999999999E-2</v>
      </c>
      <c r="I44" s="23">
        <v>4.0000000000000001E-3</v>
      </c>
      <c r="J44" s="23">
        <v>9.7000000000000003E-2</v>
      </c>
      <c r="K44" s="23">
        <v>7.0000000000000001E-3</v>
      </c>
      <c r="L44" s="2"/>
      <c r="M44" s="2"/>
      <c r="N44" s="23">
        <v>0.29399999999999998</v>
      </c>
      <c r="O44" s="24">
        <v>1</v>
      </c>
      <c r="P44" s="22">
        <f t="shared" si="9"/>
        <v>0.57299999999999995</v>
      </c>
      <c r="Q44" s="1" t="s">
        <v>16422</v>
      </c>
      <c r="R44" s="22">
        <f t="shared" si="10"/>
        <v>0.33000000000000007</v>
      </c>
      <c r="S44" s="22">
        <f t="shared" si="11"/>
        <v>9.7000000000000003E-2</v>
      </c>
      <c r="T44" s="10">
        <f t="shared" si="3"/>
        <v>0.27200000000000002</v>
      </c>
      <c r="U44" s="10">
        <f t="shared" si="4"/>
        <v>0.29399999999999998</v>
      </c>
      <c r="V44" s="10">
        <f t="shared" si="5"/>
        <v>7.0000000000000001E-3</v>
      </c>
      <c r="W44" s="10">
        <f t="shared" si="6"/>
        <v>0</v>
      </c>
    </row>
    <row r="45" spans="1:23">
      <c r="A45" s="1" t="s">
        <v>16471</v>
      </c>
      <c r="B45" s="23">
        <v>2E-3</v>
      </c>
      <c r="C45" s="23">
        <v>6.0000000000000001E-3</v>
      </c>
      <c r="D45" s="2"/>
      <c r="E45" s="23">
        <v>0.29599999999999999</v>
      </c>
      <c r="F45" s="23">
        <v>2E-3</v>
      </c>
      <c r="G45" s="2"/>
      <c r="H45" s="23">
        <v>1.2999999999999999E-2</v>
      </c>
      <c r="I45" s="23">
        <v>1.7000000000000001E-2</v>
      </c>
      <c r="J45" s="23">
        <v>0.109</v>
      </c>
      <c r="K45" s="23">
        <v>2E-3</v>
      </c>
      <c r="L45" s="2"/>
      <c r="M45" s="2"/>
      <c r="N45" s="23">
        <v>0.55300000000000005</v>
      </c>
      <c r="O45" s="24">
        <v>1</v>
      </c>
      <c r="P45" s="22">
        <f t="shared" si="9"/>
        <v>0.56300000000000006</v>
      </c>
      <c r="Q45" s="1" t="s">
        <v>16471</v>
      </c>
      <c r="R45" s="22">
        <f t="shared" si="10"/>
        <v>0.32799999999999996</v>
      </c>
      <c r="S45" s="22">
        <f t="shared" si="11"/>
        <v>0.109</v>
      </c>
      <c r="T45" s="10">
        <f t="shared" si="3"/>
        <v>8.0000000000000002E-3</v>
      </c>
      <c r="U45" s="10">
        <f t="shared" si="4"/>
        <v>0.55300000000000005</v>
      </c>
      <c r="V45" s="10">
        <f t="shared" si="5"/>
        <v>2E-3</v>
      </c>
      <c r="W45" s="10">
        <f t="shared" si="6"/>
        <v>0</v>
      </c>
    </row>
    <row r="46" spans="1:23">
      <c r="A46" s="1" t="s">
        <v>16545</v>
      </c>
      <c r="B46" s="23">
        <v>1.0999999999999999E-2</v>
      </c>
      <c r="C46" s="23">
        <v>5.2999999999999999E-2</v>
      </c>
      <c r="D46" s="23">
        <v>1.0999999999999999E-2</v>
      </c>
      <c r="E46" s="23">
        <v>0.24199999999999999</v>
      </c>
      <c r="F46" s="23">
        <v>1.0999999999999999E-2</v>
      </c>
      <c r="G46" s="23">
        <v>1.0999999999999999E-2</v>
      </c>
      <c r="H46" s="23">
        <v>6.3E-2</v>
      </c>
      <c r="I46" s="23">
        <v>1.0999999999999999E-2</v>
      </c>
      <c r="J46" s="23">
        <v>0.30499999999999999</v>
      </c>
      <c r="K46" s="23">
        <v>1.0999999999999999E-2</v>
      </c>
      <c r="L46" s="2"/>
      <c r="M46" s="2"/>
      <c r="N46" s="23">
        <v>0.27400000000000002</v>
      </c>
      <c r="O46" s="24">
        <v>1</v>
      </c>
      <c r="P46" s="22">
        <f t="shared" si="9"/>
        <v>0.371</v>
      </c>
      <c r="Q46" s="1" t="s">
        <v>16545</v>
      </c>
      <c r="R46" s="22">
        <f t="shared" si="10"/>
        <v>0.32400000000000001</v>
      </c>
      <c r="S46" s="22">
        <f t="shared" si="11"/>
        <v>0.30499999999999999</v>
      </c>
      <c r="T46" s="10">
        <f t="shared" si="3"/>
        <v>8.5999999999999993E-2</v>
      </c>
      <c r="U46" s="10">
        <f t="shared" si="4"/>
        <v>0.27400000000000002</v>
      </c>
      <c r="V46" s="10">
        <f t="shared" si="5"/>
        <v>1.0999999999999999E-2</v>
      </c>
      <c r="W46" s="10">
        <f t="shared" si="6"/>
        <v>0</v>
      </c>
    </row>
    <row r="47" spans="1:23">
      <c r="A47" s="1" t="s">
        <v>16536</v>
      </c>
      <c r="B47" s="23">
        <v>2.5999999999999999E-2</v>
      </c>
      <c r="C47" s="23">
        <v>9.1999999999999998E-2</v>
      </c>
      <c r="D47" s="2"/>
      <c r="E47" s="23">
        <v>0.26600000000000001</v>
      </c>
      <c r="F47" s="23">
        <v>0.39400000000000002</v>
      </c>
      <c r="G47" s="2"/>
      <c r="H47" s="2"/>
      <c r="I47" s="23">
        <v>2.3E-2</v>
      </c>
      <c r="J47" s="23">
        <v>0.192</v>
      </c>
      <c r="K47" s="2"/>
      <c r="L47" s="2"/>
      <c r="M47" s="2"/>
      <c r="N47" s="23">
        <v>8.0000000000000002E-3</v>
      </c>
      <c r="O47" s="24">
        <v>1</v>
      </c>
      <c r="P47" s="22">
        <f t="shared" si="9"/>
        <v>0.49399999999999999</v>
      </c>
      <c r="Q47" s="1" t="s">
        <v>16536</v>
      </c>
      <c r="R47" s="22">
        <f t="shared" si="10"/>
        <v>0.314</v>
      </c>
      <c r="S47" s="22">
        <f t="shared" si="11"/>
        <v>0.192</v>
      </c>
      <c r="T47" s="10">
        <f t="shared" si="3"/>
        <v>9.1999999999999998E-2</v>
      </c>
      <c r="U47" s="10">
        <f t="shared" si="4"/>
        <v>8.0000000000000002E-3</v>
      </c>
      <c r="V47" s="10">
        <f t="shared" si="5"/>
        <v>0.39400000000000002</v>
      </c>
      <c r="W47" s="10">
        <f t="shared" si="6"/>
        <v>0</v>
      </c>
    </row>
    <row r="48" spans="1:23">
      <c r="A48" s="1" t="s">
        <v>16444</v>
      </c>
      <c r="B48" s="23">
        <v>5.0000000000000001E-3</v>
      </c>
      <c r="C48" s="23">
        <v>0.11799999999999999</v>
      </c>
      <c r="D48" s="23">
        <v>2.8000000000000001E-2</v>
      </c>
      <c r="E48" s="23">
        <v>0.28399999999999997</v>
      </c>
      <c r="F48" s="23">
        <v>5.0000000000000001E-3</v>
      </c>
      <c r="G48" s="2"/>
      <c r="H48" s="23">
        <v>1.4E-2</v>
      </c>
      <c r="I48" s="23">
        <v>5.0000000000000001E-3</v>
      </c>
      <c r="J48" s="23">
        <v>7.0999999999999994E-2</v>
      </c>
      <c r="K48" s="2"/>
      <c r="L48" s="2"/>
      <c r="M48" s="2"/>
      <c r="N48" s="23">
        <v>0.46899999999999997</v>
      </c>
      <c r="O48" s="24">
        <v>1</v>
      </c>
      <c r="P48" s="22">
        <f t="shared" si="9"/>
        <v>0.62</v>
      </c>
      <c r="Q48" s="1" t="s">
        <v>16444</v>
      </c>
      <c r="R48" s="22">
        <f t="shared" si="10"/>
        <v>0.309</v>
      </c>
      <c r="S48" s="22">
        <f t="shared" si="11"/>
        <v>7.0999999999999994E-2</v>
      </c>
      <c r="T48" s="10">
        <f t="shared" si="3"/>
        <v>0.14599999999999999</v>
      </c>
      <c r="U48" s="10">
        <f t="shared" si="4"/>
        <v>0.46899999999999997</v>
      </c>
      <c r="V48" s="10">
        <f t="shared" si="5"/>
        <v>5.0000000000000001E-3</v>
      </c>
      <c r="W48" s="10">
        <f t="shared" si="6"/>
        <v>0</v>
      </c>
    </row>
    <row r="49" spans="1:23">
      <c r="A49" s="1" t="s">
        <v>16427</v>
      </c>
      <c r="B49" s="23">
        <v>1.9E-2</v>
      </c>
      <c r="C49" s="2"/>
      <c r="D49" s="2"/>
      <c r="E49" s="23">
        <v>0.24199999999999999</v>
      </c>
      <c r="F49" s="23">
        <v>1.9E-2</v>
      </c>
      <c r="G49" s="2"/>
      <c r="H49" s="23">
        <v>3.7999999999999999E-2</v>
      </c>
      <c r="I49" s="23">
        <v>6.0000000000000001E-3</v>
      </c>
      <c r="J49" s="23">
        <v>0.27400000000000002</v>
      </c>
      <c r="K49" s="2"/>
      <c r="L49" s="2"/>
      <c r="M49" s="23">
        <v>6.0000000000000001E-3</v>
      </c>
      <c r="N49" s="23">
        <v>0.39500000000000002</v>
      </c>
      <c r="O49" s="24">
        <v>1</v>
      </c>
      <c r="P49" s="22">
        <f t="shared" si="9"/>
        <v>0.42000000000000004</v>
      </c>
      <c r="Q49" s="1" t="s">
        <v>16427</v>
      </c>
      <c r="R49" s="22">
        <f t="shared" si="10"/>
        <v>0.30599999999999994</v>
      </c>
      <c r="S49" s="22">
        <f t="shared" si="11"/>
        <v>0.27400000000000002</v>
      </c>
      <c r="T49" s="10">
        <f t="shared" si="3"/>
        <v>0</v>
      </c>
      <c r="U49" s="10">
        <f t="shared" si="4"/>
        <v>0.39500000000000002</v>
      </c>
      <c r="V49" s="10">
        <f t="shared" si="5"/>
        <v>1.9E-2</v>
      </c>
      <c r="W49" s="10">
        <f t="shared" si="6"/>
        <v>6.0000000000000001E-3</v>
      </c>
    </row>
    <row r="50" spans="1:23">
      <c r="A50" s="1" t="s">
        <v>16524</v>
      </c>
      <c r="B50" s="23">
        <v>1.6E-2</v>
      </c>
      <c r="C50" s="23">
        <v>3.0000000000000001E-3</v>
      </c>
      <c r="D50" s="23">
        <v>8.9999999999999993E-3</v>
      </c>
      <c r="E50" s="23">
        <v>0.26500000000000001</v>
      </c>
      <c r="F50" s="23">
        <v>1.2999999999999999E-2</v>
      </c>
      <c r="G50" s="2"/>
      <c r="H50" s="23">
        <v>8.9999999999999993E-3</v>
      </c>
      <c r="I50" s="23">
        <v>1.2999999999999999E-2</v>
      </c>
      <c r="J50" s="23">
        <v>0.107</v>
      </c>
      <c r="K50" s="2"/>
      <c r="L50" s="2"/>
      <c r="M50" s="2"/>
      <c r="N50" s="23">
        <v>0.56499999999999995</v>
      </c>
      <c r="O50" s="24">
        <v>1</v>
      </c>
      <c r="P50" s="22">
        <f t="shared" si="9"/>
        <v>0.59</v>
      </c>
      <c r="Q50" s="1" t="s">
        <v>16524</v>
      </c>
      <c r="R50" s="22">
        <f t="shared" si="10"/>
        <v>0.30300000000000005</v>
      </c>
      <c r="S50" s="22">
        <f t="shared" si="11"/>
        <v>0.107</v>
      </c>
      <c r="T50" s="10">
        <f t="shared" si="3"/>
        <v>1.2E-2</v>
      </c>
      <c r="U50" s="10">
        <f t="shared" si="4"/>
        <v>0.56499999999999995</v>
      </c>
      <c r="V50" s="10">
        <f t="shared" si="5"/>
        <v>1.2999999999999999E-2</v>
      </c>
      <c r="W50" s="10">
        <f t="shared" si="6"/>
        <v>0</v>
      </c>
    </row>
    <row r="51" spans="1:23">
      <c r="A51" s="1" t="s">
        <v>16576</v>
      </c>
      <c r="B51" s="23">
        <v>7.0000000000000007E-2</v>
      </c>
      <c r="C51" s="23">
        <v>6.0000000000000001E-3</v>
      </c>
      <c r="D51" s="2"/>
      <c r="E51" s="23">
        <v>9.9000000000000005E-2</v>
      </c>
      <c r="F51" s="23">
        <v>1.2E-2</v>
      </c>
      <c r="G51" s="2"/>
      <c r="H51" s="23">
        <v>4.7E-2</v>
      </c>
      <c r="I51" s="23">
        <v>8.7999999999999995E-2</v>
      </c>
      <c r="J51" s="23">
        <v>0.20499999999999999</v>
      </c>
      <c r="K51" s="23">
        <v>6.0000000000000001E-3</v>
      </c>
      <c r="L51" s="2"/>
      <c r="M51" s="2"/>
      <c r="N51" s="23">
        <v>0.46800000000000003</v>
      </c>
      <c r="O51" s="24">
        <v>1</v>
      </c>
      <c r="P51" s="22">
        <f t="shared" si="9"/>
        <v>0.49200000000000005</v>
      </c>
      <c r="Q51" s="1" t="s">
        <v>16576</v>
      </c>
      <c r="R51" s="22">
        <f t="shared" si="10"/>
        <v>0.30300000000000005</v>
      </c>
      <c r="S51" s="22">
        <f t="shared" si="11"/>
        <v>0.20499999999999999</v>
      </c>
      <c r="T51" s="10">
        <f t="shared" si="3"/>
        <v>1.2E-2</v>
      </c>
      <c r="U51" s="10">
        <f t="shared" si="4"/>
        <v>0.46800000000000003</v>
      </c>
      <c r="V51" s="10">
        <f t="shared" si="5"/>
        <v>1.2E-2</v>
      </c>
      <c r="W51" s="10">
        <f t="shared" si="6"/>
        <v>0</v>
      </c>
    </row>
    <row r="52" spans="1:23">
      <c r="A52" s="1" t="s">
        <v>16556</v>
      </c>
      <c r="B52" s="23">
        <v>4.5999999999999999E-2</v>
      </c>
      <c r="C52" s="23">
        <v>1.4E-2</v>
      </c>
      <c r="D52" s="23">
        <v>1.0999999999999999E-2</v>
      </c>
      <c r="E52" s="23">
        <v>0.222</v>
      </c>
      <c r="F52" s="23">
        <v>2.8000000000000001E-2</v>
      </c>
      <c r="G52" s="2"/>
      <c r="H52" s="23">
        <v>1.4E-2</v>
      </c>
      <c r="I52" s="23">
        <v>2.1000000000000001E-2</v>
      </c>
      <c r="J52" s="23">
        <v>2.5000000000000001E-2</v>
      </c>
      <c r="K52" s="2"/>
      <c r="L52" s="23">
        <v>4.0000000000000001E-3</v>
      </c>
      <c r="M52" s="23">
        <v>1.0999999999999999E-2</v>
      </c>
      <c r="N52" s="23">
        <v>0.60599999999999998</v>
      </c>
      <c r="O52" s="24">
        <v>1</v>
      </c>
      <c r="P52" s="22">
        <f t="shared" si="9"/>
        <v>0.67399999999999993</v>
      </c>
      <c r="Q52" s="1" t="s">
        <v>16556</v>
      </c>
      <c r="R52" s="22">
        <f t="shared" si="10"/>
        <v>0.30100000000000005</v>
      </c>
      <c r="S52" s="22">
        <f t="shared" si="11"/>
        <v>2.5000000000000001E-2</v>
      </c>
      <c r="T52" s="10">
        <f t="shared" si="3"/>
        <v>2.5000000000000001E-2</v>
      </c>
      <c r="U52" s="10">
        <f t="shared" si="4"/>
        <v>0.60599999999999998</v>
      </c>
      <c r="V52" s="10">
        <f t="shared" si="5"/>
        <v>2.8000000000000001E-2</v>
      </c>
      <c r="W52" s="10">
        <f t="shared" si="6"/>
        <v>1.4999999999999999E-2</v>
      </c>
    </row>
    <row r="53" spans="1:23">
      <c r="A53" s="1" t="s">
        <v>16437</v>
      </c>
      <c r="B53" s="23">
        <v>5.0000000000000001E-3</v>
      </c>
      <c r="C53" s="23">
        <v>0.107</v>
      </c>
      <c r="D53" s="23">
        <v>5.0000000000000001E-3</v>
      </c>
      <c r="E53" s="23">
        <v>0.26700000000000002</v>
      </c>
      <c r="F53" s="23">
        <v>2.4E-2</v>
      </c>
      <c r="G53" s="23">
        <v>5.0000000000000001E-3</v>
      </c>
      <c r="H53" s="23">
        <v>5.0000000000000001E-3</v>
      </c>
      <c r="I53" s="23">
        <v>1.9E-2</v>
      </c>
      <c r="J53" s="23">
        <v>0.19900000000000001</v>
      </c>
      <c r="K53" s="23">
        <v>6.8000000000000005E-2</v>
      </c>
      <c r="L53" s="2"/>
      <c r="M53" s="2"/>
      <c r="N53" s="23">
        <v>0.29599999999999999</v>
      </c>
      <c r="O53" s="24">
        <v>1</v>
      </c>
      <c r="P53" s="22">
        <f t="shared" si="9"/>
        <v>0.505</v>
      </c>
      <c r="Q53" s="1" t="s">
        <v>16437</v>
      </c>
      <c r="R53" s="22">
        <f t="shared" si="10"/>
        <v>0.29599999999999999</v>
      </c>
      <c r="S53" s="22">
        <f t="shared" si="11"/>
        <v>0.19900000000000001</v>
      </c>
      <c r="T53" s="10">
        <f t="shared" si="3"/>
        <v>0.185</v>
      </c>
      <c r="U53" s="10">
        <f t="shared" si="4"/>
        <v>0.29599999999999999</v>
      </c>
      <c r="V53" s="10">
        <f t="shared" si="5"/>
        <v>2.4E-2</v>
      </c>
      <c r="W53" s="10">
        <f t="shared" si="6"/>
        <v>0</v>
      </c>
    </row>
    <row r="54" spans="1:23">
      <c r="A54" s="1" t="s">
        <v>16521</v>
      </c>
      <c r="B54" s="2"/>
      <c r="C54" s="2"/>
      <c r="D54" s="23">
        <v>0.10299999999999999</v>
      </c>
      <c r="E54" s="23">
        <v>0.23100000000000001</v>
      </c>
      <c r="F54" s="23">
        <v>3.7999999999999999E-2</v>
      </c>
      <c r="G54" s="23">
        <v>1.2999999999999999E-2</v>
      </c>
      <c r="H54" s="2"/>
      <c r="I54" s="23">
        <v>6.4000000000000001E-2</v>
      </c>
      <c r="J54" s="23">
        <v>0.09</v>
      </c>
      <c r="K54" s="23">
        <v>1.2999999999999999E-2</v>
      </c>
      <c r="L54" s="2"/>
      <c r="M54" s="2"/>
      <c r="N54" s="23">
        <v>0.44900000000000001</v>
      </c>
      <c r="O54" s="24">
        <v>1</v>
      </c>
      <c r="P54" s="22">
        <f t="shared" si="9"/>
        <v>0.61599999999999999</v>
      </c>
      <c r="Q54" s="1" t="s">
        <v>16521</v>
      </c>
      <c r="R54" s="22">
        <f t="shared" si="10"/>
        <v>0.29400000000000004</v>
      </c>
      <c r="S54" s="22">
        <f t="shared" si="11"/>
        <v>0.09</v>
      </c>
      <c r="T54" s="10">
        <f t="shared" si="3"/>
        <v>0.129</v>
      </c>
      <c r="U54" s="10">
        <f t="shared" si="4"/>
        <v>0.44900000000000001</v>
      </c>
      <c r="V54" s="10">
        <f t="shared" si="5"/>
        <v>3.7999999999999999E-2</v>
      </c>
      <c r="W54" s="10">
        <f t="shared" si="6"/>
        <v>0</v>
      </c>
    </row>
    <row r="55" spans="1:23">
      <c r="A55" s="1" t="s">
        <v>16425</v>
      </c>
      <c r="B55" s="2"/>
      <c r="C55" s="2"/>
      <c r="D55" s="2"/>
      <c r="E55" s="23">
        <v>0.22800000000000001</v>
      </c>
      <c r="F55" s="23">
        <v>4.1000000000000002E-2</v>
      </c>
      <c r="G55" s="2"/>
      <c r="H55" s="23">
        <v>1.2E-2</v>
      </c>
      <c r="I55" s="23">
        <v>5.2999999999999999E-2</v>
      </c>
      <c r="J55" s="23">
        <v>0.216</v>
      </c>
      <c r="K55" s="2"/>
      <c r="L55" s="2"/>
      <c r="M55" s="2"/>
      <c r="N55" s="23">
        <v>0.45</v>
      </c>
      <c r="O55" s="24">
        <v>1</v>
      </c>
      <c r="P55" s="22">
        <f t="shared" si="9"/>
        <v>0.49099999999999999</v>
      </c>
      <c r="Q55" s="1" t="s">
        <v>16425</v>
      </c>
      <c r="R55" s="22">
        <f t="shared" si="10"/>
        <v>0.29300000000000004</v>
      </c>
      <c r="S55" s="22">
        <f t="shared" si="11"/>
        <v>0.216</v>
      </c>
      <c r="T55" s="10">
        <f t="shared" si="3"/>
        <v>0</v>
      </c>
      <c r="U55" s="10">
        <f t="shared" si="4"/>
        <v>0.45</v>
      </c>
      <c r="V55" s="10">
        <f t="shared" si="5"/>
        <v>4.1000000000000002E-2</v>
      </c>
      <c r="W55" s="10">
        <f t="shared" si="6"/>
        <v>0</v>
      </c>
    </row>
    <row r="56" spans="1:23">
      <c r="A56" s="1" t="s">
        <v>16486</v>
      </c>
      <c r="B56" s="23">
        <v>1.6E-2</v>
      </c>
      <c r="C56" s="23">
        <v>4.4999999999999998E-2</v>
      </c>
      <c r="D56" s="23">
        <v>1.2E-2</v>
      </c>
      <c r="E56" s="23">
        <v>0.21299999999999999</v>
      </c>
      <c r="F56" s="23">
        <v>6.6000000000000003E-2</v>
      </c>
      <c r="G56" s="2"/>
      <c r="H56" s="23">
        <v>4.1000000000000002E-2</v>
      </c>
      <c r="I56" s="23">
        <v>0.02</v>
      </c>
      <c r="J56" s="23">
        <v>0.193</v>
      </c>
      <c r="K56" s="2"/>
      <c r="L56" s="2"/>
      <c r="M56" s="2"/>
      <c r="N56" s="23">
        <v>0.39300000000000002</v>
      </c>
      <c r="O56" s="24">
        <v>1</v>
      </c>
      <c r="P56" s="22">
        <f t="shared" si="9"/>
        <v>0.51600000000000001</v>
      </c>
      <c r="Q56" s="1" t="s">
        <v>16486</v>
      </c>
      <c r="R56" s="22">
        <f t="shared" si="10"/>
        <v>0.29099999999999998</v>
      </c>
      <c r="S56" s="22">
        <f t="shared" si="11"/>
        <v>0.193</v>
      </c>
      <c r="T56" s="10">
        <f t="shared" si="3"/>
        <v>5.6999999999999995E-2</v>
      </c>
      <c r="U56" s="10">
        <f t="shared" si="4"/>
        <v>0.39300000000000002</v>
      </c>
      <c r="V56" s="10">
        <f t="shared" si="5"/>
        <v>6.6000000000000003E-2</v>
      </c>
      <c r="W56" s="10">
        <f t="shared" si="6"/>
        <v>0</v>
      </c>
    </row>
    <row r="57" spans="1:23">
      <c r="A57" s="1" t="s">
        <v>16512</v>
      </c>
      <c r="B57" s="2"/>
      <c r="C57" s="2"/>
      <c r="D57" s="23">
        <v>6.0000000000000001E-3</v>
      </c>
      <c r="E57" s="23">
        <v>0.28599999999999998</v>
      </c>
      <c r="F57" s="23">
        <v>1.2999999999999999E-2</v>
      </c>
      <c r="G57" s="2"/>
      <c r="H57" s="2"/>
      <c r="I57" s="2"/>
      <c r="J57" s="23">
        <v>0.104</v>
      </c>
      <c r="K57" s="23">
        <v>4.4999999999999998E-2</v>
      </c>
      <c r="L57" s="23">
        <v>6.0000000000000001E-3</v>
      </c>
      <c r="M57" s="2"/>
      <c r="N57" s="23">
        <v>0.53900000000000003</v>
      </c>
      <c r="O57" s="24">
        <v>1</v>
      </c>
      <c r="P57" s="22">
        <f t="shared" si="9"/>
        <v>0.60899999999999999</v>
      </c>
      <c r="Q57" s="1" t="s">
        <v>16512</v>
      </c>
      <c r="R57" s="22">
        <f t="shared" si="10"/>
        <v>0.28700000000000003</v>
      </c>
      <c r="S57" s="22">
        <f t="shared" si="11"/>
        <v>0.104</v>
      </c>
      <c r="T57" s="10">
        <f t="shared" si="3"/>
        <v>5.0999999999999997E-2</v>
      </c>
      <c r="U57" s="10">
        <f t="shared" si="4"/>
        <v>0.53900000000000003</v>
      </c>
      <c r="V57" s="10">
        <f t="shared" si="5"/>
        <v>1.2999999999999999E-2</v>
      </c>
      <c r="W57" s="10">
        <f t="shared" si="6"/>
        <v>6.0000000000000001E-3</v>
      </c>
    </row>
    <row r="58" spans="1:23">
      <c r="A58" s="1" t="s">
        <v>16523</v>
      </c>
      <c r="B58" s="2"/>
      <c r="C58" s="23">
        <v>0.247</v>
      </c>
      <c r="D58" s="2"/>
      <c r="E58" s="23">
        <v>0.28699999999999998</v>
      </c>
      <c r="F58" s="23">
        <v>1.2E-2</v>
      </c>
      <c r="G58" s="2"/>
      <c r="H58" s="2"/>
      <c r="I58" s="2"/>
      <c r="J58" s="23">
        <v>0.219</v>
      </c>
      <c r="K58" s="23">
        <v>0.22700000000000001</v>
      </c>
      <c r="L58" s="2"/>
      <c r="M58" s="2"/>
      <c r="N58" s="23">
        <v>8.0000000000000002E-3</v>
      </c>
      <c r="O58" s="24">
        <v>1</v>
      </c>
      <c r="P58" s="22">
        <f t="shared" si="9"/>
        <v>0.49399999999999999</v>
      </c>
      <c r="Q58" s="1" t="s">
        <v>16523</v>
      </c>
      <c r="R58" s="22">
        <f t="shared" si="10"/>
        <v>0.28700000000000003</v>
      </c>
      <c r="S58" s="22">
        <f t="shared" si="11"/>
        <v>0.219</v>
      </c>
      <c r="T58" s="10">
        <f t="shared" si="3"/>
        <v>0.47399999999999998</v>
      </c>
      <c r="U58" s="10">
        <f t="shared" si="4"/>
        <v>8.0000000000000002E-3</v>
      </c>
      <c r="V58" s="10">
        <f t="shared" si="5"/>
        <v>1.2E-2</v>
      </c>
      <c r="W58" s="10">
        <f t="shared" si="6"/>
        <v>0</v>
      </c>
    </row>
    <row r="59" spans="1:23">
      <c r="A59" s="1" t="s">
        <v>16448</v>
      </c>
      <c r="B59" s="2"/>
      <c r="C59" s="23">
        <v>3.7999999999999999E-2</v>
      </c>
      <c r="D59" s="2"/>
      <c r="E59" s="23">
        <v>0.27700000000000002</v>
      </c>
      <c r="F59" s="23">
        <v>6.7000000000000004E-2</v>
      </c>
      <c r="G59" s="2"/>
      <c r="H59" s="23">
        <v>4.0000000000000001E-3</v>
      </c>
      <c r="I59" s="23">
        <v>4.0000000000000001E-3</v>
      </c>
      <c r="J59" s="23">
        <v>0.189</v>
      </c>
      <c r="K59" s="23">
        <v>8.0000000000000002E-3</v>
      </c>
      <c r="L59" s="2"/>
      <c r="M59" s="2"/>
      <c r="N59" s="23">
        <v>0.41199999999999998</v>
      </c>
      <c r="O59" s="24">
        <v>1</v>
      </c>
      <c r="P59" s="22">
        <f t="shared" si="9"/>
        <v>0.52500000000000002</v>
      </c>
      <c r="Q59" s="1" t="s">
        <v>16448</v>
      </c>
      <c r="R59" s="22">
        <f t="shared" si="10"/>
        <v>0.28599999999999998</v>
      </c>
      <c r="S59" s="22">
        <f t="shared" si="11"/>
        <v>0.189</v>
      </c>
      <c r="T59" s="10">
        <f t="shared" si="3"/>
        <v>4.5999999999999999E-2</v>
      </c>
      <c r="U59" s="10">
        <f t="shared" si="4"/>
        <v>0.41199999999999998</v>
      </c>
      <c r="V59" s="10">
        <f t="shared" si="5"/>
        <v>6.7000000000000004E-2</v>
      </c>
      <c r="W59" s="10">
        <f t="shared" si="6"/>
        <v>0</v>
      </c>
    </row>
    <row r="60" spans="1:23">
      <c r="A60" s="1" t="s">
        <v>16485</v>
      </c>
      <c r="B60" s="23">
        <v>3.5000000000000003E-2</v>
      </c>
      <c r="C60" s="23">
        <v>2.1999999999999999E-2</v>
      </c>
      <c r="D60" s="2"/>
      <c r="E60" s="23">
        <v>0.248</v>
      </c>
      <c r="F60" s="23">
        <v>8.9999999999999993E-3</v>
      </c>
      <c r="G60" s="2"/>
      <c r="H60" s="2"/>
      <c r="I60" s="2"/>
      <c r="J60" s="23">
        <v>0.113</v>
      </c>
      <c r="K60" s="23">
        <v>0.16400000000000001</v>
      </c>
      <c r="L60" s="2"/>
      <c r="M60" s="2"/>
      <c r="N60" s="23">
        <v>0.40899999999999997</v>
      </c>
      <c r="O60" s="24">
        <v>1</v>
      </c>
      <c r="P60" s="22">
        <f t="shared" si="9"/>
        <v>0.60399999999999998</v>
      </c>
      <c r="Q60" s="1" t="s">
        <v>16485</v>
      </c>
      <c r="R60" s="22">
        <f t="shared" si="10"/>
        <v>0.28300000000000003</v>
      </c>
      <c r="S60" s="22">
        <f t="shared" si="11"/>
        <v>0.113</v>
      </c>
      <c r="T60" s="10">
        <f t="shared" si="3"/>
        <v>0.186</v>
      </c>
      <c r="U60" s="10">
        <f t="shared" si="4"/>
        <v>0.40899999999999997</v>
      </c>
      <c r="V60" s="10">
        <f t="shared" si="5"/>
        <v>8.9999999999999993E-3</v>
      </c>
      <c r="W60" s="10">
        <f t="shared" si="6"/>
        <v>0</v>
      </c>
    </row>
    <row r="61" spans="1:23">
      <c r="A61" s="1" t="s">
        <v>16531</v>
      </c>
      <c r="B61" s="23">
        <v>0.113</v>
      </c>
      <c r="C61" s="23">
        <v>0.14000000000000001</v>
      </c>
      <c r="D61" s="23">
        <v>2.1999999999999999E-2</v>
      </c>
      <c r="E61" s="23">
        <v>0.14000000000000001</v>
      </c>
      <c r="F61" s="23">
        <v>2.1999999999999999E-2</v>
      </c>
      <c r="G61" s="2"/>
      <c r="H61" s="23">
        <v>5.0000000000000001E-3</v>
      </c>
      <c r="I61" s="23">
        <v>1.0999999999999999E-2</v>
      </c>
      <c r="J61" s="23">
        <v>5.8999999999999997E-2</v>
      </c>
      <c r="K61" s="2"/>
      <c r="L61" s="2"/>
      <c r="M61" s="2"/>
      <c r="N61" s="23">
        <v>0.48899999999999999</v>
      </c>
      <c r="O61" s="24">
        <v>1</v>
      </c>
      <c r="P61" s="22">
        <f t="shared" si="9"/>
        <v>0.67300000000000004</v>
      </c>
      <c r="Q61" s="1" t="s">
        <v>16531</v>
      </c>
      <c r="R61" s="22">
        <f t="shared" si="10"/>
        <v>0.26799999999999996</v>
      </c>
      <c r="S61" s="22">
        <f t="shared" si="11"/>
        <v>5.8999999999999997E-2</v>
      </c>
      <c r="T61" s="10">
        <f t="shared" si="3"/>
        <v>0.16200000000000001</v>
      </c>
      <c r="U61" s="10">
        <f t="shared" si="4"/>
        <v>0.48899999999999999</v>
      </c>
      <c r="V61" s="10">
        <f t="shared" si="5"/>
        <v>2.1999999999999999E-2</v>
      </c>
      <c r="W61" s="10">
        <f t="shared" si="6"/>
        <v>0</v>
      </c>
    </row>
    <row r="62" spans="1:23">
      <c r="A62" s="1" t="s">
        <v>16464</v>
      </c>
      <c r="B62" s="23">
        <v>1.2999999999999999E-2</v>
      </c>
      <c r="C62" s="23">
        <v>0.38900000000000001</v>
      </c>
      <c r="D62" s="2"/>
      <c r="E62" s="23">
        <v>0.23400000000000001</v>
      </c>
      <c r="F62" s="2"/>
      <c r="G62" s="23">
        <v>4.0000000000000001E-3</v>
      </c>
      <c r="H62" s="23">
        <v>4.0000000000000001E-3</v>
      </c>
      <c r="I62" s="23">
        <v>1.2999999999999999E-2</v>
      </c>
      <c r="J62" s="23">
        <v>0.18</v>
      </c>
      <c r="K62" s="23">
        <v>8.0000000000000002E-3</v>
      </c>
      <c r="L62" s="2"/>
      <c r="M62" s="2"/>
      <c r="N62" s="23">
        <v>0.155</v>
      </c>
      <c r="O62" s="24">
        <v>1</v>
      </c>
      <c r="P62" s="22">
        <f t="shared" si="9"/>
        <v>0.55600000000000005</v>
      </c>
      <c r="Q62" s="1" t="s">
        <v>16464</v>
      </c>
      <c r="R62" s="22">
        <f t="shared" si="10"/>
        <v>0.26399999999999996</v>
      </c>
      <c r="S62" s="22">
        <f t="shared" si="11"/>
        <v>0.18</v>
      </c>
      <c r="T62" s="10">
        <f t="shared" si="3"/>
        <v>0.40100000000000002</v>
      </c>
      <c r="U62" s="10">
        <f t="shared" si="4"/>
        <v>0.155</v>
      </c>
      <c r="V62" s="10">
        <f t="shared" si="5"/>
        <v>0</v>
      </c>
      <c r="W62" s="10">
        <f t="shared" si="6"/>
        <v>0</v>
      </c>
    </row>
    <row r="63" spans="1:23">
      <c r="A63" s="1" t="s">
        <v>16555</v>
      </c>
      <c r="B63" s="23">
        <v>1.2999999999999999E-2</v>
      </c>
      <c r="C63" s="23">
        <v>7.0000000000000007E-2</v>
      </c>
      <c r="D63" s="2"/>
      <c r="E63" s="23">
        <v>0.223</v>
      </c>
      <c r="F63" s="23">
        <v>3.3000000000000002E-2</v>
      </c>
      <c r="G63" s="23">
        <v>5.0000000000000001E-3</v>
      </c>
      <c r="H63" s="23">
        <v>2.5000000000000001E-2</v>
      </c>
      <c r="I63" s="23">
        <v>5.0000000000000001E-3</v>
      </c>
      <c r="J63" s="23">
        <v>5.8000000000000003E-2</v>
      </c>
      <c r="K63" s="23">
        <v>8.0000000000000002E-3</v>
      </c>
      <c r="L63" s="2"/>
      <c r="M63" s="2"/>
      <c r="N63" s="23">
        <v>0.56299999999999994</v>
      </c>
      <c r="O63" s="24">
        <v>1</v>
      </c>
      <c r="P63" s="22">
        <f t="shared" si="9"/>
        <v>0.67899999999999994</v>
      </c>
      <c r="Q63" s="1" t="s">
        <v>16555</v>
      </c>
      <c r="R63" s="22">
        <f t="shared" si="10"/>
        <v>0.26300000000000007</v>
      </c>
      <c r="S63" s="22">
        <f t="shared" si="11"/>
        <v>5.8000000000000003E-2</v>
      </c>
      <c r="T63" s="10">
        <f t="shared" si="3"/>
        <v>8.3000000000000018E-2</v>
      </c>
      <c r="U63" s="10">
        <f t="shared" si="4"/>
        <v>0.56299999999999994</v>
      </c>
      <c r="V63" s="10">
        <f t="shared" si="5"/>
        <v>3.3000000000000002E-2</v>
      </c>
      <c r="W63" s="10">
        <f t="shared" si="6"/>
        <v>0</v>
      </c>
    </row>
    <row r="64" spans="1:23">
      <c r="A64" s="1" t="s">
        <v>16551</v>
      </c>
      <c r="B64" s="23">
        <v>4.0000000000000001E-3</v>
      </c>
      <c r="C64" s="2"/>
      <c r="D64" s="23">
        <v>4.0000000000000001E-3</v>
      </c>
      <c r="E64" s="23">
        <v>0.21299999999999999</v>
      </c>
      <c r="F64" s="23">
        <v>1.9E-2</v>
      </c>
      <c r="G64" s="2"/>
      <c r="H64" s="23">
        <v>2.7E-2</v>
      </c>
      <c r="I64" s="23">
        <v>1.6E-2</v>
      </c>
      <c r="J64" s="23">
        <v>0.13200000000000001</v>
      </c>
      <c r="K64" s="2"/>
      <c r="L64" s="2"/>
      <c r="M64" s="2"/>
      <c r="N64" s="23">
        <v>0.58499999999999996</v>
      </c>
      <c r="O64" s="24">
        <v>1</v>
      </c>
      <c r="P64" s="22">
        <f t="shared" si="9"/>
        <v>0.60799999999999998</v>
      </c>
      <c r="Q64" s="1" t="s">
        <v>16551</v>
      </c>
      <c r="R64" s="22">
        <f t="shared" si="10"/>
        <v>0.26</v>
      </c>
      <c r="S64" s="22">
        <f t="shared" si="11"/>
        <v>0.13200000000000001</v>
      </c>
      <c r="T64" s="10">
        <f t="shared" si="3"/>
        <v>4.0000000000000001E-3</v>
      </c>
      <c r="U64" s="10">
        <f t="shared" si="4"/>
        <v>0.58499999999999996</v>
      </c>
      <c r="V64" s="10">
        <f t="shared" si="5"/>
        <v>1.9E-2</v>
      </c>
      <c r="W64" s="10">
        <f t="shared" si="6"/>
        <v>0</v>
      </c>
    </row>
    <row r="65" spans="1:23">
      <c r="A65" s="1" t="s">
        <v>16533</v>
      </c>
      <c r="B65" s="23">
        <v>6.4000000000000001E-2</v>
      </c>
      <c r="C65" s="23">
        <v>5.1999999999999998E-2</v>
      </c>
      <c r="D65" s="23">
        <v>8.0000000000000002E-3</v>
      </c>
      <c r="E65" s="23">
        <v>0.19600000000000001</v>
      </c>
      <c r="F65" s="2"/>
      <c r="G65" s="23">
        <v>4.0000000000000001E-3</v>
      </c>
      <c r="H65" s="2"/>
      <c r="I65" s="2"/>
      <c r="J65" s="23">
        <v>0.42</v>
      </c>
      <c r="K65" s="23">
        <v>1.6E-2</v>
      </c>
      <c r="L65" s="2"/>
      <c r="M65" s="2"/>
      <c r="N65" s="23">
        <v>0.24</v>
      </c>
      <c r="O65" s="24">
        <v>1</v>
      </c>
      <c r="P65" s="22">
        <f t="shared" si="9"/>
        <v>0.32</v>
      </c>
      <c r="Q65" s="1" t="s">
        <v>16533</v>
      </c>
      <c r="R65" s="22">
        <f t="shared" si="10"/>
        <v>0.25999999999999995</v>
      </c>
      <c r="S65" s="22">
        <f t="shared" si="11"/>
        <v>0.42</v>
      </c>
      <c r="T65" s="10">
        <f t="shared" si="3"/>
        <v>0.08</v>
      </c>
      <c r="U65" s="10">
        <f t="shared" si="4"/>
        <v>0.24</v>
      </c>
      <c r="V65" s="10">
        <f t="shared" si="5"/>
        <v>0</v>
      </c>
      <c r="W65" s="10">
        <f t="shared" si="6"/>
        <v>0</v>
      </c>
    </row>
    <row r="66" spans="1:23">
      <c r="A66" s="1" t="s">
        <v>16570</v>
      </c>
      <c r="B66" s="23">
        <v>8.0000000000000002E-3</v>
      </c>
      <c r="C66" s="23">
        <v>0.254</v>
      </c>
      <c r="D66" s="23">
        <v>1.2E-2</v>
      </c>
      <c r="E66" s="23">
        <v>0.21299999999999999</v>
      </c>
      <c r="F66" s="23">
        <v>0.02</v>
      </c>
      <c r="G66" s="23">
        <v>4.0000000000000001E-3</v>
      </c>
      <c r="H66" s="2"/>
      <c r="I66" s="23">
        <v>3.6999999999999998E-2</v>
      </c>
      <c r="J66" s="23">
        <v>0.32</v>
      </c>
      <c r="K66" s="23">
        <v>8.0000000000000002E-3</v>
      </c>
      <c r="L66" s="2"/>
      <c r="M66" s="2"/>
      <c r="N66" s="23">
        <v>0.123</v>
      </c>
      <c r="O66" s="24">
        <v>1</v>
      </c>
      <c r="P66" s="22">
        <f t="shared" ref="P66:P97" si="12">C66+D66+F66+G66+K66+L66+M66+N66</f>
        <v>0.42100000000000004</v>
      </c>
      <c r="Q66" s="1" t="s">
        <v>16570</v>
      </c>
      <c r="R66" s="22">
        <f t="shared" ref="R66:R97" si="13">O66-P66-S66</f>
        <v>0.25899999999999995</v>
      </c>
      <c r="S66" s="22">
        <f t="shared" ref="S66:S97" si="14">J66</f>
        <v>0.32</v>
      </c>
      <c r="T66" s="10">
        <f t="shared" si="3"/>
        <v>0.27800000000000002</v>
      </c>
      <c r="U66" s="10">
        <f t="shared" si="4"/>
        <v>0.123</v>
      </c>
      <c r="V66" s="10">
        <f t="shared" si="5"/>
        <v>0.02</v>
      </c>
      <c r="W66" s="10">
        <f t="shared" si="6"/>
        <v>0</v>
      </c>
    </row>
    <row r="67" spans="1:23">
      <c r="A67" s="1" t="s">
        <v>16415</v>
      </c>
      <c r="B67" s="23">
        <v>1.0999999999999999E-2</v>
      </c>
      <c r="C67" s="23">
        <v>9.7000000000000003E-2</v>
      </c>
      <c r="D67" s="2"/>
      <c r="E67" s="23">
        <v>0.217</v>
      </c>
      <c r="F67" s="23">
        <v>0.29099999999999998</v>
      </c>
      <c r="G67" s="2"/>
      <c r="H67" s="23">
        <v>2.9000000000000001E-2</v>
      </c>
      <c r="I67" s="2"/>
      <c r="J67" s="23">
        <v>3.4000000000000002E-2</v>
      </c>
      <c r="K67" s="2"/>
      <c r="L67" s="2"/>
      <c r="M67" s="2"/>
      <c r="N67" s="23">
        <v>0.32</v>
      </c>
      <c r="O67" s="24">
        <v>1</v>
      </c>
      <c r="P67" s="22">
        <f t="shared" si="12"/>
        <v>0.70799999999999996</v>
      </c>
      <c r="Q67" s="1" t="s">
        <v>16415</v>
      </c>
      <c r="R67" s="22">
        <f t="shared" si="13"/>
        <v>0.25800000000000001</v>
      </c>
      <c r="S67" s="22">
        <f t="shared" si="14"/>
        <v>3.4000000000000002E-2</v>
      </c>
      <c r="T67" s="10">
        <f t="shared" ref="T67:T130" si="15">C67+D67+K67+G67</f>
        <v>9.7000000000000003E-2</v>
      </c>
      <c r="U67" s="10">
        <f t="shared" ref="U67:U130" si="16">N67</f>
        <v>0.32</v>
      </c>
      <c r="V67" s="10">
        <f t="shared" ref="V67:V130" si="17">F67</f>
        <v>0.29099999999999998</v>
      </c>
      <c r="W67" s="10">
        <f t="shared" ref="W67:W130" si="18">L67+M67</f>
        <v>0</v>
      </c>
    </row>
    <row r="68" spans="1:23">
      <c r="A68" s="1" t="s">
        <v>16514</v>
      </c>
      <c r="B68" s="23">
        <v>8.9999999999999993E-3</v>
      </c>
      <c r="C68" s="23">
        <v>0.12</v>
      </c>
      <c r="D68" s="2"/>
      <c r="E68" s="23">
        <v>0.24399999999999999</v>
      </c>
      <c r="F68" s="23">
        <v>0.32700000000000001</v>
      </c>
      <c r="G68" s="2"/>
      <c r="H68" s="2"/>
      <c r="I68" s="23">
        <v>5.0000000000000001E-3</v>
      </c>
      <c r="J68" s="23">
        <v>0.16600000000000001</v>
      </c>
      <c r="K68" s="2"/>
      <c r="L68" s="2"/>
      <c r="M68" s="2"/>
      <c r="N68" s="23">
        <v>0.129</v>
      </c>
      <c r="O68" s="24">
        <v>1</v>
      </c>
      <c r="P68" s="22">
        <f t="shared" si="12"/>
        <v>0.57600000000000007</v>
      </c>
      <c r="Q68" s="1" t="s">
        <v>16514</v>
      </c>
      <c r="R68" s="22">
        <f t="shared" si="13"/>
        <v>0.2579999999999999</v>
      </c>
      <c r="S68" s="22">
        <f t="shared" si="14"/>
        <v>0.16600000000000001</v>
      </c>
      <c r="T68" s="10">
        <f t="shared" si="15"/>
        <v>0.12</v>
      </c>
      <c r="U68" s="10">
        <f t="shared" si="16"/>
        <v>0.129</v>
      </c>
      <c r="V68" s="10">
        <f t="shared" si="17"/>
        <v>0.32700000000000001</v>
      </c>
      <c r="W68" s="10">
        <f t="shared" si="18"/>
        <v>0</v>
      </c>
    </row>
    <row r="69" spans="1:23">
      <c r="A69" s="1" t="s">
        <v>12</v>
      </c>
      <c r="B69" s="24">
        <v>1.6E-2</v>
      </c>
      <c r="C69" s="24">
        <v>0.11700000000000001</v>
      </c>
      <c r="D69" s="24">
        <v>3.3000000000000002E-2</v>
      </c>
      <c r="E69" s="24">
        <v>0.189</v>
      </c>
      <c r="F69" s="24">
        <v>5.2999999999999999E-2</v>
      </c>
      <c r="G69" s="24">
        <v>1E-3</v>
      </c>
      <c r="H69" s="24">
        <v>8.9999999999999993E-3</v>
      </c>
      <c r="I69" s="24">
        <v>3.7999999999999999E-2</v>
      </c>
      <c r="J69" s="24">
        <v>0.16300000000000001</v>
      </c>
      <c r="K69" s="24">
        <v>2.1999999999999999E-2</v>
      </c>
      <c r="L69" s="24">
        <v>1E-3</v>
      </c>
      <c r="M69" s="24">
        <v>1E-3</v>
      </c>
      <c r="N69" s="24">
        <v>0.35799999999999998</v>
      </c>
      <c r="O69" s="24">
        <v>1</v>
      </c>
      <c r="P69" s="22">
        <f t="shared" si="12"/>
        <v>0.58599999999999997</v>
      </c>
      <c r="Q69" s="1" t="s">
        <v>12</v>
      </c>
      <c r="R69" s="22">
        <f t="shared" si="13"/>
        <v>0.251</v>
      </c>
      <c r="S69" s="22">
        <f t="shared" si="14"/>
        <v>0.16300000000000001</v>
      </c>
      <c r="T69" s="10">
        <f t="shared" si="15"/>
        <v>0.17300000000000001</v>
      </c>
      <c r="U69" s="10">
        <f t="shared" si="16"/>
        <v>0.35799999999999998</v>
      </c>
      <c r="V69" s="10">
        <f t="shared" si="17"/>
        <v>5.2999999999999999E-2</v>
      </c>
      <c r="W69" s="10">
        <f t="shared" si="18"/>
        <v>2E-3</v>
      </c>
    </row>
    <row r="70" spans="1:23">
      <c r="A70" s="1" t="s">
        <v>16529</v>
      </c>
      <c r="B70" s="23">
        <v>4.0000000000000001E-3</v>
      </c>
      <c r="C70" s="23">
        <v>3.9E-2</v>
      </c>
      <c r="D70" s="23">
        <v>4.0000000000000001E-3</v>
      </c>
      <c r="E70" s="23">
        <v>0.20300000000000001</v>
      </c>
      <c r="F70" s="23">
        <v>8.0000000000000002E-3</v>
      </c>
      <c r="G70" s="2"/>
      <c r="H70" s="23">
        <v>3.1E-2</v>
      </c>
      <c r="I70" s="23">
        <v>1.2E-2</v>
      </c>
      <c r="J70" s="23">
        <v>0.223</v>
      </c>
      <c r="K70" s="23">
        <v>0.28499999999999998</v>
      </c>
      <c r="L70" s="2"/>
      <c r="M70" s="2"/>
      <c r="N70" s="23">
        <v>0.191</v>
      </c>
      <c r="O70" s="24">
        <v>1</v>
      </c>
      <c r="P70" s="22">
        <f t="shared" si="12"/>
        <v>0.52699999999999991</v>
      </c>
      <c r="Q70" s="1" t="s">
        <v>16529</v>
      </c>
      <c r="R70" s="22">
        <f t="shared" si="13"/>
        <v>0.25000000000000011</v>
      </c>
      <c r="S70" s="22">
        <f t="shared" si="14"/>
        <v>0.223</v>
      </c>
      <c r="T70" s="10">
        <f t="shared" si="15"/>
        <v>0.32799999999999996</v>
      </c>
      <c r="U70" s="10">
        <f t="shared" si="16"/>
        <v>0.191</v>
      </c>
      <c r="V70" s="10">
        <f t="shared" si="17"/>
        <v>8.0000000000000002E-3</v>
      </c>
      <c r="W70" s="10">
        <f t="shared" si="18"/>
        <v>0</v>
      </c>
    </row>
    <row r="71" spans="1:23">
      <c r="A71" s="1" t="s">
        <v>16543</v>
      </c>
      <c r="B71" s="23">
        <v>0.01</v>
      </c>
      <c r="C71" s="23">
        <v>5.1999999999999998E-2</v>
      </c>
      <c r="D71" s="2"/>
      <c r="E71" s="23">
        <v>0.156</v>
      </c>
      <c r="F71" s="23">
        <v>2.1000000000000001E-2</v>
      </c>
      <c r="G71" s="2"/>
      <c r="H71" s="23">
        <v>5.1999999999999998E-2</v>
      </c>
      <c r="I71" s="23">
        <v>3.1E-2</v>
      </c>
      <c r="J71" s="23">
        <v>0.42699999999999999</v>
      </c>
      <c r="K71" s="23">
        <v>0.01</v>
      </c>
      <c r="L71" s="2"/>
      <c r="M71" s="2"/>
      <c r="N71" s="23">
        <v>0.24</v>
      </c>
      <c r="O71" s="24">
        <v>1</v>
      </c>
      <c r="P71" s="22">
        <f t="shared" si="12"/>
        <v>0.32299999999999995</v>
      </c>
      <c r="Q71" s="1" t="s">
        <v>16543</v>
      </c>
      <c r="R71" s="22">
        <f t="shared" si="13"/>
        <v>0.25000000000000006</v>
      </c>
      <c r="S71" s="22">
        <f t="shared" si="14"/>
        <v>0.42699999999999999</v>
      </c>
      <c r="T71" s="10">
        <f t="shared" si="15"/>
        <v>6.2E-2</v>
      </c>
      <c r="U71" s="10">
        <f t="shared" si="16"/>
        <v>0.24</v>
      </c>
      <c r="V71" s="10">
        <f t="shared" si="17"/>
        <v>2.1000000000000001E-2</v>
      </c>
      <c r="W71" s="10">
        <f t="shared" si="18"/>
        <v>0</v>
      </c>
    </row>
    <row r="72" spans="1:23">
      <c r="A72" s="1" t="s">
        <v>16490</v>
      </c>
      <c r="B72" s="2"/>
      <c r="C72" s="2"/>
      <c r="D72" s="2"/>
      <c r="E72" s="23">
        <v>0.25</v>
      </c>
      <c r="F72" s="2"/>
      <c r="G72" s="2"/>
      <c r="H72" s="2"/>
      <c r="I72" s="2"/>
      <c r="J72" s="2"/>
      <c r="K72" s="2"/>
      <c r="L72" s="2"/>
      <c r="M72" s="2"/>
      <c r="N72" s="23">
        <v>0.75</v>
      </c>
      <c r="O72" s="24">
        <v>1</v>
      </c>
      <c r="P72" s="22">
        <f t="shared" si="12"/>
        <v>0.75</v>
      </c>
      <c r="Q72" s="1" t="s">
        <v>16490</v>
      </c>
      <c r="R72" s="22">
        <f t="shared" si="13"/>
        <v>0.25</v>
      </c>
      <c r="S72" s="22">
        <f t="shared" si="14"/>
        <v>0</v>
      </c>
      <c r="T72" s="10">
        <f t="shared" si="15"/>
        <v>0</v>
      </c>
      <c r="U72" s="10">
        <f t="shared" si="16"/>
        <v>0.75</v>
      </c>
      <c r="V72" s="10">
        <f t="shared" si="17"/>
        <v>0</v>
      </c>
      <c r="W72" s="10">
        <f t="shared" si="18"/>
        <v>0</v>
      </c>
    </row>
    <row r="73" spans="1:23">
      <c r="A73" s="1" t="s">
        <v>16549</v>
      </c>
      <c r="B73" s="2"/>
      <c r="C73" s="23">
        <v>0.58099999999999996</v>
      </c>
      <c r="D73" s="23">
        <v>6.0999999999999999E-2</v>
      </c>
      <c r="E73" s="23">
        <v>0.24299999999999999</v>
      </c>
      <c r="F73" s="2"/>
      <c r="G73" s="2"/>
      <c r="H73" s="2"/>
      <c r="I73" s="2"/>
      <c r="J73" s="23">
        <v>2.7E-2</v>
      </c>
      <c r="K73" s="23">
        <v>4.7E-2</v>
      </c>
      <c r="L73" s="2"/>
      <c r="M73" s="2"/>
      <c r="N73" s="23">
        <v>4.1000000000000002E-2</v>
      </c>
      <c r="O73" s="24">
        <v>1</v>
      </c>
      <c r="P73" s="22">
        <f t="shared" si="12"/>
        <v>0.73</v>
      </c>
      <c r="Q73" s="1" t="s">
        <v>16549</v>
      </c>
      <c r="R73" s="22">
        <f t="shared" si="13"/>
        <v>0.24300000000000002</v>
      </c>
      <c r="S73" s="22">
        <f t="shared" si="14"/>
        <v>2.7E-2</v>
      </c>
      <c r="T73" s="10">
        <f t="shared" si="15"/>
        <v>0.68899999999999995</v>
      </c>
      <c r="U73" s="10">
        <f t="shared" si="16"/>
        <v>4.1000000000000002E-2</v>
      </c>
      <c r="V73" s="10">
        <f t="shared" si="17"/>
        <v>0</v>
      </c>
      <c r="W73" s="10">
        <f t="shared" si="18"/>
        <v>0</v>
      </c>
    </row>
    <row r="74" spans="1:23">
      <c r="A74" s="1" t="s">
        <v>16506</v>
      </c>
      <c r="B74" s="23">
        <v>1.7000000000000001E-2</v>
      </c>
      <c r="C74" s="23">
        <v>6.6000000000000003E-2</v>
      </c>
      <c r="D74" s="2"/>
      <c r="E74" s="23">
        <v>0.215</v>
      </c>
      <c r="F74" s="23">
        <v>2.4E-2</v>
      </c>
      <c r="G74" s="2"/>
      <c r="H74" s="23">
        <v>7.0000000000000001E-3</v>
      </c>
      <c r="I74" s="23">
        <v>3.0000000000000001E-3</v>
      </c>
      <c r="J74" s="23">
        <v>5.5E-2</v>
      </c>
      <c r="K74" s="23">
        <v>7.0000000000000001E-3</v>
      </c>
      <c r="L74" s="2"/>
      <c r="M74" s="2"/>
      <c r="N74" s="23">
        <v>0.60599999999999998</v>
      </c>
      <c r="O74" s="24">
        <v>1</v>
      </c>
      <c r="P74" s="22">
        <f t="shared" si="12"/>
        <v>0.70299999999999996</v>
      </c>
      <c r="Q74" s="1" t="s">
        <v>16506</v>
      </c>
      <c r="R74" s="22">
        <f t="shared" si="13"/>
        <v>0.24200000000000005</v>
      </c>
      <c r="S74" s="22">
        <f t="shared" si="14"/>
        <v>5.5E-2</v>
      </c>
      <c r="T74" s="10">
        <f t="shared" si="15"/>
        <v>7.3000000000000009E-2</v>
      </c>
      <c r="U74" s="10">
        <f t="shared" si="16"/>
        <v>0.60599999999999998</v>
      </c>
      <c r="V74" s="10">
        <f t="shared" si="17"/>
        <v>2.4E-2</v>
      </c>
      <c r="W74" s="10">
        <f t="shared" si="18"/>
        <v>0</v>
      </c>
    </row>
    <row r="75" spans="1:23">
      <c r="A75" s="1" t="s">
        <v>16554</v>
      </c>
      <c r="B75" s="2"/>
      <c r="C75" s="23">
        <v>0.38100000000000001</v>
      </c>
      <c r="D75" s="2"/>
      <c r="E75" s="23">
        <v>0.19700000000000001</v>
      </c>
      <c r="F75" s="23">
        <v>2.5000000000000001E-2</v>
      </c>
      <c r="G75" s="23">
        <v>4.0000000000000001E-3</v>
      </c>
      <c r="H75" s="23">
        <v>1.6E-2</v>
      </c>
      <c r="I75" s="23">
        <v>2.9000000000000001E-2</v>
      </c>
      <c r="J75" s="23">
        <v>0.127</v>
      </c>
      <c r="K75" s="23">
        <v>1.6E-2</v>
      </c>
      <c r="L75" s="2"/>
      <c r="M75" s="2"/>
      <c r="N75" s="23">
        <v>0.20499999999999999</v>
      </c>
      <c r="O75" s="24">
        <v>1</v>
      </c>
      <c r="P75" s="22">
        <f t="shared" si="12"/>
        <v>0.63100000000000001</v>
      </c>
      <c r="Q75" s="1" t="s">
        <v>16554</v>
      </c>
      <c r="R75" s="22">
        <f t="shared" si="13"/>
        <v>0.24199999999999999</v>
      </c>
      <c r="S75" s="22">
        <f t="shared" si="14"/>
        <v>0.127</v>
      </c>
      <c r="T75" s="10">
        <f t="shared" si="15"/>
        <v>0.40100000000000002</v>
      </c>
      <c r="U75" s="10">
        <f t="shared" si="16"/>
        <v>0.20499999999999999</v>
      </c>
      <c r="V75" s="10">
        <f t="shared" si="17"/>
        <v>2.5000000000000001E-2</v>
      </c>
      <c r="W75" s="10">
        <f t="shared" si="18"/>
        <v>0</v>
      </c>
    </row>
    <row r="76" spans="1:23">
      <c r="A76" s="1" t="s">
        <v>16450</v>
      </c>
      <c r="B76" s="23">
        <v>4.8000000000000001E-2</v>
      </c>
      <c r="C76" s="2"/>
      <c r="D76" s="23">
        <v>1.2E-2</v>
      </c>
      <c r="E76" s="23">
        <v>0.14299999999999999</v>
      </c>
      <c r="F76" s="2"/>
      <c r="G76" s="2"/>
      <c r="H76" s="23">
        <v>3.5999999999999997E-2</v>
      </c>
      <c r="I76" s="23">
        <v>1.2E-2</v>
      </c>
      <c r="J76" s="23">
        <v>2.4E-2</v>
      </c>
      <c r="K76" s="2"/>
      <c r="L76" s="2"/>
      <c r="M76" s="2"/>
      <c r="N76" s="23">
        <v>0.72599999999999998</v>
      </c>
      <c r="O76" s="24">
        <v>1</v>
      </c>
      <c r="P76" s="22">
        <f t="shared" si="12"/>
        <v>0.73799999999999999</v>
      </c>
      <c r="Q76" s="1" t="s">
        <v>16450</v>
      </c>
      <c r="R76" s="22">
        <f t="shared" si="13"/>
        <v>0.23800000000000002</v>
      </c>
      <c r="S76" s="22">
        <f t="shared" si="14"/>
        <v>2.4E-2</v>
      </c>
      <c r="T76" s="10">
        <f t="shared" si="15"/>
        <v>1.2E-2</v>
      </c>
      <c r="U76" s="10">
        <f t="shared" si="16"/>
        <v>0.72599999999999998</v>
      </c>
      <c r="V76" s="10">
        <f t="shared" si="17"/>
        <v>0</v>
      </c>
      <c r="W76" s="10">
        <f t="shared" si="18"/>
        <v>0</v>
      </c>
    </row>
    <row r="77" spans="1:23">
      <c r="A77" s="1" t="s">
        <v>16414</v>
      </c>
      <c r="B77" s="23">
        <v>1.2E-2</v>
      </c>
      <c r="C77" s="23">
        <v>4.0000000000000001E-3</v>
      </c>
      <c r="D77" s="23">
        <v>4.0000000000000001E-3</v>
      </c>
      <c r="E77" s="23">
        <v>0.20300000000000001</v>
      </c>
      <c r="F77" s="23">
        <v>8.0000000000000002E-3</v>
      </c>
      <c r="G77" s="23">
        <v>4.0000000000000001E-3</v>
      </c>
      <c r="H77" s="23">
        <v>8.0000000000000002E-3</v>
      </c>
      <c r="I77" s="23">
        <v>4.0000000000000001E-3</v>
      </c>
      <c r="J77" s="23">
        <v>0.105</v>
      </c>
      <c r="K77" s="2"/>
      <c r="L77" s="2"/>
      <c r="M77" s="2"/>
      <c r="N77" s="23">
        <v>0.64800000000000002</v>
      </c>
      <c r="O77" s="24">
        <v>1</v>
      </c>
      <c r="P77" s="22">
        <f t="shared" si="12"/>
        <v>0.66800000000000004</v>
      </c>
      <c r="Q77" s="1" t="s">
        <v>16414</v>
      </c>
      <c r="R77" s="22">
        <f t="shared" si="13"/>
        <v>0.22699999999999998</v>
      </c>
      <c r="S77" s="22">
        <f t="shared" si="14"/>
        <v>0.105</v>
      </c>
      <c r="T77" s="10">
        <f t="shared" si="15"/>
        <v>1.2E-2</v>
      </c>
      <c r="U77" s="10">
        <f t="shared" si="16"/>
        <v>0.64800000000000002</v>
      </c>
      <c r="V77" s="10">
        <f t="shared" si="17"/>
        <v>8.0000000000000002E-3</v>
      </c>
      <c r="W77" s="10">
        <f t="shared" si="18"/>
        <v>0</v>
      </c>
    </row>
    <row r="78" spans="1:23">
      <c r="A78" s="1" t="s">
        <v>16475</v>
      </c>
      <c r="B78" s="23">
        <v>8.0000000000000002E-3</v>
      </c>
      <c r="C78" s="23">
        <v>2.1000000000000001E-2</v>
      </c>
      <c r="D78" s="23">
        <v>3.7999999999999999E-2</v>
      </c>
      <c r="E78" s="23">
        <v>0.114</v>
      </c>
      <c r="F78" s="2"/>
      <c r="G78" s="2"/>
      <c r="H78" s="2"/>
      <c r="I78" s="23">
        <v>0.10199999999999999</v>
      </c>
      <c r="J78" s="23">
        <v>8.0000000000000002E-3</v>
      </c>
      <c r="K78" s="2"/>
      <c r="L78" s="2"/>
      <c r="M78" s="2"/>
      <c r="N78" s="23">
        <v>0.70799999999999996</v>
      </c>
      <c r="O78" s="24">
        <v>1</v>
      </c>
      <c r="P78" s="22">
        <f t="shared" si="12"/>
        <v>0.7669999999999999</v>
      </c>
      <c r="Q78" s="1" t="s">
        <v>16475</v>
      </c>
      <c r="R78" s="22">
        <f t="shared" si="13"/>
        <v>0.22500000000000009</v>
      </c>
      <c r="S78" s="22">
        <f t="shared" si="14"/>
        <v>8.0000000000000002E-3</v>
      </c>
      <c r="T78" s="10">
        <f t="shared" si="15"/>
        <v>5.8999999999999997E-2</v>
      </c>
      <c r="U78" s="10">
        <f t="shared" si="16"/>
        <v>0.70799999999999996</v>
      </c>
      <c r="V78" s="10">
        <f t="shared" si="17"/>
        <v>0</v>
      </c>
      <c r="W78" s="10">
        <f t="shared" si="18"/>
        <v>0</v>
      </c>
    </row>
    <row r="79" spans="1:23">
      <c r="A79" s="1" t="s">
        <v>16491</v>
      </c>
      <c r="B79" s="23">
        <v>5.0000000000000001E-3</v>
      </c>
      <c r="C79" s="23">
        <v>0.32600000000000001</v>
      </c>
      <c r="D79" s="23">
        <v>1.2E-2</v>
      </c>
      <c r="E79" s="23">
        <v>0.19900000000000001</v>
      </c>
      <c r="F79" s="23">
        <v>7.1999999999999995E-2</v>
      </c>
      <c r="G79" s="2"/>
      <c r="H79" s="2"/>
      <c r="I79" s="23">
        <v>0.02</v>
      </c>
      <c r="J79" s="23">
        <v>0.32100000000000001</v>
      </c>
      <c r="K79" s="2"/>
      <c r="L79" s="2"/>
      <c r="M79" s="2"/>
      <c r="N79" s="23">
        <v>4.4999999999999998E-2</v>
      </c>
      <c r="O79" s="24">
        <v>1</v>
      </c>
      <c r="P79" s="22">
        <f t="shared" si="12"/>
        <v>0.45500000000000002</v>
      </c>
      <c r="Q79" s="1" t="s">
        <v>16491</v>
      </c>
      <c r="R79" s="22">
        <f t="shared" si="13"/>
        <v>0.22399999999999992</v>
      </c>
      <c r="S79" s="22">
        <f t="shared" si="14"/>
        <v>0.32100000000000001</v>
      </c>
      <c r="T79" s="10">
        <f t="shared" si="15"/>
        <v>0.33800000000000002</v>
      </c>
      <c r="U79" s="10">
        <f t="shared" si="16"/>
        <v>4.4999999999999998E-2</v>
      </c>
      <c r="V79" s="10">
        <f t="shared" si="17"/>
        <v>7.1999999999999995E-2</v>
      </c>
      <c r="W79" s="10">
        <f t="shared" si="18"/>
        <v>0</v>
      </c>
    </row>
    <row r="80" spans="1:23">
      <c r="A80" s="1" t="s">
        <v>16451</v>
      </c>
      <c r="B80" s="23">
        <v>1.4E-2</v>
      </c>
      <c r="C80" s="2"/>
      <c r="D80" s="23">
        <v>1.4E-2</v>
      </c>
      <c r="E80" s="23">
        <v>0.17199999999999999</v>
      </c>
      <c r="F80" s="23">
        <v>1.4E-2</v>
      </c>
      <c r="G80" s="2"/>
      <c r="H80" s="2"/>
      <c r="I80" s="23">
        <v>3.4000000000000002E-2</v>
      </c>
      <c r="J80" s="23">
        <v>7.5999999999999998E-2</v>
      </c>
      <c r="K80" s="2"/>
      <c r="L80" s="23">
        <v>1.4E-2</v>
      </c>
      <c r="M80" s="23">
        <v>1.4E-2</v>
      </c>
      <c r="N80" s="23">
        <v>0.64800000000000002</v>
      </c>
      <c r="O80" s="24">
        <v>1</v>
      </c>
      <c r="P80" s="22">
        <f t="shared" si="12"/>
        <v>0.70400000000000007</v>
      </c>
      <c r="Q80" s="1" t="s">
        <v>16451</v>
      </c>
      <c r="R80" s="22">
        <f t="shared" si="13"/>
        <v>0.21999999999999992</v>
      </c>
      <c r="S80" s="22">
        <f t="shared" si="14"/>
        <v>7.5999999999999998E-2</v>
      </c>
      <c r="T80" s="10">
        <f t="shared" si="15"/>
        <v>1.4E-2</v>
      </c>
      <c r="U80" s="10">
        <f t="shared" si="16"/>
        <v>0.64800000000000002</v>
      </c>
      <c r="V80" s="10">
        <f t="shared" si="17"/>
        <v>1.4E-2</v>
      </c>
      <c r="W80" s="10">
        <f t="shared" si="18"/>
        <v>2.8000000000000001E-2</v>
      </c>
    </row>
    <row r="81" spans="1:23">
      <c r="A81" s="1" t="s">
        <v>16532</v>
      </c>
      <c r="B81" s="23">
        <v>6.0000000000000001E-3</v>
      </c>
      <c r="C81" s="23">
        <v>0.38900000000000001</v>
      </c>
      <c r="D81" s="23">
        <v>1.7000000000000001E-2</v>
      </c>
      <c r="E81" s="23">
        <v>0.11700000000000001</v>
      </c>
      <c r="F81" s="23">
        <v>0.15</v>
      </c>
      <c r="G81" s="2"/>
      <c r="H81" s="23">
        <v>6.0000000000000001E-3</v>
      </c>
      <c r="I81" s="23">
        <v>8.8999999999999996E-2</v>
      </c>
      <c r="J81" s="23">
        <v>6.0999999999999999E-2</v>
      </c>
      <c r="K81" s="2"/>
      <c r="L81" s="2"/>
      <c r="M81" s="2"/>
      <c r="N81" s="23">
        <v>0.16700000000000001</v>
      </c>
      <c r="O81" s="24">
        <v>1</v>
      </c>
      <c r="P81" s="22">
        <f t="shared" si="12"/>
        <v>0.72300000000000009</v>
      </c>
      <c r="Q81" s="1" t="s">
        <v>16532</v>
      </c>
      <c r="R81" s="22">
        <f t="shared" si="13"/>
        <v>0.21599999999999991</v>
      </c>
      <c r="S81" s="22">
        <f t="shared" si="14"/>
        <v>6.0999999999999999E-2</v>
      </c>
      <c r="T81" s="10">
        <f t="shared" si="15"/>
        <v>0.40600000000000003</v>
      </c>
      <c r="U81" s="10">
        <f t="shared" si="16"/>
        <v>0.16700000000000001</v>
      </c>
      <c r="V81" s="10">
        <f t="shared" si="17"/>
        <v>0.15</v>
      </c>
      <c r="W81" s="10">
        <f t="shared" si="18"/>
        <v>0</v>
      </c>
    </row>
    <row r="82" spans="1:23">
      <c r="A82" s="1" t="s">
        <v>16418</v>
      </c>
      <c r="B82" s="23">
        <v>4.0000000000000001E-3</v>
      </c>
      <c r="C82" s="23">
        <v>0.26700000000000002</v>
      </c>
      <c r="D82" s="2"/>
      <c r="E82" s="23">
        <v>0.19600000000000001</v>
      </c>
      <c r="F82" s="23">
        <v>0.08</v>
      </c>
      <c r="G82" s="2"/>
      <c r="H82" s="2"/>
      <c r="I82" s="23">
        <v>1.2999999999999999E-2</v>
      </c>
      <c r="J82" s="23">
        <v>0.16</v>
      </c>
      <c r="K82" s="23">
        <v>2.1999999999999999E-2</v>
      </c>
      <c r="L82" s="2"/>
      <c r="M82" s="2"/>
      <c r="N82" s="23">
        <v>0.25800000000000001</v>
      </c>
      <c r="O82" s="24">
        <v>1</v>
      </c>
      <c r="P82" s="22">
        <f t="shared" si="12"/>
        <v>0.627</v>
      </c>
      <c r="Q82" s="1" t="s">
        <v>16418</v>
      </c>
      <c r="R82" s="22">
        <f t="shared" si="13"/>
        <v>0.21299999999999999</v>
      </c>
      <c r="S82" s="22">
        <f t="shared" si="14"/>
        <v>0.16</v>
      </c>
      <c r="T82" s="10">
        <f t="shared" si="15"/>
        <v>0.28900000000000003</v>
      </c>
      <c r="U82" s="10">
        <f t="shared" si="16"/>
        <v>0.25800000000000001</v>
      </c>
      <c r="V82" s="10">
        <f t="shared" si="17"/>
        <v>0.08</v>
      </c>
      <c r="W82" s="10">
        <f t="shared" si="18"/>
        <v>0</v>
      </c>
    </row>
    <row r="83" spans="1:23">
      <c r="A83" s="1" t="s">
        <v>16562</v>
      </c>
      <c r="B83" s="23">
        <v>2.3E-2</v>
      </c>
      <c r="C83" s="23">
        <v>8.0000000000000002E-3</v>
      </c>
      <c r="D83" s="23">
        <v>8.0000000000000002E-3</v>
      </c>
      <c r="E83" s="23">
        <v>0.18</v>
      </c>
      <c r="F83" s="23">
        <v>8.0000000000000002E-3</v>
      </c>
      <c r="G83" s="2"/>
      <c r="H83" s="23">
        <v>8.0000000000000002E-3</v>
      </c>
      <c r="I83" s="2"/>
      <c r="J83" s="23">
        <v>0.48399999999999999</v>
      </c>
      <c r="K83" s="2"/>
      <c r="L83" s="2"/>
      <c r="M83" s="2"/>
      <c r="N83" s="23">
        <v>0.28100000000000003</v>
      </c>
      <c r="O83" s="24">
        <v>1</v>
      </c>
      <c r="P83" s="22">
        <f t="shared" si="12"/>
        <v>0.30500000000000005</v>
      </c>
      <c r="Q83" s="1" t="s">
        <v>16562</v>
      </c>
      <c r="R83" s="22">
        <f t="shared" si="13"/>
        <v>0.21099999999999997</v>
      </c>
      <c r="S83" s="22">
        <f t="shared" si="14"/>
        <v>0.48399999999999999</v>
      </c>
      <c r="T83" s="10">
        <f t="shared" si="15"/>
        <v>1.6E-2</v>
      </c>
      <c r="U83" s="10">
        <f t="shared" si="16"/>
        <v>0.28100000000000003</v>
      </c>
      <c r="V83" s="10">
        <f t="shared" si="17"/>
        <v>8.0000000000000002E-3</v>
      </c>
      <c r="W83" s="10">
        <f t="shared" si="18"/>
        <v>0</v>
      </c>
    </row>
    <row r="84" spans="1:23">
      <c r="A84" s="1" t="s">
        <v>16455</v>
      </c>
      <c r="B84" s="23">
        <v>1.7000000000000001E-2</v>
      </c>
      <c r="C84" s="23">
        <v>0.29299999999999998</v>
      </c>
      <c r="D84" s="2"/>
      <c r="E84" s="23">
        <v>0.16</v>
      </c>
      <c r="F84" s="23">
        <v>3.3000000000000002E-2</v>
      </c>
      <c r="G84" s="2"/>
      <c r="H84" s="2"/>
      <c r="I84" s="23">
        <v>3.3000000000000002E-2</v>
      </c>
      <c r="J84" s="23">
        <v>0.36499999999999999</v>
      </c>
      <c r="K84" s="2"/>
      <c r="L84" s="2"/>
      <c r="M84" s="2"/>
      <c r="N84" s="23">
        <v>9.9000000000000005E-2</v>
      </c>
      <c r="O84" s="24">
        <v>1</v>
      </c>
      <c r="P84" s="22">
        <f t="shared" si="12"/>
        <v>0.42499999999999993</v>
      </c>
      <c r="Q84" s="1" t="s">
        <v>16455</v>
      </c>
      <c r="R84" s="22">
        <f t="shared" si="13"/>
        <v>0.21000000000000008</v>
      </c>
      <c r="S84" s="22">
        <f t="shared" si="14"/>
        <v>0.36499999999999999</v>
      </c>
      <c r="T84" s="10">
        <f t="shared" si="15"/>
        <v>0.29299999999999998</v>
      </c>
      <c r="U84" s="10">
        <f t="shared" si="16"/>
        <v>9.9000000000000005E-2</v>
      </c>
      <c r="V84" s="10">
        <f t="shared" si="17"/>
        <v>3.3000000000000002E-2</v>
      </c>
      <c r="W84" s="10">
        <f t="shared" si="18"/>
        <v>0</v>
      </c>
    </row>
    <row r="85" spans="1:23">
      <c r="A85" s="1" t="s">
        <v>16461</v>
      </c>
      <c r="B85" s="23">
        <v>8.9999999999999993E-3</v>
      </c>
      <c r="C85" s="23">
        <v>0.15</v>
      </c>
      <c r="D85" s="23">
        <v>6.0000000000000001E-3</v>
      </c>
      <c r="E85" s="23">
        <v>0.187</v>
      </c>
      <c r="F85" s="23">
        <v>6.0000000000000001E-3</v>
      </c>
      <c r="G85" s="2"/>
      <c r="H85" s="23">
        <v>6.0000000000000001E-3</v>
      </c>
      <c r="I85" s="23">
        <v>6.0000000000000001E-3</v>
      </c>
      <c r="J85" s="23">
        <v>0.13500000000000001</v>
      </c>
      <c r="K85" s="23">
        <v>0.11700000000000001</v>
      </c>
      <c r="L85" s="23">
        <v>6.0000000000000001E-3</v>
      </c>
      <c r="M85" s="2"/>
      <c r="N85" s="23">
        <v>0.371</v>
      </c>
      <c r="O85" s="24">
        <v>1</v>
      </c>
      <c r="P85" s="22">
        <f t="shared" si="12"/>
        <v>0.65600000000000003</v>
      </c>
      <c r="Q85" s="1" t="s">
        <v>16461</v>
      </c>
      <c r="R85" s="22">
        <f t="shared" si="13"/>
        <v>0.20899999999999996</v>
      </c>
      <c r="S85" s="22">
        <f t="shared" si="14"/>
        <v>0.13500000000000001</v>
      </c>
      <c r="T85" s="10">
        <f t="shared" si="15"/>
        <v>0.27300000000000002</v>
      </c>
      <c r="U85" s="10">
        <f t="shared" si="16"/>
        <v>0.371</v>
      </c>
      <c r="V85" s="10">
        <f t="shared" si="17"/>
        <v>6.0000000000000001E-3</v>
      </c>
      <c r="W85" s="10">
        <f t="shared" si="18"/>
        <v>6.0000000000000001E-3</v>
      </c>
    </row>
    <row r="86" spans="1:23">
      <c r="A86" s="1" t="s">
        <v>16492</v>
      </c>
      <c r="B86" s="23">
        <v>6.0000000000000001E-3</v>
      </c>
      <c r="C86" s="23">
        <v>3.7999999999999999E-2</v>
      </c>
      <c r="D86" s="23">
        <v>8.8999999999999996E-2</v>
      </c>
      <c r="E86" s="23">
        <v>0.158</v>
      </c>
      <c r="F86" s="2"/>
      <c r="G86" s="2"/>
      <c r="H86" s="23">
        <v>4.3999999999999997E-2</v>
      </c>
      <c r="I86" s="2"/>
      <c r="J86" s="23">
        <v>0.13900000000000001</v>
      </c>
      <c r="K86" s="2"/>
      <c r="L86" s="2"/>
      <c r="M86" s="2"/>
      <c r="N86" s="23">
        <v>0.52500000000000002</v>
      </c>
      <c r="O86" s="24">
        <v>1</v>
      </c>
      <c r="P86" s="22">
        <f t="shared" si="12"/>
        <v>0.65200000000000002</v>
      </c>
      <c r="Q86" s="1" t="s">
        <v>16492</v>
      </c>
      <c r="R86" s="22">
        <f t="shared" si="13"/>
        <v>0.20899999999999996</v>
      </c>
      <c r="S86" s="22">
        <f t="shared" si="14"/>
        <v>0.13900000000000001</v>
      </c>
      <c r="T86" s="10">
        <f t="shared" si="15"/>
        <v>0.127</v>
      </c>
      <c r="U86" s="10">
        <f t="shared" si="16"/>
        <v>0.52500000000000002</v>
      </c>
      <c r="V86" s="10">
        <f t="shared" si="17"/>
        <v>0</v>
      </c>
      <c r="W86" s="10">
        <f t="shared" si="18"/>
        <v>0</v>
      </c>
    </row>
    <row r="87" spans="1:23">
      <c r="A87" s="1" t="s">
        <v>16432</v>
      </c>
      <c r="B87" s="2"/>
      <c r="C87" s="23">
        <v>6.2E-2</v>
      </c>
      <c r="D87" s="23">
        <v>5.0000000000000001E-3</v>
      </c>
      <c r="E87" s="23">
        <v>0.18099999999999999</v>
      </c>
      <c r="F87" s="23">
        <v>0.11899999999999999</v>
      </c>
      <c r="G87" s="2"/>
      <c r="H87" s="23">
        <v>2.1000000000000001E-2</v>
      </c>
      <c r="I87" s="23">
        <v>5.0000000000000001E-3</v>
      </c>
      <c r="J87" s="23">
        <v>0.20699999999999999</v>
      </c>
      <c r="K87" s="23">
        <v>5.0000000000000001E-3</v>
      </c>
      <c r="L87" s="2"/>
      <c r="M87" s="2"/>
      <c r="N87" s="23">
        <v>0.39400000000000002</v>
      </c>
      <c r="O87" s="24">
        <v>1</v>
      </c>
      <c r="P87" s="22">
        <f t="shared" si="12"/>
        <v>0.58499999999999996</v>
      </c>
      <c r="Q87" s="1" t="s">
        <v>16432</v>
      </c>
      <c r="R87" s="22">
        <f t="shared" si="13"/>
        <v>0.20800000000000005</v>
      </c>
      <c r="S87" s="22">
        <f t="shared" si="14"/>
        <v>0.20699999999999999</v>
      </c>
      <c r="T87" s="10">
        <f t="shared" si="15"/>
        <v>7.2000000000000008E-2</v>
      </c>
      <c r="U87" s="10">
        <f t="shared" si="16"/>
        <v>0.39400000000000002</v>
      </c>
      <c r="V87" s="10">
        <f t="shared" si="17"/>
        <v>0.11899999999999999</v>
      </c>
      <c r="W87" s="10">
        <f t="shared" si="18"/>
        <v>0</v>
      </c>
    </row>
    <row r="88" spans="1:23">
      <c r="A88" s="1" t="s">
        <v>16515</v>
      </c>
      <c r="B88" s="23">
        <v>0.01</v>
      </c>
      <c r="C88" s="23">
        <v>0.01</v>
      </c>
      <c r="D88" s="2"/>
      <c r="E88" s="23">
        <v>0.184</v>
      </c>
      <c r="F88" s="23">
        <v>0.16</v>
      </c>
      <c r="G88" s="2"/>
      <c r="H88" s="2"/>
      <c r="I88" s="23">
        <v>1.4999999999999999E-2</v>
      </c>
      <c r="J88" s="23">
        <v>3.9E-2</v>
      </c>
      <c r="K88" s="23">
        <v>5.0000000000000001E-3</v>
      </c>
      <c r="L88" s="2"/>
      <c r="M88" s="2"/>
      <c r="N88" s="23">
        <v>0.57799999999999996</v>
      </c>
      <c r="O88" s="24">
        <v>1</v>
      </c>
      <c r="P88" s="22">
        <f t="shared" si="12"/>
        <v>0.753</v>
      </c>
      <c r="Q88" s="1" t="s">
        <v>16515</v>
      </c>
      <c r="R88" s="22">
        <f t="shared" si="13"/>
        <v>0.20799999999999999</v>
      </c>
      <c r="S88" s="22">
        <f t="shared" si="14"/>
        <v>3.9E-2</v>
      </c>
      <c r="T88" s="10">
        <f t="shared" si="15"/>
        <v>1.4999999999999999E-2</v>
      </c>
      <c r="U88" s="10">
        <f t="shared" si="16"/>
        <v>0.57799999999999996</v>
      </c>
      <c r="V88" s="10">
        <f t="shared" si="17"/>
        <v>0.16</v>
      </c>
      <c r="W88" s="10">
        <f t="shared" si="18"/>
        <v>0</v>
      </c>
    </row>
    <row r="89" spans="1:23">
      <c r="A89" s="1" t="s">
        <v>16577</v>
      </c>
      <c r="B89" s="23">
        <v>3.5999999999999997E-2</v>
      </c>
      <c r="C89" s="2"/>
      <c r="D89" s="2"/>
      <c r="E89" s="23">
        <v>7.0999999999999994E-2</v>
      </c>
      <c r="F89" s="23">
        <v>8.5999999999999993E-2</v>
      </c>
      <c r="G89" s="2"/>
      <c r="H89" s="23">
        <v>0.05</v>
      </c>
      <c r="I89" s="23">
        <v>0.05</v>
      </c>
      <c r="J89" s="23">
        <v>0.13600000000000001</v>
      </c>
      <c r="K89" s="2"/>
      <c r="L89" s="2"/>
      <c r="M89" s="2"/>
      <c r="N89" s="23">
        <v>0.57099999999999995</v>
      </c>
      <c r="O89" s="24">
        <v>1</v>
      </c>
      <c r="P89" s="22">
        <f t="shared" si="12"/>
        <v>0.65699999999999992</v>
      </c>
      <c r="Q89" s="1" t="s">
        <v>16577</v>
      </c>
      <c r="R89" s="22">
        <f t="shared" si="13"/>
        <v>0.20700000000000007</v>
      </c>
      <c r="S89" s="22">
        <f t="shared" si="14"/>
        <v>0.13600000000000001</v>
      </c>
      <c r="T89" s="10">
        <f t="shared" si="15"/>
        <v>0</v>
      </c>
      <c r="U89" s="10">
        <f t="shared" si="16"/>
        <v>0.57099999999999995</v>
      </c>
      <c r="V89" s="10">
        <f t="shared" si="17"/>
        <v>8.5999999999999993E-2</v>
      </c>
      <c r="W89" s="10">
        <f t="shared" si="18"/>
        <v>0</v>
      </c>
    </row>
    <row r="90" spans="1:23">
      <c r="A90" s="1" t="s">
        <v>16561</v>
      </c>
      <c r="B90" s="23">
        <v>3.9E-2</v>
      </c>
      <c r="C90" s="23">
        <v>0.32400000000000001</v>
      </c>
      <c r="D90" s="23">
        <v>7.8E-2</v>
      </c>
      <c r="E90" s="23">
        <v>8.8999999999999996E-2</v>
      </c>
      <c r="F90" s="23">
        <v>0.36299999999999999</v>
      </c>
      <c r="G90" s="2"/>
      <c r="H90" s="23">
        <v>6.0000000000000001E-3</v>
      </c>
      <c r="I90" s="23">
        <v>7.2999999999999995E-2</v>
      </c>
      <c r="J90" s="23">
        <v>1.7000000000000001E-2</v>
      </c>
      <c r="K90" s="2"/>
      <c r="L90" s="2"/>
      <c r="M90" s="2"/>
      <c r="N90" s="23">
        <v>1.0999999999999999E-2</v>
      </c>
      <c r="O90" s="24">
        <v>1</v>
      </c>
      <c r="P90" s="22">
        <f t="shared" si="12"/>
        <v>0.77600000000000002</v>
      </c>
      <c r="Q90" s="1" t="s">
        <v>16561</v>
      </c>
      <c r="R90" s="22">
        <f t="shared" si="13"/>
        <v>0.20699999999999996</v>
      </c>
      <c r="S90" s="22">
        <f t="shared" si="14"/>
        <v>1.7000000000000001E-2</v>
      </c>
      <c r="T90" s="10">
        <f t="shared" si="15"/>
        <v>0.40200000000000002</v>
      </c>
      <c r="U90" s="10">
        <f t="shared" si="16"/>
        <v>1.0999999999999999E-2</v>
      </c>
      <c r="V90" s="10">
        <f t="shared" si="17"/>
        <v>0.36299999999999999</v>
      </c>
      <c r="W90" s="10">
        <f t="shared" si="18"/>
        <v>0</v>
      </c>
    </row>
    <row r="91" spans="1:23">
      <c r="A91" s="1" t="s">
        <v>16544</v>
      </c>
      <c r="B91" s="23">
        <v>8.0000000000000002E-3</v>
      </c>
      <c r="C91" s="23">
        <v>1.6E-2</v>
      </c>
      <c r="D91" s="23">
        <v>8.0000000000000002E-3</v>
      </c>
      <c r="E91" s="23">
        <v>0.17499999999999999</v>
      </c>
      <c r="F91" s="23">
        <v>1.6E-2</v>
      </c>
      <c r="G91" s="2"/>
      <c r="H91" s="23">
        <v>2.4E-2</v>
      </c>
      <c r="I91" s="2"/>
      <c r="J91" s="23">
        <v>0.111</v>
      </c>
      <c r="K91" s="2"/>
      <c r="L91" s="2"/>
      <c r="M91" s="2"/>
      <c r="N91" s="23">
        <v>0.64300000000000002</v>
      </c>
      <c r="O91" s="24">
        <v>1</v>
      </c>
      <c r="P91" s="22">
        <f t="shared" si="12"/>
        <v>0.68300000000000005</v>
      </c>
      <c r="Q91" s="1" t="s">
        <v>16544</v>
      </c>
      <c r="R91" s="22">
        <f t="shared" si="13"/>
        <v>0.20599999999999996</v>
      </c>
      <c r="S91" s="22">
        <f t="shared" si="14"/>
        <v>0.111</v>
      </c>
      <c r="T91" s="10">
        <f t="shared" si="15"/>
        <v>2.4E-2</v>
      </c>
      <c r="U91" s="10">
        <f t="shared" si="16"/>
        <v>0.64300000000000002</v>
      </c>
      <c r="V91" s="10">
        <f t="shared" si="17"/>
        <v>1.6E-2</v>
      </c>
      <c r="W91" s="10">
        <f t="shared" si="18"/>
        <v>0</v>
      </c>
    </row>
    <row r="92" spans="1:23">
      <c r="A92" s="1" t="s">
        <v>16487</v>
      </c>
      <c r="B92" s="23">
        <v>2.5999999999999999E-2</v>
      </c>
      <c r="C92" s="23">
        <v>0.26200000000000001</v>
      </c>
      <c r="D92" s="2"/>
      <c r="E92" s="23">
        <v>0.17299999999999999</v>
      </c>
      <c r="F92" s="23">
        <v>1.6E-2</v>
      </c>
      <c r="G92" s="2"/>
      <c r="H92" s="2"/>
      <c r="I92" s="23">
        <v>5.0000000000000001E-3</v>
      </c>
      <c r="J92" s="23">
        <v>0.17799999999999999</v>
      </c>
      <c r="K92" s="23">
        <v>2.1000000000000001E-2</v>
      </c>
      <c r="L92" s="2"/>
      <c r="M92" s="2"/>
      <c r="N92" s="23">
        <v>0.31900000000000001</v>
      </c>
      <c r="O92" s="24">
        <v>1</v>
      </c>
      <c r="P92" s="22">
        <f t="shared" si="12"/>
        <v>0.6180000000000001</v>
      </c>
      <c r="Q92" s="1" t="s">
        <v>16487</v>
      </c>
      <c r="R92" s="22">
        <f t="shared" si="13"/>
        <v>0.2039999999999999</v>
      </c>
      <c r="S92" s="22">
        <f t="shared" si="14"/>
        <v>0.17799999999999999</v>
      </c>
      <c r="T92" s="10">
        <f t="shared" si="15"/>
        <v>0.28300000000000003</v>
      </c>
      <c r="U92" s="10">
        <f t="shared" si="16"/>
        <v>0.31900000000000001</v>
      </c>
      <c r="V92" s="10">
        <f t="shared" si="17"/>
        <v>1.6E-2</v>
      </c>
      <c r="W92" s="10">
        <f t="shared" si="18"/>
        <v>0</v>
      </c>
    </row>
    <row r="93" spans="1:23">
      <c r="A93" s="1" t="s">
        <v>16469</v>
      </c>
      <c r="B93" s="2"/>
      <c r="C93" s="23">
        <v>6.0000000000000001E-3</v>
      </c>
      <c r="D93" s="2"/>
      <c r="E93" s="23">
        <v>0.17799999999999999</v>
      </c>
      <c r="F93" s="2"/>
      <c r="G93" s="2"/>
      <c r="H93" s="23">
        <v>1.2E-2</v>
      </c>
      <c r="I93" s="23">
        <v>1.2E-2</v>
      </c>
      <c r="J93" s="23">
        <v>0.184</v>
      </c>
      <c r="K93" s="2"/>
      <c r="L93" s="2"/>
      <c r="M93" s="2"/>
      <c r="N93" s="23">
        <v>0.60699999999999998</v>
      </c>
      <c r="O93" s="24">
        <v>1</v>
      </c>
      <c r="P93" s="22">
        <f t="shared" si="12"/>
        <v>0.61299999999999999</v>
      </c>
      <c r="Q93" s="1" t="s">
        <v>16469</v>
      </c>
      <c r="R93" s="22">
        <f t="shared" si="13"/>
        <v>0.20300000000000001</v>
      </c>
      <c r="S93" s="22">
        <f t="shared" si="14"/>
        <v>0.184</v>
      </c>
      <c r="T93" s="10">
        <f t="shared" si="15"/>
        <v>6.0000000000000001E-3</v>
      </c>
      <c r="U93" s="10">
        <f t="shared" si="16"/>
        <v>0.60699999999999998</v>
      </c>
      <c r="V93" s="10">
        <f t="shared" si="17"/>
        <v>0</v>
      </c>
      <c r="W93" s="10">
        <f t="shared" si="18"/>
        <v>0</v>
      </c>
    </row>
    <row r="94" spans="1:23">
      <c r="A94" s="1" t="s">
        <v>16474</v>
      </c>
      <c r="B94" s="23">
        <v>8.0000000000000002E-3</v>
      </c>
      <c r="C94" s="23">
        <v>8.0000000000000002E-3</v>
      </c>
      <c r="D94" s="23">
        <v>8.0000000000000002E-3</v>
      </c>
      <c r="E94" s="23">
        <v>0.159</v>
      </c>
      <c r="F94" s="23">
        <v>1.2999999999999999E-2</v>
      </c>
      <c r="G94" s="2"/>
      <c r="H94" s="23">
        <v>1.6E-2</v>
      </c>
      <c r="I94" s="23">
        <v>1.9E-2</v>
      </c>
      <c r="J94" s="23">
        <v>0.30499999999999999</v>
      </c>
      <c r="K94" s="2"/>
      <c r="L94" s="2"/>
      <c r="M94" s="2"/>
      <c r="N94" s="23">
        <v>0.46400000000000002</v>
      </c>
      <c r="O94" s="24">
        <v>1</v>
      </c>
      <c r="P94" s="22">
        <f t="shared" si="12"/>
        <v>0.49299999999999999</v>
      </c>
      <c r="Q94" s="1" t="s">
        <v>16474</v>
      </c>
      <c r="R94" s="22">
        <f t="shared" si="13"/>
        <v>0.20200000000000001</v>
      </c>
      <c r="S94" s="22">
        <f t="shared" si="14"/>
        <v>0.30499999999999999</v>
      </c>
      <c r="T94" s="10">
        <f t="shared" si="15"/>
        <v>1.6E-2</v>
      </c>
      <c r="U94" s="10">
        <f t="shared" si="16"/>
        <v>0.46400000000000002</v>
      </c>
      <c r="V94" s="10">
        <f t="shared" si="17"/>
        <v>1.2999999999999999E-2</v>
      </c>
      <c r="W94" s="10">
        <f t="shared" si="18"/>
        <v>0</v>
      </c>
    </row>
    <row r="95" spans="1:23">
      <c r="A95" s="1" t="s">
        <v>16482</v>
      </c>
      <c r="B95" s="2"/>
      <c r="C95" s="2"/>
      <c r="D95" s="23">
        <v>0.1</v>
      </c>
      <c r="E95" s="23">
        <v>0.1</v>
      </c>
      <c r="F95" s="23">
        <v>0.1</v>
      </c>
      <c r="G95" s="2"/>
      <c r="H95" s="2"/>
      <c r="I95" s="23">
        <v>0.1</v>
      </c>
      <c r="J95" s="23">
        <v>0.2</v>
      </c>
      <c r="K95" s="23">
        <v>0.1</v>
      </c>
      <c r="L95" s="2"/>
      <c r="M95" s="2"/>
      <c r="N95" s="23">
        <v>0.3</v>
      </c>
      <c r="O95" s="24">
        <v>1</v>
      </c>
      <c r="P95" s="22">
        <f t="shared" si="12"/>
        <v>0.60000000000000009</v>
      </c>
      <c r="Q95" s="1" t="s">
        <v>16482</v>
      </c>
      <c r="R95" s="22">
        <f t="shared" si="13"/>
        <v>0.1999999999999999</v>
      </c>
      <c r="S95" s="22">
        <f t="shared" si="14"/>
        <v>0.2</v>
      </c>
      <c r="T95" s="10">
        <f t="shared" si="15"/>
        <v>0.2</v>
      </c>
      <c r="U95" s="10">
        <f t="shared" si="16"/>
        <v>0.3</v>
      </c>
      <c r="V95" s="10">
        <f t="shared" si="17"/>
        <v>0.1</v>
      </c>
      <c r="W95" s="10">
        <f t="shared" si="18"/>
        <v>0</v>
      </c>
    </row>
    <row r="96" spans="1:23">
      <c r="A96" s="1" t="s">
        <v>16434</v>
      </c>
      <c r="B96" s="23">
        <v>2.5000000000000001E-2</v>
      </c>
      <c r="C96" s="23">
        <v>0.377</v>
      </c>
      <c r="D96" s="23">
        <v>6.0000000000000001E-3</v>
      </c>
      <c r="E96" s="23">
        <v>0.16</v>
      </c>
      <c r="F96" s="23">
        <v>4.9000000000000002E-2</v>
      </c>
      <c r="G96" s="2"/>
      <c r="H96" s="2"/>
      <c r="I96" s="23">
        <v>1.2E-2</v>
      </c>
      <c r="J96" s="23">
        <v>9.2999999999999999E-2</v>
      </c>
      <c r="K96" s="23">
        <v>6.0000000000000001E-3</v>
      </c>
      <c r="L96" s="2"/>
      <c r="M96" s="2"/>
      <c r="N96" s="23">
        <v>0.27200000000000002</v>
      </c>
      <c r="O96" s="24">
        <v>1</v>
      </c>
      <c r="P96" s="22">
        <f t="shared" si="12"/>
        <v>0.71</v>
      </c>
      <c r="Q96" s="1" t="s">
        <v>16434</v>
      </c>
      <c r="R96" s="22">
        <f t="shared" si="13"/>
        <v>0.19700000000000004</v>
      </c>
      <c r="S96" s="22">
        <f t="shared" si="14"/>
        <v>9.2999999999999999E-2</v>
      </c>
      <c r="T96" s="10">
        <f t="shared" si="15"/>
        <v>0.38900000000000001</v>
      </c>
      <c r="U96" s="10">
        <f t="shared" si="16"/>
        <v>0.27200000000000002</v>
      </c>
      <c r="V96" s="10">
        <f t="shared" si="17"/>
        <v>4.9000000000000002E-2</v>
      </c>
      <c r="W96" s="10">
        <f t="shared" si="18"/>
        <v>0</v>
      </c>
    </row>
    <row r="97" spans="1:23">
      <c r="A97" s="1" t="s">
        <v>16535</v>
      </c>
      <c r="B97" s="23">
        <v>6.3E-2</v>
      </c>
      <c r="C97" s="23">
        <v>2.3E-2</v>
      </c>
      <c r="D97" s="23">
        <v>3.5999999999999997E-2</v>
      </c>
      <c r="E97" s="23">
        <v>0.113</v>
      </c>
      <c r="F97" s="23">
        <v>5.0000000000000001E-3</v>
      </c>
      <c r="G97" s="2"/>
      <c r="H97" s="23">
        <v>5.0000000000000001E-3</v>
      </c>
      <c r="I97" s="23">
        <v>1.7999999999999999E-2</v>
      </c>
      <c r="J97" s="23">
        <v>8.9999999999999993E-3</v>
      </c>
      <c r="K97" s="2"/>
      <c r="L97" s="2"/>
      <c r="M97" s="2"/>
      <c r="N97" s="23">
        <v>0.73</v>
      </c>
      <c r="O97" s="24">
        <v>1</v>
      </c>
      <c r="P97" s="22">
        <f t="shared" si="12"/>
        <v>0.79400000000000004</v>
      </c>
      <c r="Q97" s="1" t="s">
        <v>16535</v>
      </c>
      <c r="R97" s="22">
        <f t="shared" si="13"/>
        <v>0.19699999999999995</v>
      </c>
      <c r="S97" s="22">
        <f t="shared" si="14"/>
        <v>8.9999999999999993E-3</v>
      </c>
      <c r="T97" s="10">
        <f t="shared" si="15"/>
        <v>5.8999999999999997E-2</v>
      </c>
      <c r="U97" s="10">
        <f t="shared" si="16"/>
        <v>0.73</v>
      </c>
      <c r="V97" s="10">
        <f t="shared" si="17"/>
        <v>5.0000000000000001E-3</v>
      </c>
      <c r="W97" s="10">
        <f t="shared" si="18"/>
        <v>0</v>
      </c>
    </row>
    <row r="98" spans="1:23">
      <c r="A98" s="1" t="s">
        <v>16467</v>
      </c>
      <c r="B98" s="23">
        <v>1.4999999999999999E-2</v>
      </c>
      <c r="C98" s="23">
        <v>0.34100000000000003</v>
      </c>
      <c r="D98" s="23">
        <v>0.13700000000000001</v>
      </c>
      <c r="E98" s="23">
        <v>0.122</v>
      </c>
      <c r="F98" s="23">
        <v>1.4999999999999999E-2</v>
      </c>
      <c r="G98" s="2"/>
      <c r="H98" s="23">
        <v>5.0000000000000001E-3</v>
      </c>
      <c r="I98" s="23">
        <v>5.3999999999999999E-2</v>
      </c>
      <c r="J98" s="23">
        <v>0.16600000000000001</v>
      </c>
      <c r="K98" s="23">
        <v>0.02</v>
      </c>
      <c r="L98" s="2"/>
      <c r="M98" s="2"/>
      <c r="N98" s="23">
        <v>0.127</v>
      </c>
      <c r="O98" s="24">
        <v>1</v>
      </c>
      <c r="P98" s="22">
        <f t="shared" ref="P98:P129" si="19">C98+D98+F98+G98+K98+L98+M98+N98</f>
        <v>0.64</v>
      </c>
      <c r="Q98" s="1" t="s">
        <v>16467</v>
      </c>
      <c r="R98" s="22">
        <f t="shared" ref="R98:R129" si="20">O98-P98-S98</f>
        <v>0.19399999999999998</v>
      </c>
      <c r="S98" s="22">
        <f t="shared" ref="S98:S129" si="21">J98</f>
        <v>0.16600000000000001</v>
      </c>
      <c r="T98" s="10">
        <f t="shared" si="15"/>
        <v>0.49800000000000005</v>
      </c>
      <c r="U98" s="10">
        <f t="shared" si="16"/>
        <v>0.127</v>
      </c>
      <c r="V98" s="10">
        <f t="shared" si="17"/>
        <v>1.4999999999999999E-2</v>
      </c>
      <c r="W98" s="10">
        <f t="shared" si="18"/>
        <v>0</v>
      </c>
    </row>
    <row r="99" spans="1:23">
      <c r="A99" s="1" t="s">
        <v>16502</v>
      </c>
      <c r="B99" s="2"/>
      <c r="C99" s="2"/>
      <c r="D99" s="23">
        <v>0.154</v>
      </c>
      <c r="E99" s="23">
        <v>0.154</v>
      </c>
      <c r="F99" s="23">
        <v>3.7999999999999999E-2</v>
      </c>
      <c r="G99" s="2"/>
      <c r="H99" s="2"/>
      <c r="I99" s="23">
        <v>3.7999999999999999E-2</v>
      </c>
      <c r="J99" s="2"/>
      <c r="K99" s="2"/>
      <c r="L99" s="2"/>
      <c r="M99" s="2"/>
      <c r="N99" s="23">
        <v>0.61499999999999999</v>
      </c>
      <c r="O99" s="24">
        <v>1</v>
      </c>
      <c r="P99" s="22">
        <f t="shared" si="19"/>
        <v>0.80699999999999994</v>
      </c>
      <c r="Q99" s="1" t="s">
        <v>16502</v>
      </c>
      <c r="R99" s="22">
        <f t="shared" si="20"/>
        <v>0.19300000000000006</v>
      </c>
      <c r="S99" s="22">
        <f t="shared" si="21"/>
        <v>0</v>
      </c>
      <c r="T99" s="10">
        <f t="shared" si="15"/>
        <v>0.154</v>
      </c>
      <c r="U99" s="10">
        <f t="shared" si="16"/>
        <v>0.61499999999999999</v>
      </c>
      <c r="V99" s="10">
        <f t="shared" si="17"/>
        <v>3.7999999999999999E-2</v>
      </c>
      <c r="W99" s="10">
        <f t="shared" si="18"/>
        <v>0</v>
      </c>
    </row>
    <row r="100" spans="1:23">
      <c r="A100" s="1" t="s">
        <v>16419</v>
      </c>
      <c r="B100" s="23">
        <v>1.2999999999999999E-2</v>
      </c>
      <c r="C100" s="23">
        <v>5.3999999999999999E-2</v>
      </c>
      <c r="D100" s="23">
        <v>2.5999999999999999E-2</v>
      </c>
      <c r="E100" s="23">
        <v>0.13500000000000001</v>
      </c>
      <c r="F100" s="23">
        <v>1.2999999999999999E-2</v>
      </c>
      <c r="G100" s="2"/>
      <c r="H100" s="23">
        <v>1.2999999999999999E-2</v>
      </c>
      <c r="I100" s="23">
        <v>3.2000000000000001E-2</v>
      </c>
      <c r="J100" s="23">
        <v>3.5000000000000003E-2</v>
      </c>
      <c r="K100" s="23">
        <v>1.6E-2</v>
      </c>
      <c r="L100" s="2"/>
      <c r="M100" s="2"/>
      <c r="N100" s="23">
        <v>0.66300000000000003</v>
      </c>
      <c r="O100" s="24">
        <v>1</v>
      </c>
      <c r="P100" s="22">
        <f t="shared" si="19"/>
        <v>0.77200000000000002</v>
      </c>
      <c r="Q100" s="1" t="s">
        <v>16419</v>
      </c>
      <c r="R100" s="22">
        <f t="shared" si="20"/>
        <v>0.19299999999999998</v>
      </c>
      <c r="S100" s="22">
        <f t="shared" si="21"/>
        <v>3.5000000000000003E-2</v>
      </c>
      <c r="T100" s="10">
        <f t="shared" si="15"/>
        <v>9.6000000000000002E-2</v>
      </c>
      <c r="U100" s="10">
        <f t="shared" si="16"/>
        <v>0.66300000000000003</v>
      </c>
      <c r="V100" s="10">
        <f t="shared" si="17"/>
        <v>1.2999999999999999E-2</v>
      </c>
      <c r="W100" s="10">
        <f t="shared" si="18"/>
        <v>0</v>
      </c>
    </row>
    <row r="101" spans="1:23">
      <c r="A101" s="1" t="s">
        <v>16479</v>
      </c>
      <c r="B101" s="23">
        <v>4.1000000000000002E-2</v>
      </c>
      <c r="C101" s="23">
        <v>2.7E-2</v>
      </c>
      <c r="D101" s="2"/>
      <c r="E101" s="23">
        <v>0.14199999999999999</v>
      </c>
      <c r="F101" s="23">
        <v>0.02</v>
      </c>
      <c r="G101" s="2"/>
      <c r="H101" s="23">
        <v>7.0000000000000001E-3</v>
      </c>
      <c r="I101" s="2"/>
      <c r="J101" s="23">
        <v>0.128</v>
      </c>
      <c r="K101" s="23">
        <v>7.0000000000000001E-3</v>
      </c>
      <c r="L101" s="2"/>
      <c r="M101" s="2"/>
      <c r="N101" s="23">
        <v>0.628</v>
      </c>
      <c r="O101" s="24">
        <v>1</v>
      </c>
      <c r="P101" s="22">
        <f t="shared" si="19"/>
        <v>0.68200000000000005</v>
      </c>
      <c r="Q101" s="1" t="s">
        <v>16479</v>
      </c>
      <c r="R101" s="22">
        <f t="shared" si="20"/>
        <v>0.18999999999999995</v>
      </c>
      <c r="S101" s="22">
        <f t="shared" si="21"/>
        <v>0.128</v>
      </c>
      <c r="T101" s="10">
        <f t="shared" si="15"/>
        <v>3.4000000000000002E-2</v>
      </c>
      <c r="U101" s="10">
        <f t="shared" si="16"/>
        <v>0.628</v>
      </c>
      <c r="V101" s="10">
        <f t="shared" si="17"/>
        <v>0.02</v>
      </c>
      <c r="W101" s="10">
        <f t="shared" si="18"/>
        <v>0</v>
      </c>
    </row>
    <row r="102" spans="1:23">
      <c r="A102" s="1" t="s">
        <v>16497</v>
      </c>
      <c r="B102" s="2"/>
      <c r="C102" s="23">
        <v>0.35599999999999998</v>
      </c>
      <c r="D102" s="23">
        <v>0.26900000000000002</v>
      </c>
      <c r="E102" s="23">
        <v>0.188</v>
      </c>
      <c r="F102" s="23">
        <v>1.2999999999999999E-2</v>
      </c>
      <c r="G102" s="2"/>
      <c r="H102" s="2"/>
      <c r="I102" s="2"/>
      <c r="J102" s="23">
        <v>0.16300000000000001</v>
      </c>
      <c r="K102" s="23">
        <v>6.0000000000000001E-3</v>
      </c>
      <c r="L102" s="2"/>
      <c r="M102" s="2"/>
      <c r="N102" s="23">
        <v>6.0000000000000001E-3</v>
      </c>
      <c r="O102" s="24">
        <v>1</v>
      </c>
      <c r="P102" s="22">
        <f t="shared" si="19"/>
        <v>0.65</v>
      </c>
      <c r="Q102" s="1" t="s">
        <v>16497</v>
      </c>
      <c r="R102" s="22">
        <f t="shared" si="20"/>
        <v>0.18699999999999997</v>
      </c>
      <c r="S102" s="22">
        <f t="shared" si="21"/>
        <v>0.16300000000000001</v>
      </c>
      <c r="T102" s="10">
        <f t="shared" si="15"/>
        <v>0.63100000000000001</v>
      </c>
      <c r="U102" s="10">
        <f t="shared" si="16"/>
        <v>6.0000000000000001E-3</v>
      </c>
      <c r="V102" s="10">
        <f t="shared" si="17"/>
        <v>1.2999999999999999E-2</v>
      </c>
      <c r="W102" s="10">
        <f t="shared" si="18"/>
        <v>0</v>
      </c>
    </row>
    <row r="103" spans="1:23">
      <c r="A103" s="1" t="s">
        <v>16579</v>
      </c>
      <c r="B103" s="2"/>
      <c r="C103" s="2"/>
      <c r="D103" s="23">
        <v>1.7000000000000001E-2</v>
      </c>
      <c r="E103" s="23">
        <v>0.185</v>
      </c>
      <c r="F103" s="23">
        <v>0.03</v>
      </c>
      <c r="G103" s="2"/>
      <c r="H103" s="2"/>
      <c r="I103" s="2"/>
      <c r="J103" s="23">
        <v>0.10299999999999999</v>
      </c>
      <c r="K103" s="23">
        <v>4.0000000000000001E-3</v>
      </c>
      <c r="L103" s="2"/>
      <c r="M103" s="2"/>
      <c r="N103" s="23">
        <v>0.66100000000000003</v>
      </c>
      <c r="O103" s="24">
        <v>1</v>
      </c>
      <c r="P103" s="22">
        <f t="shared" si="19"/>
        <v>0.71200000000000008</v>
      </c>
      <c r="Q103" s="1" t="s">
        <v>16579</v>
      </c>
      <c r="R103" s="22">
        <f t="shared" si="20"/>
        <v>0.18499999999999994</v>
      </c>
      <c r="S103" s="22">
        <f t="shared" si="21"/>
        <v>0.10299999999999999</v>
      </c>
      <c r="T103" s="10">
        <f t="shared" si="15"/>
        <v>2.1000000000000001E-2</v>
      </c>
      <c r="U103" s="10">
        <f t="shared" si="16"/>
        <v>0.66100000000000003</v>
      </c>
      <c r="V103" s="10">
        <f t="shared" si="17"/>
        <v>0.03</v>
      </c>
      <c r="W103" s="10">
        <f t="shared" si="18"/>
        <v>0</v>
      </c>
    </row>
    <row r="104" spans="1:23">
      <c r="A104" s="1" t="s">
        <v>16481</v>
      </c>
      <c r="B104" s="23">
        <v>1.7999999999999999E-2</v>
      </c>
      <c r="C104" s="23">
        <v>3.5999999999999997E-2</v>
      </c>
      <c r="D104" s="2"/>
      <c r="E104" s="23">
        <v>0.14799999999999999</v>
      </c>
      <c r="F104" s="23">
        <v>2.1999999999999999E-2</v>
      </c>
      <c r="G104" s="2"/>
      <c r="H104" s="23">
        <v>4.0000000000000001E-3</v>
      </c>
      <c r="I104" s="23">
        <v>1.0999999999999999E-2</v>
      </c>
      <c r="J104" s="23">
        <v>0.126</v>
      </c>
      <c r="K104" s="2"/>
      <c r="L104" s="23">
        <v>4.0000000000000001E-3</v>
      </c>
      <c r="M104" s="2"/>
      <c r="N104" s="23">
        <v>0.63200000000000001</v>
      </c>
      <c r="O104" s="24">
        <v>1</v>
      </c>
      <c r="P104" s="22">
        <f t="shared" si="19"/>
        <v>0.69399999999999995</v>
      </c>
      <c r="Q104" s="1" t="s">
        <v>16481</v>
      </c>
      <c r="R104" s="22">
        <f t="shared" si="20"/>
        <v>0.18000000000000005</v>
      </c>
      <c r="S104" s="22">
        <f t="shared" si="21"/>
        <v>0.126</v>
      </c>
      <c r="T104" s="10">
        <f t="shared" si="15"/>
        <v>3.5999999999999997E-2</v>
      </c>
      <c r="U104" s="10">
        <f t="shared" si="16"/>
        <v>0.63200000000000001</v>
      </c>
      <c r="V104" s="10">
        <f t="shared" si="17"/>
        <v>2.1999999999999999E-2</v>
      </c>
      <c r="W104" s="10">
        <f t="shared" si="18"/>
        <v>4.0000000000000001E-3</v>
      </c>
    </row>
    <row r="105" spans="1:23">
      <c r="A105" s="1" t="s">
        <v>16552</v>
      </c>
      <c r="B105" s="2"/>
      <c r="C105" s="2"/>
      <c r="D105" s="23">
        <v>5.6000000000000001E-2</v>
      </c>
      <c r="E105" s="23">
        <v>0.16900000000000001</v>
      </c>
      <c r="F105" s="2"/>
      <c r="G105" s="2"/>
      <c r="H105" s="23">
        <v>1.0999999999999999E-2</v>
      </c>
      <c r="I105" s="2"/>
      <c r="J105" s="23">
        <v>0.191</v>
      </c>
      <c r="K105" s="2"/>
      <c r="L105" s="2"/>
      <c r="M105" s="2"/>
      <c r="N105" s="23">
        <v>0.57299999999999995</v>
      </c>
      <c r="O105" s="24">
        <v>1</v>
      </c>
      <c r="P105" s="22">
        <f t="shared" si="19"/>
        <v>0.629</v>
      </c>
      <c r="Q105" s="1" t="s">
        <v>16552</v>
      </c>
      <c r="R105" s="22">
        <f t="shared" si="20"/>
        <v>0.18</v>
      </c>
      <c r="S105" s="22">
        <f t="shared" si="21"/>
        <v>0.191</v>
      </c>
      <c r="T105" s="10">
        <f t="shared" si="15"/>
        <v>5.6000000000000001E-2</v>
      </c>
      <c r="U105" s="10">
        <f t="shared" si="16"/>
        <v>0.57299999999999995</v>
      </c>
      <c r="V105" s="10">
        <f t="shared" si="17"/>
        <v>0</v>
      </c>
      <c r="W105" s="10">
        <f t="shared" si="18"/>
        <v>0</v>
      </c>
    </row>
    <row r="106" spans="1:23">
      <c r="A106" s="1" t="s">
        <v>16573</v>
      </c>
      <c r="B106" s="23">
        <v>1.2999999999999999E-2</v>
      </c>
      <c r="C106" s="23">
        <v>3.3000000000000002E-2</v>
      </c>
      <c r="D106" s="23">
        <v>8.0000000000000002E-3</v>
      </c>
      <c r="E106" s="23">
        <v>0.125</v>
      </c>
      <c r="F106" s="2"/>
      <c r="G106" s="2"/>
      <c r="H106" s="2"/>
      <c r="I106" s="23">
        <v>4.2000000000000003E-2</v>
      </c>
      <c r="J106" s="23">
        <v>0.23799999999999999</v>
      </c>
      <c r="K106" s="2"/>
      <c r="L106" s="2"/>
      <c r="M106" s="2"/>
      <c r="N106" s="23">
        <v>0.54200000000000004</v>
      </c>
      <c r="O106" s="24">
        <v>1</v>
      </c>
      <c r="P106" s="22">
        <f t="shared" si="19"/>
        <v>0.58300000000000007</v>
      </c>
      <c r="Q106" s="1" t="s">
        <v>16573</v>
      </c>
      <c r="R106" s="22">
        <f t="shared" si="20"/>
        <v>0.17899999999999994</v>
      </c>
      <c r="S106" s="22">
        <f t="shared" si="21"/>
        <v>0.23799999999999999</v>
      </c>
      <c r="T106" s="10">
        <f t="shared" si="15"/>
        <v>4.1000000000000002E-2</v>
      </c>
      <c r="U106" s="10">
        <f t="shared" si="16"/>
        <v>0.54200000000000004</v>
      </c>
      <c r="V106" s="10">
        <f t="shared" si="17"/>
        <v>0</v>
      </c>
      <c r="W106" s="10">
        <f t="shared" si="18"/>
        <v>0</v>
      </c>
    </row>
    <row r="107" spans="1:23">
      <c r="A107" s="1" t="s">
        <v>16496</v>
      </c>
      <c r="B107" s="23">
        <v>0.01</v>
      </c>
      <c r="C107" s="23">
        <v>0.35099999999999998</v>
      </c>
      <c r="D107" s="23">
        <v>0.25800000000000001</v>
      </c>
      <c r="E107" s="23">
        <v>0.10299999999999999</v>
      </c>
      <c r="F107" s="23">
        <v>3.1E-2</v>
      </c>
      <c r="G107" s="2"/>
      <c r="H107" s="2"/>
      <c r="I107" s="23">
        <v>6.2E-2</v>
      </c>
      <c r="J107" s="23">
        <v>9.2999999999999999E-2</v>
      </c>
      <c r="K107" s="23">
        <v>7.1999999999999995E-2</v>
      </c>
      <c r="L107" s="2"/>
      <c r="M107" s="2"/>
      <c r="N107" s="23">
        <v>2.1000000000000001E-2</v>
      </c>
      <c r="O107" s="24">
        <v>1</v>
      </c>
      <c r="P107" s="22">
        <f t="shared" si="19"/>
        <v>0.73299999999999998</v>
      </c>
      <c r="Q107" s="1" t="s">
        <v>16496</v>
      </c>
      <c r="R107" s="22">
        <f t="shared" si="20"/>
        <v>0.17400000000000002</v>
      </c>
      <c r="S107" s="22">
        <f t="shared" si="21"/>
        <v>9.2999999999999999E-2</v>
      </c>
      <c r="T107" s="10">
        <f t="shared" si="15"/>
        <v>0.68099999999999994</v>
      </c>
      <c r="U107" s="10">
        <f t="shared" si="16"/>
        <v>2.1000000000000001E-2</v>
      </c>
      <c r="V107" s="10">
        <f t="shared" si="17"/>
        <v>3.1E-2</v>
      </c>
      <c r="W107" s="10">
        <f t="shared" si="18"/>
        <v>0</v>
      </c>
    </row>
    <row r="108" spans="1:23">
      <c r="A108" s="1" t="s">
        <v>16519</v>
      </c>
      <c r="B108" s="2"/>
      <c r="C108" s="23">
        <v>0.185</v>
      </c>
      <c r="D108" s="23">
        <v>0.39100000000000001</v>
      </c>
      <c r="E108" s="23">
        <v>0.16300000000000001</v>
      </c>
      <c r="F108" s="2"/>
      <c r="G108" s="2"/>
      <c r="H108" s="2"/>
      <c r="I108" s="23">
        <v>1.0999999999999999E-2</v>
      </c>
      <c r="J108" s="23">
        <v>1.0999999999999999E-2</v>
      </c>
      <c r="K108" s="2"/>
      <c r="L108" s="2"/>
      <c r="M108" s="2"/>
      <c r="N108" s="23">
        <v>0.23899999999999999</v>
      </c>
      <c r="O108" s="24">
        <v>1</v>
      </c>
      <c r="P108" s="22">
        <f t="shared" si="19"/>
        <v>0.81500000000000006</v>
      </c>
      <c r="Q108" s="1" t="s">
        <v>16519</v>
      </c>
      <c r="R108" s="22">
        <f t="shared" si="20"/>
        <v>0.17399999999999993</v>
      </c>
      <c r="S108" s="22">
        <f t="shared" si="21"/>
        <v>1.0999999999999999E-2</v>
      </c>
      <c r="T108" s="10">
        <f t="shared" si="15"/>
        <v>0.57600000000000007</v>
      </c>
      <c r="U108" s="10">
        <f t="shared" si="16"/>
        <v>0.23899999999999999</v>
      </c>
      <c r="V108" s="10">
        <f t="shared" si="17"/>
        <v>0</v>
      </c>
      <c r="W108" s="10">
        <f t="shared" si="18"/>
        <v>0</v>
      </c>
    </row>
    <row r="109" spans="1:23">
      <c r="A109" s="1" t="s">
        <v>16546</v>
      </c>
      <c r="B109" s="23">
        <v>2.9000000000000001E-2</v>
      </c>
      <c r="C109" s="23">
        <v>0.2</v>
      </c>
      <c r="D109" s="2"/>
      <c r="E109" s="23">
        <v>0.13800000000000001</v>
      </c>
      <c r="F109" s="23">
        <v>2E-3</v>
      </c>
      <c r="G109" s="2"/>
      <c r="H109" s="2"/>
      <c r="I109" s="23">
        <v>7.0000000000000001E-3</v>
      </c>
      <c r="J109" s="23">
        <v>0.504</v>
      </c>
      <c r="K109" s="23">
        <v>1.2E-2</v>
      </c>
      <c r="L109" s="23">
        <v>2E-3</v>
      </c>
      <c r="M109" s="2"/>
      <c r="N109" s="23">
        <v>0.107</v>
      </c>
      <c r="O109" s="24">
        <v>1</v>
      </c>
      <c r="P109" s="22">
        <f t="shared" si="19"/>
        <v>0.32300000000000001</v>
      </c>
      <c r="Q109" s="1" t="s">
        <v>16546</v>
      </c>
      <c r="R109" s="22">
        <f t="shared" si="20"/>
        <v>0.17300000000000004</v>
      </c>
      <c r="S109" s="22">
        <f t="shared" si="21"/>
        <v>0.504</v>
      </c>
      <c r="T109" s="10">
        <f t="shared" si="15"/>
        <v>0.21200000000000002</v>
      </c>
      <c r="U109" s="10">
        <f t="shared" si="16"/>
        <v>0.107</v>
      </c>
      <c r="V109" s="10">
        <f t="shared" si="17"/>
        <v>2E-3</v>
      </c>
      <c r="W109" s="10">
        <f t="shared" si="18"/>
        <v>2E-3</v>
      </c>
    </row>
    <row r="110" spans="1:23">
      <c r="A110" s="1" t="s">
        <v>16528</v>
      </c>
      <c r="B110" s="23">
        <v>0.03</v>
      </c>
      <c r="C110" s="23">
        <v>1.2E-2</v>
      </c>
      <c r="D110" s="23">
        <v>0.20599999999999999</v>
      </c>
      <c r="E110" s="23">
        <v>0.129</v>
      </c>
      <c r="F110" s="23">
        <v>7.0000000000000001E-3</v>
      </c>
      <c r="G110" s="2"/>
      <c r="H110" s="2"/>
      <c r="I110" s="23">
        <v>1.2E-2</v>
      </c>
      <c r="J110" s="2"/>
      <c r="K110" s="23">
        <v>3.2000000000000001E-2</v>
      </c>
      <c r="L110" s="2"/>
      <c r="M110" s="2"/>
      <c r="N110" s="23">
        <v>0.57299999999999995</v>
      </c>
      <c r="O110" s="24">
        <v>1</v>
      </c>
      <c r="P110" s="22">
        <f t="shared" si="19"/>
        <v>0.83</v>
      </c>
      <c r="Q110" s="1" t="s">
        <v>16528</v>
      </c>
      <c r="R110" s="22">
        <f t="shared" si="20"/>
        <v>0.17000000000000004</v>
      </c>
      <c r="S110" s="22">
        <f t="shared" si="21"/>
        <v>0</v>
      </c>
      <c r="T110" s="10">
        <f t="shared" si="15"/>
        <v>0.25</v>
      </c>
      <c r="U110" s="10">
        <f t="shared" si="16"/>
        <v>0.57299999999999995</v>
      </c>
      <c r="V110" s="10">
        <f t="shared" si="17"/>
        <v>7.0000000000000001E-3</v>
      </c>
      <c r="W110" s="10">
        <f t="shared" si="18"/>
        <v>0</v>
      </c>
    </row>
    <row r="111" spans="1:23">
      <c r="A111" s="1" t="s">
        <v>16440</v>
      </c>
      <c r="B111" s="23">
        <v>1.7999999999999999E-2</v>
      </c>
      <c r="C111" s="23">
        <v>0.106</v>
      </c>
      <c r="D111" s="23">
        <v>0.35799999999999998</v>
      </c>
      <c r="E111" s="23">
        <v>0.10100000000000001</v>
      </c>
      <c r="F111" s="2"/>
      <c r="G111" s="2"/>
      <c r="H111" s="23">
        <v>5.0000000000000001E-3</v>
      </c>
      <c r="I111" s="23">
        <v>4.5999999999999999E-2</v>
      </c>
      <c r="J111" s="23">
        <v>0.19700000000000001</v>
      </c>
      <c r="K111" s="23">
        <v>1.7999999999999999E-2</v>
      </c>
      <c r="L111" s="2"/>
      <c r="M111" s="2"/>
      <c r="N111" s="23">
        <v>0.151</v>
      </c>
      <c r="O111" s="24">
        <v>1</v>
      </c>
      <c r="P111" s="22">
        <f t="shared" si="19"/>
        <v>0.63300000000000001</v>
      </c>
      <c r="Q111" s="1" t="s">
        <v>16440</v>
      </c>
      <c r="R111" s="22">
        <f t="shared" si="20"/>
        <v>0.16999999999999998</v>
      </c>
      <c r="S111" s="22">
        <f t="shared" si="21"/>
        <v>0.19700000000000001</v>
      </c>
      <c r="T111" s="10">
        <f t="shared" si="15"/>
        <v>0.48199999999999998</v>
      </c>
      <c r="U111" s="10">
        <f t="shared" si="16"/>
        <v>0.151</v>
      </c>
      <c r="V111" s="10">
        <f t="shared" si="17"/>
        <v>0</v>
      </c>
      <c r="W111" s="10">
        <f t="shared" si="18"/>
        <v>0</v>
      </c>
    </row>
    <row r="112" spans="1:23">
      <c r="A112" s="1" t="s">
        <v>16537</v>
      </c>
      <c r="B112" s="2"/>
      <c r="C112" s="23">
        <v>0.01</v>
      </c>
      <c r="D112" s="2"/>
      <c r="E112" s="23">
        <v>0.157</v>
      </c>
      <c r="F112" s="23">
        <v>5.0000000000000001E-3</v>
      </c>
      <c r="G112" s="2"/>
      <c r="H112" s="2"/>
      <c r="I112" s="2"/>
      <c r="J112" s="23">
        <v>0.19800000000000001</v>
      </c>
      <c r="K112" s="2"/>
      <c r="L112" s="2"/>
      <c r="M112" s="23">
        <v>5.0000000000000001E-3</v>
      </c>
      <c r="N112" s="23">
        <v>0.624</v>
      </c>
      <c r="O112" s="24">
        <v>1</v>
      </c>
      <c r="P112" s="22">
        <f t="shared" si="19"/>
        <v>0.64400000000000002</v>
      </c>
      <c r="Q112" s="1" t="s">
        <v>16537</v>
      </c>
      <c r="R112" s="22">
        <f t="shared" si="20"/>
        <v>0.15799999999999997</v>
      </c>
      <c r="S112" s="22">
        <f t="shared" si="21"/>
        <v>0.19800000000000001</v>
      </c>
      <c r="T112" s="10">
        <f t="shared" si="15"/>
        <v>0.01</v>
      </c>
      <c r="U112" s="10">
        <f t="shared" si="16"/>
        <v>0.624</v>
      </c>
      <c r="V112" s="10">
        <f t="shared" si="17"/>
        <v>5.0000000000000001E-3</v>
      </c>
      <c r="W112" s="10">
        <f t="shared" si="18"/>
        <v>5.0000000000000001E-3</v>
      </c>
    </row>
    <row r="113" spans="1:23">
      <c r="A113" s="1" t="s">
        <v>16472</v>
      </c>
      <c r="B113" s="2"/>
      <c r="C113" s="23">
        <v>0.11899999999999999</v>
      </c>
      <c r="D113" s="2"/>
      <c r="E113" s="23">
        <v>0.107</v>
      </c>
      <c r="F113" s="2"/>
      <c r="G113" s="2"/>
      <c r="H113" s="23">
        <v>1.2E-2</v>
      </c>
      <c r="I113" s="23">
        <v>3.5999999999999997E-2</v>
      </c>
      <c r="J113" s="23">
        <v>0.35699999999999998</v>
      </c>
      <c r="K113" s="2"/>
      <c r="L113" s="2"/>
      <c r="M113" s="2"/>
      <c r="N113" s="23">
        <v>0.36899999999999999</v>
      </c>
      <c r="O113" s="24">
        <v>1</v>
      </c>
      <c r="P113" s="22">
        <f t="shared" si="19"/>
        <v>0.48799999999999999</v>
      </c>
      <c r="Q113" s="1" t="s">
        <v>16472</v>
      </c>
      <c r="R113" s="22">
        <f t="shared" si="20"/>
        <v>0.15500000000000003</v>
      </c>
      <c r="S113" s="22">
        <f t="shared" si="21"/>
        <v>0.35699999999999998</v>
      </c>
      <c r="T113" s="10">
        <f t="shared" si="15"/>
        <v>0.11899999999999999</v>
      </c>
      <c r="U113" s="10">
        <f t="shared" si="16"/>
        <v>0.36899999999999999</v>
      </c>
      <c r="V113" s="10">
        <f t="shared" si="17"/>
        <v>0</v>
      </c>
      <c r="W113" s="10">
        <f t="shared" si="18"/>
        <v>0</v>
      </c>
    </row>
    <row r="114" spans="1:23">
      <c r="A114" s="1" t="s">
        <v>16578</v>
      </c>
      <c r="B114" s="23">
        <v>2.5000000000000001E-2</v>
      </c>
      <c r="C114" s="2"/>
      <c r="D114" s="23">
        <v>7.0000000000000001E-3</v>
      </c>
      <c r="E114" s="23">
        <v>9.2999999999999999E-2</v>
      </c>
      <c r="F114" s="23">
        <v>0.05</v>
      </c>
      <c r="G114" s="2"/>
      <c r="H114" s="23">
        <v>2.9000000000000001E-2</v>
      </c>
      <c r="I114" s="23">
        <v>7.0000000000000001E-3</v>
      </c>
      <c r="J114" s="23">
        <v>0.56100000000000005</v>
      </c>
      <c r="K114" s="2"/>
      <c r="L114" s="2"/>
      <c r="M114" s="2"/>
      <c r="N114" s="23">
        <v>0.22900000000000001</v>
      </c>
      <c r="O114" s="24">
        <v>1</v>
      </c>
      <c r="P114" s="22">
        <f t="shared" si="19"/>
        <v>0.28600000000000003</v>
      </c>
      <c r="Q114" s="1" t="s">
        <v>16578</v>
      </c>
      <c r="R114" s="22">
        <f t="shared" si="20"/>
        <v>0.15299999999999991</v>
      </c>
      <c r="S114" s="22">
        <f t="shared" si="21"/>
        <v>0.56100000000000005</v>
      </c>
      <c r="T114" s="10">
        <f t="shared" si="15"/>
        <v>7.0000000000000001E-3</v>
      </c>
      <c r="U114" s="10">
        <f t="shared" si="16"/>
        <v>0.22900000000000001</v>
      </c>
      <c r="V114" s="10">
        <f t="shared" si="17"/>
        <v>0.05</v>
      </c>
      <c r="W114" s="10">
        <f t="shared" si="18"/>
        <v>0</v>
      </c>
    </row>
    <row r="115" spans="1:23">
      <c r="A115" s="1" t="s">
        <v>16438</v>
      </c>
      <c r="B115" s="2"/>
      <c r="C115" s="23">
        <v>7.1999999999999995E-2</v>
      </c>
      <c r="D115" s="2"/>
      <c r="E115" s="23">
        <v>0.14099999999999999</v>
      </c>
      <c r="F115" s="23">
        <v>1.6E-2</v>
      </c>
      <c r="G115" s="2"/>
      <c r="H115" s="23">
        <v>3.0000000000000001E-3</v>
      </c>
      <c r="I115" s="23">
        <v>3.0000000000000001E-3</v>
      </c>
      <c r="J115" s="23">
        <v>4.9000000000000002E-2</v>
      </c>
      <c r="K115" s="23">
        <v>3.0000000000000001E-3</v>
      </c>
      <c r="L115" s="2"/>
      <c r="M115" s="2"/>
      <c r="N115" s="23">
        <v>0.71099999999999997</v>
      </c>
      <c r="O115" s="24">
        <v>1</v>
      </c>
      <c r="P115" s="22">
        <f t="shared" si="19"/>
        <v>0.80199999999999994</v>
      </c>
      <c r="Q115" s="1" t="s">
        <v>16438</v>
      </c>
      <c r="R115" s="22">
        <f t="shared" si="20"/>
        <v>0.14900000000000008</v>
      </c>
      <c r="S115" s="22">
        <f t="shared" si="21"/>
        <v>4.9000000000000002E-2</v>
      </c>
      <c r="T115" s="10">
        <f t="shared" si="15"/>
        <v>7.4999999999999997E-2</v>
      </c>
      <c r="U115" s="10">
        <f t="shared" si="16"/>
        <v>0.71099999999999997</v>
      </c>
      <c r="V115" s="10">
        <f t="shared" si="17"/>
        <v>1.6E-2</v>
      </c>
      <c r="W115" s="10">
        <f t="shared" si="18"/>
        <v>0</v>
      </c>
    </row>
    <row r="116" spans="1:23">
      <c r="A116" s="1" t="s">
        <v>16416</v>
      </c>
      <c r="B116" s="23">
        <v>6.0000000000000001E-3</v>
      </c>
      <c r="C116" s="23">
        <v>6.0000000000000001E-3</v>
      </c>
      <c r="D116" s="2"/>
      <c r="E116" s="23">
        <v>9.6000000000000002E-2</v>
      </c>
      <c r="F116" s="23">
        <v>5.0999999999999997E-2</v>
      </c>
      <c r="G116" s="2"/>
      <c r="H116" s="23">
        <v>6.0000000000000001E-3</v>
      </c>
      <c r="I116" s="23">
        <v>3.7999999999999999E-2</v>
      </c>
      <c r="J116" s="23">
        <v>6.0000000000000001E-3</v>
      </c>
      <c r="K116" s="23">
        <v>6.0000000000000001E-3</v>
      </c>
      <c r="L116" s="2"/>
      <c r="M116" s="2"/>
      <c r="N116" s="23">
        <v>0.78300000000000003</v>
      </c>
      <c r="O116" s="24">
        <v>1</v>
      </c>
      <c r="P116" s="22">
        <f t="shared" si="19"/>
        <v>0.84600000000000009</v>
      </c>
      <c r="Q116" s="1" t="s">
        <v>16416</v>
      </c>
      <c r="R116" s="22">
        <f t="shared" si="20"/>
        <v>0.14799999999999991</v>
      </c>
      <c r="S116" s="22">
        <f t="shared" si="21"/>
        <v>6.0000000000000001E-3</v>
      </c>
      <c r="T116" s="10">
        <f t="shared" si="15"/>
        <v>1.2E-2</v>
      </c>
      <c r="U116" s="10">
        <f t="shared" si="16"/>
        <v>0.78300000000000003</v>
      </c>
      <c r="V116" s="10">
        <f t="shared" si="17"/>
        <v>5.0999999999999997E-2</v>
      </c>
      <c r="W116" s="10">
        <f t="shared" si="18"/>
        <v>0</v>
      </c>
    </row>
    <row r="117" spans="1:23">
      <c r="A117" s="1" t="s">
        <v>16507</v>
      </c>
      <c r="B117" s="23">
        <v>5.1999999999999998E-2</v>
      </c>
      <c r="C117" s="23">
        <v>1.4E-2</v>
      </c>
      <c r="D117" s="2"/>
      <c r="E117" s="23">
        <v>8.6999999999999994E-2</v>
      </c>
      <c r="F117" s="23">
        <v>2.4E-2</v>
      </c>
      <c r="G117" s="2"/>
      <c r="H117" s="2"/>
      <c r="I117" s="23">
        <v>3.0000000000000001E-3</v>
      </c>
      <c r="J117" s="23">
        <v>6.9000000000000006E-2</v>
      </c>
      <c r="K117" s="23">
        <v>3.1E-2</v>
      </c>
      <c r="L117" s="2"/>
      <c r="M117" s="23">
        <v>7.0000000000000001E-3</v>
      </c>
      <c r="N117" s="23">
        <v>0.71199999999999997</v>
      </c>
      <c r="O117" s="24">
        <v>1</v>
      </c>
      <c r="P117" s="22">
        <f t="shared" si="19"/>
        <v>0.78800000000000003</v>
      </c>
      <c r="Q117" s="1" t="s">
        <v>16507</v>
      </c>
      <c r="R117" s="22">
        <f t="shared" si="20"/>
        <v>0.14299999999999996</v>
      </c>
      <c r="S117" s="22">
        <f t="shared" si="21"/>
        <v>6.9000000000000006E-2</v>
      </c>
      <c r="T117" s="10">
        <f t="shared" si="15"/>
        <v>4.4999999999999998E-2</v>
      </c>
      <c r="U117" s="10">
        <f t="shared" si="16"/>
        <v>0.71199999999999997</v>
      </c>
      <c r="V117" s="10">
        <f t="shared" si="17"/>
        <v>2.4E-2</v>
      </c>
      <c r="W117" s="10">
        <f t="shared" si="18"/>
        <v>7.0000000000000001E-3</v>
      </c>
    </row>
    <row r="118" spans="1:23">
      <c r="A118" s="1" t="s">
        <v>16540</v>
      </c>
      <c r="B118" s="2"/>
      <c r="C118" s="23">
        <v>0.106</v>
      </c>
      <c r="D118" s="23">
        <v>4.2000000000000003E-2</v>
      </c>
      <c r="E118" s="23">
        <v>0.13800000000000001</v>
      </c>
      <c r="F118" s="23">
        <v>0.23300000000000001</v>
      </c>
      <c r="G118" s="2"/>
      <c r="H118" s="23">
        <v>5.0000000000000001E-3</v>
      </c>
      <c r="I118" s="2"/>
      <c r="J118" s="23">
        <v>0.18</v>
      </c>
      <c r="K118" s="2"/>
      <c r="L118" s="2"/>
      <c r="M118" s="2"/>
      <c r="N118" s="23">
        <v>0.29599999999999999</v>
      </c>
      <c r="O118" s="24">
        <v>1</v>
      </c>
      <c r="P118" s="22">
        <f t="shared" si="19"/>
        <v>0.67700000000000005</v>
      </c>
      <c r="Q118" s="1" t="s">
        <v>16540</v>
      </c>
      <c r="R118" s="22">
        <f t="shared" si="20"/>
        <v>0.14299999999999996</v>
      </c>
      <c r="S118" s="22">
        <f t="shared" si="21"/>
        <v>0.18</v>
      </c>
      <c r="T118" s="10">
        <f t="shared" si="15"/>
        <v>0.14799999999999999</v>
      </c>
      <c r="U118" s="10">
        <f t="shared" si="16"/>
        <v>0.29599999999999999</v>
      </c>
      <c r="V118" s="10">
        <f t="shared" si="17"/>
        <v>0.23300000000000001</v>
      </c>
      <c r="W118" s="10">
        <f t="shared" si="18"/>
        <v>0</v>
      </c>
    </row>
    <row r="119" spans="1:23">
      <c r="A119" s="1" t="s">
        <v>16470</v>
      </c>
      <c r="B119" s="23">
        <v>6.0000000000000001E-3</v>
      </c>
      <c r="C119" s="23">
        <v>0.10100000000000001</v>
      </c>
      <c r="D119" s="23">
        <v>6.0000000000000001E-3</v>
      </c>
      <c r="E119" s="23">
        <v>0.112</v>
      </c>
      <c r="F119" s="23">
        <v>7.0999999999999994E-2</v>
      </c>
      <c r="G119" s="2"/>
      <c r="H119" s="23">
        <v>1.7999999999999999E-2</v>
      </c>
      <c r="I119" s="23">
        <v>6.0000000000000001E-3</v>
      </c>
      <c r="J119" s="23">
        <v>0.107</v>
      </c>
      <c r="K119" s="2"/>
      <c r="L119" s="2"/>
      <c r="M119" s="23">
        <v>6.0000000000000001E-3</v>
      </c>
      <c r="N119" s="23">
        <v>0.56799999999999995</v>
      </c>
      <c r="O119" s="24">
        <v>1</v>
      </c>
      <c r="P119" s="22">
        <f t="shared" si="19"/>
        <v>0.752</v>
      </c>
      <c r="Q119" s="1" t="s">
        <v>16470</v>
      </c>
      <c r="R119" s="22">
        <f t="shared" si="20"/>
        <v>0.14100000000000001</v>
      </c>
      <c r="S119" s="22">
        <f t="shared" si="21"/>
        <v>0.107</v>
      </c>
      <c r="T119" s="10">
        <f t="shared" si="15"/>
        <v>0.10700000000000001</v>
      </c>
      <c r="U119" s="10">
        <f t="shared" si="16"/>
        <v>0.56799999999999995</v>
      </c>
      <c r="V119" s="10">
        <f t="shared" si="17"/>
        <v>7.0999999999999994E-2</v>
      </c>
      <c r="W119" s="10">
        <f t="shared" si="18"/>
        <v>6.0000000000000001E-3</v>
      </c>
    </row>
    <row r="120" spans="1:23">
      <c r="A120" s="1" t="s">
        <v>16420</v>
      </c>
      <c r="B120" s="2"/>
      <c r="C120" s="23">
        <v>7.0000000000000001E-3</v>
      </c>
      <c r="D120" s="2"/>
      <c r="E120" s="23">
        <v>6.8000000000000005E-2</v>
      </c>
      <c r="F120" s="2"/>
      <c r="G120" s="2"/>
      <c r="H120" s="23">
        <v>7.0000000000000001E-3</v>
      </c>
      <c r="I120" s="23">
        <v>6.0999999999999999E-2</v>
      </c>
      <c r="J120" s="23">
        <v>0.39200000000000002</v>
      </c>
      <c r="K120" s="2"/>
      <c r="L120" s="2"/>
      <c r="M120" s="2"/>
      <c r="N120" s="23">
        <v>0.46600000000000003</v>
      </c>
      <c r="O120" s="24">
        <v>1</v>
      </c>
      <c r="P120" s="22">
        <f t="shared" si="19"/>
        <v>0.47300000000000003</v>
      </c>
      <c r="Q120" s="1" t="s">
        <v>16420</v>
      </c>
      <c r="R120" s="22">
        <f t="shared" si="20"/>
        <v>0.1349999999999999</v>
      </c>
      <c r="S120" s="22">
        <f t="shared" si="21"/>
        <v>0.39200000000000002</v>
      </c>
      <c r="T120" s="10">
        <f t="shared" si="15"/>
        <v>7.0000000000000001E-3</v>
      </c>
      <c r="U120" s="10">
        <f t="shared" si="16"/>
        <v>0.46600000000000003</v>
      </c>
      <c r="V120" s="10">
        <f t="shared" si="17"/>
        <v>0</v>
      </c>
      <c r="W120" s="10">
        <f t="shared" si="18"/>
        <v>0</v>
      </c>
    </row>
    <row r="121" spans="1:23">
      <c r="A121" s="1" t="s">
        <v>16480</v>
      </c>
      <c r="B121" s="2"/>
      <c r="C121" s="23">
        <v>3.3000000000000002E-2</v>
      </c>
      <c r="D121" s="23">
        <v>1.2999999999999999E-2</v>
      </c>
      <c r="E121" s="23">
        <v>0.128</v>
      </c>
      <c r="F121" s="23">
        <v>0.13100000000000001</v>
      </c>
      <c r="G121" s="2"/>
      <c r="H121" s="2"/>
      <c r="I121" s="2"/>
      <c r="J121" s="23">
        <v>0.125</v>
      </c>
      <c r="K121" s="2"/>
      <c r="L121" s="2"/>
      <c r="M121" s="2"/>
      <c r="N121" s="23">
        <v>0.56999999999999995</v>
      </c>
      <c r="O121" s="24">
        <v>1</v>
      </c>
      <c r="P121" s="22">
        <f t="shared" si="19"/>
        <v>0.74699999999999989</v>
      </c>
      <c r="Q121" s="1" t="s">
        <v>16480</v>
      </c>
      <c r="R121" s="22">
        <f t="shared" si="20"/>
        <v>0.12800000000000011</v>
      </c>
      <c r="S121" s="22">
        <f t="shared" si="21"/>
        <v>0.125</v>
      </c>
      <c r="T121" s="10">
        <f t="shared" si="15"/>
        <v>4.5999999999999999E-2</v>
      </c>
      <c r="U121" s="10">
        <f t="shared" si="16"/>
        <v>0.56999999999999995</v>
      </c>
      <c r="V121" s="10">
        <f t="shared" si="17"/>
        <v>0.13100000000000001</v>
      </c>
      <c r="W121" s="10">
        <f t="shared" si="18"/>
        <v>0</v>
      </c>
    </row>
    <row r="122" spans="1:23">
      <c r="A122" s="1" t="s">
        <v>16468</v>
      </c>
      <c r="B122" s="23">
        <v>6.6000000000000003E-2</v>
      </c>
      <c r="C122" s="2"/>
      <c r="D122" s="23">
        <v>0.10100000000000001</v>
      </c>
      <c r="E122" s="23">
        <v>5.6000000000000001E-2</v>
      </c>
      <c r="F122" s="23">
        <v>1.4E-2</v>
      </c>
      <c r="G122" s="2"/>
      <c r="H122" s="2"/>
      <c r="I122" s="23">
        <v>3.0000000000000001E-3</v>
      </c>
      <c r="J122" s="23">
        <v>4.9000000000000002E-2</v>
      </c>
      <c r="K122" s="2"/>
      <c r="L122" s="2"/>
      <c r="M122" s="2"/>
      <c r="N122" s="23">
        <v>0.71199999999999997</v>
      </c>
      <c r="O122" s="24">
        <v>1</v>
      </c>
      <c r="P122" s="22">
        <f t="shared" si="19"/>
        <v>0.82699999999999996</v>
      </c>
      <c r="Q122" s="1" t="s">
        <v>16468</v>
      </c>
      <c r="R122" s="22">
        <f t="shared" si="20"/>
        <v>0.12400000000000004</v>
      </c>
      <c r="S122" s="22">
        <f t="shared" si="21"/>
        <v>4.9000000000000002E-2</v>
      </c>
      <c r="T122" s="10">
        <f t="shared" si="15"/>
        <v>0.10100000000000001</v>
      </c>
      <c r="U122" s="10">
        <f t="shared" si="16"/>
        <v>0.71199999999999997</v>
      </c>
      <c r="V122" s="10">
        <f t="shared" si="17"/>
        <v>1.4E-2</v>
      </c>
      <c r="W122" s="10">
        <f t="shared" si="18"/>
        <v>0</v>
      </c>
    </row>
    <row r="123" spans="1:23">
      <c r="A123" s="1" t="s">
        <v>16498</v>
      </c>
      <c r="B123" s="23">
        <v>0.01</v>
      </c>
      <c r="C123" s="2"/>
      <c r="D123" s="23">
        <v>5.0000000000000001E-3</v>
      </c>
      <c r="E123" s="23">
        <v>6.4000000000000001E-2</v>
      </c>
      <c r="F123" s="2"/>
      <c r="G123" s="2"/>
      <c r="H123" s="2"/>
      <c r="I123" s="23">
        <v>0.05</v>
      </c>
      <c r="J123" s="23">
        <v>0.85599999999999998</v>
      </c>
      <c r="K123" s="2"/>
      <c r="L123" s="2"/>
      <c r="M123" s="2"/>
      <c r="N123" s="23">
        <v>1.4999999999999999E-2</v>
      </c>
      <c r="O123" s="24">
        <v>1</v>
      </c>
      <c r="P123" s="22">
        <f t="shared" si="19"/>
        <v>0.02</v>
      </c>
      <c r="Q123" s="1" t="s">
        <v>16498</v>
      </c>
      <c r="R123" s="22">
        <f t="shared" si="20"/>
        <v>0.124</v>
      </c>
      <c r="S123" s="22">
        <f t="shared" si="21"/>
        <v>0.85599999999999998</v>
      </c>
      <c r="T123" s="10">
        <f t="shared" si="15"/>
        <v>5.0000000000000001E-3</v>
      </c>
      <c r="U123" s="10">
        <f t="shared" si="16"/>
        <v>1.4999999999999999E-2</v>
      </c>
      <c r="V123" s="10">
        <f t="shared" si="17"/>
        <v>0</v>
      </c>
      <c r="W123" s="10">
        <f t="shared" si="18"/>
        <v>0</v>
      </c>
    </row>
    <row r="124" spans="1:23">
      <c r="A124" s="1" t="s">
        <v>16466</v>
      </c>
      <c r="B124" s="2"/>
      <c r="C124" s="23">
        <v>3.5000000000000003E-2</v>
      </c>
      <c r="D124" s="2"/>
      <c r="E124" s="23">
        <v>0.123</v>
      </c>
      <c r="F124" s="23">
        <v>1.7999999999999999E-2</v>
      </c>
      <c r="G124" s="2"/>
      <c r="H124" s="2"/>
      <c r="I124" s="2"/>
      <c r="J124" s="23">
        <v>0.42099999999999999</v>
      </c>
      <c r="K124" s="2"/>
      <c r="L124" s="2"/>
      <c r="M124" s="2"/>
      <c r="N124" s="23">
        <v>0.40400000000000003</v>
      </c>
      <c r="O124" s="24">
        <v>1</v>
      </c>
      <c r="P124" s="22">
        <f t="shared" si="19"/>
        <v>0.45700000000000002</v>
      </c>
      <c r="Q124" s="1" t="s">
        <v>16466</v>
      </c>
      <c r="R124" s="22">
        <f t="shared" si="20"/>
        <v>0.12199999999999994</v>
      </c>
      <c r="S124" s="22">
        <f t="shared" si="21"/>
        <v>0.42099999999999999</v>
      </c>
      <c r="T124" s="10">
        <f t="shared" si="15"/>
        <v>3.5000000000000003E-2</v>
      </c>
      <c r="U124" s="10">
        <f t="shared" si="16"/>
        <v>0.40400000000000003</v>
      </c>
      <c r="V124" s="10">
        <f t="shared" si="17"/>
        <v>1.7999999999999999E-2</v>
      </c>
      <c r="W124" s="10">
        <f t="shared" si="18"/>
        <v>0</v>
      </c>
    </row>
    <row r="125" spans="1:23">
      <c r="A125" s="1" t="s">
        <v>16446</v>
      </c>
      <c r="B125" s="2"/>
      <c r="C125" s="23">
        <v>0.01</v>
      </c>
      <c r="D125" s="23">
        <v>0.01</v>
      </c>
      <c r="E125" s="23">
        <v>0.115</v>
      </c>
      <c r="F125" s="2"/>
      <c r="G125" s="2"/>
      <c r="H125" s="2"/>
      <c r="I125" s="23">
        <v>5.0000000000000001E-3</v>
      </c>
      <c r="J125" s="23">
        <v>0.23699999999999999</v>
      </c>
      <c r="K125" s="2"/>
      <c r="L125" s="23">
        <v>3.0000000000000001E-3</v>
      </c>
      <c r="M125" s="23">
        <v>3.0000000000000001E-3</v>
      </c>
      <c r="N125" s="23">
        <v>0.61699999999999999</v>
      </c>
      <c r="O125" s="24">
        <v>1</v>
      </c>
      <c r="P125" s="22">
        <f t="shared" si="19"/>
        <v>0.64300000000000002</v>
      </c>
      <c r="Q125" s="1" t="s">
        <v>16446</v>
      </c>
      <c r="R125" s="22">
        <f t="shared" si="20"/>
        <v>0.12</v>
      </c>
      <c r="S125" s="22">
        <f t="shared" si="21"/>
        <v>0.23699999999999999</v>
      </c>
      <c r="T125" s="10">
        <f t="shared" si="15"/>
        <v>0.02</v>
      </c>
      <c r="U125" s="10">
        <f t="shared" si="16"/>
        <v>0.61699999999999999</v>
      </c>
      <c r="V125" s="10">
        <f t="shared" si="17"/>
        <v>0</v>
      </c>
      <c r="W125" s="10">
        <f t="shared" si="18"/>
        <v>6.0000000000000001E-3</v>
      </c>
    </row>
    <row r="126" spans="1:23">
      <c r="A126" s="1" t="s">
        <v>16526</v>
      </c>
      <c r="B126" s="2"/>
      <c r="C126" s="23">
        <v>6.0000000000000001E-3</v>
      </c>
      <c r="D126" s="2"/>
      <c r="E126" s="23">
        <v>8.2000000000000003E-2</v>
      </c>
      <c r="F126" s="23">
        <v>8.2000000000000003E-2</v>
      </c>
      <c r="G126" s="2"/>
      <c r="H126" s="23">
        <v>2.4E-2</v>
      </c>
      <c r="I126" s="23">
        <v>1.2E-2</v>
      </c>
      <c r="J126" s="23">
        <v>0.24099999999999999</v>
      </c>
      <c r="K126" s="23">
        <v>1.2E-2</v>
      </c>
      <c r="L126" s="2"/>
      <c r="M126" s="2"/>
      <c r="N126" s="23">
        <v>0.54100000000000004</v>
      </c>
      <c r="O126" s="24">
        <v>1</v>
      </c>
      <c r="P126" s="22">
        <f t="shared" si="19"/>
        <v>0.64100000000000001</v>
      </c>
      <c r="Q126" s="1" t="s">
        <v>16526</v>
      </c>
      <c r="R126" s="22">
        <f t="shared" si="20"/>
        <v>0.11799999999999999</v>
      </c>
      <c r="S126" s="22">
        <f t="shared" si="21"/>
        <v>0.24099999999999999</v>
      </c>
      <c r="T126" s="10">
        <f t="shared" si="15"/>
        <v>1.8000000000000002E-2</v>
      </c>
      <c r="U126" s="10">
        <f t="shared" si="16"/>
        <v>0.54100000000000004</v>
      </c>
      <c r="V126" s="10">
        <f t="shared" si="17"/>
        <v>8.2000000000000003E-2</v>
      </c>
      <c r="W126" s="10">
        <f t="shared" si="18"/>
        <v>0</v>
      </c>
    </row>
    <row r="127" spans="1:23">
      <c r="A127" s="1" t="s">
        <v>16508</v>
      </c>
      <c r="B127" s="23">
        <v>1.2999999999999999E-2</v>
      </c>
      <c r="C127" s="23">
        <v>4.9000000000000002E-2</v>
      </c>
      <c r="D127" s="23">
        <v>8.5000000000000006E-2</v>
      </c>
      <c r="E127" s="23">
        <v>9.9000000000000005E-2</v>
      </c>
      <c r="F127" s="2"/>
      <c r="G127" s="2"/>
      <c r="H127" s="2"/>
      <c r="I127" s="23">
        <v>4.0000000000000001E-3</v>
      </c>
      <c r="J127" s="23">
        <v>6.7000000000000004E-2</v>
      </c>
      <c r="K127" s="2"/>
      <c r="L127" s="2"/>
      <c r="M127" s="2"/>
      <c r="N127" s="23">
        <v>0.68200000000000005</v>
      </c>
      <c r="O127" s="24">
        <v>1</v>
      </c>
      <c r="P127" s="22">
        <f t="shared" si="19"/>
        <v>0.81600000000000006</v>
      </c>
      <c r="Q127" s="1" t="s">
        <v>16508</v>
      </c>
      <c r="R127" s="22">
        <f t="shared" si="20"/>
        <v>0.11699999999999994</v>
      </c>
      <c r="S127" s="22">
        <f t="shared" si="21"/>
        <v>6.7000000000000004E-2</v>
      </c>
      <c r="T127" s="10">
        <f t="shared" si="15"/>
        <v>0.13400000000000001</v>
      </c>
      <c r="U127" s="10">
        <f t="shared" si="16"/>
        <v>0.68200000000000005</v>
      </c>
      <c r="V127" s="10">
        <f t="shared" si="17"/>
        <v>0</v>
      </c>
      <c r="W127" s="10">
        <f t="shared" si="18"/>
        <v>0</v>
      </c>
    </row>
    <row r="128" spans="1:23">
      <c r="A128" s="1" t="s">
        <v>16477</v>
      </c>
      <c r="B128" s="23">
        <v>4.8000000000000001E-2</v>
      </c>
      <c r="C128" s="23">
        <v>9.7000000000000003E-2</v>
      </c>
      <c r="D128" s="2"/>
      <c r="E128" s="23">
        <v>5.6000000000000001E-2</v>
      </c>
      <c r="F128" s="23">
        <v>1.6E-2</v>
      </c>
      <c r="G128" s="2"/>
      <c r="H128" s="2"/>
      <c r="I128" s="23">
        <v>8.0000000000000002E-3</v>
      </c>
      <c r="J128" s="23">
        <v>0.23400000000000001</v>
      </c>
      <c r="K128" s="23">
        <v>0.13700000000000001</v>
      </c>
      <c r="L128" s="2"/>
      <c r="M128" s="2"/>
      <c r="N128" s="23">
        <v>0.40300000000000002</v>
      </c>
      <c r="O128" s="24">
        <v>1</v>
      </c>
      <c r="P128" s="22">
        <f t="shared" si="19"/>
        <v>0.65300000000000002</v>
      </c>
      <c r="Q128" s="1" t="s">
        <v>16477</v>
      </c>
      <c r="R128" s="22">
        <f t="shared" si="20"/>
        <v>0.11299999999999996</v>
      </c>
      <c r="S128" s="22">
        <f t="shared" si="21"/>
        <v>0.23400000000000001</v>
      </c>
      <c r="T128" s="10">
        <f t="shared" si="15"/>
        <v>0.23400000000000001</v>
      </c>
      <c r="U128" s="10">
        <f t="shared" si="16"/>
        <v>0.40300000000000002</v>
      </c>
      <c r="V128" s="10">
        <f t="shared" si="17"/>
        <v>1.6E-2</v>
      </c>
      <c r="W128" s="10">
        <f t="shared" si="18"/>
        <v>0</v>
      </c>
    </row>
    <row r="129" spans="1:23">
      <c r="A129" s="1" t="s">
        <v>16530</v>
      </c>
      <c r="B129" s="2"/>
      <c r="C129" s="23">
        <v>0.03</v>
      </c>
      <c r="D129" s="23">
        <v>6.0000000000000001E-3</v>
      </c>
      <c r="E129" s="23">
        <v>0.107</v>
      </c>
      <c r="F129" s="23">
        <v>0.185</v>
      </c>
      <c r="G129" s="2"/>
      <c r="H129" s="2"/>
      <c r="I129" s="23">
        <v>6.0000000000000001E-3</v>
      </c>
      <c r="J129" s="23">
        <v>0.14899999999999999</v>
      </c>
      <c r="K129" s="23">
        <v>6.0000000000000001E-3</v>
      </c>
      <c r="L129" s="2"/>
      <c r="M129" s="2"/>
      <c r="N129" s="23">
        <v>0.51200000000000001</v>
      </c>
      <c r="O129" s="24">
        <v>1</v>
      </c>
      <c r="P129" s="22">
        <f t="shared" si="19"/>
        <v>0.73899999999999999</v>
      </c>
      <c r="Q129" s="1" t="s">
        <v>16530</v>
      </c>
      <c r="R129" s="22">
        <f t="shared" si="20"/>
        <v>0.11200000000000002</v>
      </c>
      <c r="S129" s="22">
        <f t="shared" si="21"/>
        <v>0.14899999999999999</v>
      </c>
      <c r="T129" s="10">
        <f t="shared" si="15"/>
        <v>4.1999999999999996E-2</v>
      </c>
      <c r="U129" s="10">
        <f t="shared" si="16"/>
        <v>0.51200000000000001</v>
      </c>
      <c r="V129" s="10">
        <f t="shared" si="17"/>
        <v>0.185</v>
      </c>
      <c r="W129" s="10">
        <f t="shared" si="18"/>
        <v>0</v>
      </c>
    </row>
    <row r="130" spans="1:23">
      <c r="A130" s="1" t="s">
        <v>16476</v>
      </c>
      <c r="B130" s="23">
        <v>1.6E-2</v>
      </c>
      <c r="C130" s="23">
        <v>8.5999999999999993E-2</v>
      </c>
      <c r="D130" s="2"/>
      <c r="E130" s="23">
        <v>7.8E-2</v>
      </c>
      <c r="F130" s="23">
        <v>8.0000000000000002E-3</v>
      </c>
      <c r="G130" s="2"/>
      <c r="H130" s="23">
        <v>8.0000000000000002E-3</v>
      </c>
      <c r="I130" s="23">
        <v>8.0000000000000002E-3</v>
      </c>
      <c r="J130" s="23">
        <v>0.109</v>
      </c>
      <c r="K130" s="2"/>
      <c r="L130" s="2"/>
      <c r="M130" s="2"/>
      <c r="N130" s="23">
        <v>0.68799999999999994</v>
      </c>
      <c r="O130" s="24">
        <v>1</v>
      </c>
      <c r="P130" s="22">
        <f t="shared" ref="P130:P161" si="22">C130+D130+F130+G130+K130+L130+M130+N130</f>
        <v>0.78199999999999992</v>
      </c>
      <c r="Q130" s="1" t="s">
        <v>16476</v>
      </c>
      <c r="R130" s="22">
        <f t="shared" ref="R130:R161" si="23">O130-P130-S130</f>
        <v>0.10900000000000008</v>
      </c>
      <c r="S130" s="22">
        <f t="shared" ref="S130:S161" si="24">J130</f>
        <v>0.109</v>
      </c>
      <c r="T130" s="10">
        <f t="shared" si="15"/>
        <v>8.5999999999999993E-2</v>
      </c>
      <c r="U130" s="10">
        <f t="shared" si="16"/>
        <v>0.68799999999999994</v>
      </c>
      <c r="V130" s="10">
        <f t="shared" si="17"/>
        <v>8.0000000000000002E-3</v>
      </c>
      <c r="W130" s="10">
        <f t="shared" si="18"/>
        <v>0</v>
      </c>
    </row>
    <row r="131" spans="1:23">
      <c r="A131" s="1" t="s">
        <v>16568</v>
      </c>
      <c r="B131" s="23">
        <v>0.01</v>
      </c>
      <c r="C131" s="23">
        <v>1.9E-2</v>
      </c>
      <c r="D131" s="2"/>
      <c r="E131" s="23">
        <v>8.6999999999999994E-2</v>
      </c>
      <c r="F131" s="23">
        <v>2.9000000000000001E-2</v>
      </c>
      <c r="G131" s="2"/>
      <c r="H131" s="23">
        <v>0.01</v>
      </c>
      <c r="I131" s="2"/>
      <c r="J131" s="23">
        <v>0.29099999999999998</v>
      </c>
      <c r="K131" s="2"/>
      <c r="L131" s="2"/>
      <c r="M131" s="2"/>
      <c r="N131" s="23">
        <v>0.55300000000000005</v>
      </c>
      <c r="O131" s="24">
        <v>1</v>
      </c>
      <c r="P131" s="22">
        <f t="shared" si="22"/>
        <v>0.60100000000000009</v>
      </c>
      <c r="Q131" s="1" t="s">
        <v>16568</v>
      </c>
      <c r="R131" s="22">
        <f t="shared" si="23"/>
        <v>0.10799999999999993</v>
      </c>
      <c r="S131" s="22">
        <f t="shared" si="24"/>
        <v>0.29099999999999998</v>
      </c>
      <c r="T131" s="10">
        <f t="shared" ref="T131:T169" si="25">C131+D131+K131+G131</f>
        <v>1.9E-2</v>
      </c>
      <c r="U131" s="10">
        <f t="shared" ref="U131:U169" si="26">N131</f>
        <v>0.55300000000000005</v>
      </c>
      <c r="V131" s="10">
        <f t="shared" ref="V131:V169" si="27">F131</f>
        <v>2.9000000000000001E-2</v>
      </c>
      <c r="W131" s="10">
        <f t="shared" ref="W131:W169" si="28">L131+M131</f>
        <v>0</v>
      </c>
    </row>
    <row r="132" spans="1:23">
      <c r="A132" s="1" t="s">
        <v>16547</v>
      </c>
      <c r="B132" s="23">
        <v>8.9999999999999993E-3</v>
      </c>
      <c r="C132" s="23">
        <v>5.0000000000000001E-3</v>
      </c>
      <c r="D132" s="2"/>
      <c r="E132" s="23">
        <v>4.7E-2</v>
      </c>
      <c r="F132" s="23">
        <v>7.4999999999999997E-2</v>
      </c>
      <c r="G132" s="2"/>
      <c r="H132" s="23">
        <v>5.0000000000000001E-3</v>
      </c>
      <c r="I132" s="23">
        <v>4.7E-2</v>
      </c>
      <c r="J132" s="23">
        <v>5.0000000000000001E-3</v>
      </c>
      <c r="K132" s="2"/>
      <c r="L132" s="2"/>
      <c r="M132" s="2"/>
      <c r="N132" s="23">
        <v>0.80800000000000005</v>
      </c>
      <c r="O132" s="24">
        <v>1</v>
      </c>
      <c r="P132" s="22">
        <f t="shared" si="22"/>
        <v>0.88800000000000001</v>
      </c>
      <c r="Q132" s="1" t="s">
        <v>16547</v>
      </c>
      <c r="R132" s="22">
        <f t="shared" si="23"/>
        <v>0.10699999999999998</v>
      </c>
      <c r="S132" s="22">
        <f t="shared" si="24"/>
        <v>5.0000000000000001E-3</v>
      </c>
      <c r="T132" s="10">
        <f t="shared" si="25"/>
        <v>5.0000000000000001E-3</v>
      </c>
      <c r="U132" s="10">
        <f t="shared" si="26"/>
        <v>0.80800000000000005</v>
      </c>
      <c r="V132" s="10">
        <f t="shared" si="27"/>
        <v>7.4999999999999997E-2</v>
      </c>
      <c r="W132" s="10">
        <f t="shared" si="28"/>
        <v>0</v>
      </c>
    </row>
    <row r="133" spans="1:23">
      <c r="A133" s="1" t="s">
        <v>16453</v>
      </c>
      <c r="B133" s="23">
        <v>2.4E-2</v>
      </c>
      <c r="C133" s="23">
        <v>0.127</v>
      </c>
      <c r="D133" s="2"/>
      <c r="E133" s="23">
        <v>8.4000000000000005E-2</v>
      </c>
      <c r="F133" s="23">
        <v>8.4000000000000005E-2</v>
      </c>
      <c r="G133" s="23">
        <v>3.0000000000000001E-3</v>
      </c>
      <c r="H133" s="2"/>
      <c r="I133" s="2"/>
      <c r="J133" s="23">
        <v>0.114</v>
      </c>
      <c r="K133" s="2"/>
      <c r="L133" s="2"/>
      <c r="M133" s="23">
        <v>3.0000000000000001E-3</v>
      </c>
      <c r="N133" s="23">
        <v>0.56200000000000006</v>
      </c>
      <c r="O133" s="24">
        <v>1</v>
      </c>
      <c r="P133" s="22">
        <f t="shared" si="22"/>
        <v>0.77900000000000014</v>
      </c>
      <c r="Q133" s="1" t="s">
        <v>16453</v>
      </c>
      <c r="R133" s="22">
        <f t="shared" si="23"/>
        <v>0.10699999999999986</v>
      </c>
      <c r="S133" s="22">
        <f t="shared" si="24"/>
        <v>0.114</v>
      </c>
      <c r="T133" s="10">
        <f t="shared" si="25"/>
        <v>0.13</v>
      </c>
      <c r="U133" s="10">
        <f t="shared" si="26"/>
        <v>0.56200000000000006</v>
      </c>
      <c r="V133" s="10">
        <f t="shared" si="27"/>
        <v>8.4000000000000005E-2</v>
      </c>
      <c r="W133" s="10">
        <f t="shared" si="28"/>
        <v>3.0000000000000001E-3</v>
      </c>
    </row>
    <row r="134" spans="1:23">
      <c r="A134" s="1" t="s">
        <v>16458</v>
      </c>
      <c r="B134" s="2"/>
      <c r="C134" s="23">
        <v>0.02</v>
      </c>
      <c r="D134" s="23">
        <v>0.02</v>
      </c>
      <c r="E134" s="23">
        <v>8.8999999999999996E-2</v>
      </c>
      <c r="F134" s="23">
        <v>5.8999999999999997E-2</v>
      </c>
      <c r="G134" s="2"/>
      <c r="H134" s="2"/>
      <c r="I134" s="23">
        <v>0.01</v>
      </c>
      <c r="J134" s="23">
        <v>6.9000000000000006E-2</v>
      </c>
      <c r="K134" s="2"/>
      <c r="L134" s="2"/>
      <c r="M134" s="2"/>
      <c r="N134" s="23">
        <v>0.73299999999999998</v>
      </c>
      <c r="O134" s="24">
        <v>1</v>
      </c>
      <c r="P134" s="22">
        <f t="shared" si="22"/>
        <v>0.83199999999999996</v>
      </c>
      <c r="Q134" s="1" t="s">
        <v>16458</v>
      </c>
      <c r="R134" s="22">
        <f t="shared" si="23"/>
        <v>9.9000000000000032E-2</v>
      </c>
      <c r="S134" s="22">
        <f t="shared" si="24"/>
        <v>6.9000000000000006E-2</v>
      </c>
      <c r="T134" s="10">
        <f t="shared" si="25"/>
        <v>0.04</v>
      </c>
      <c r="U134" s="10">
        <f t="shared" si="26"/>
        <v>0.73299999999999998</v>
      </c>
      <c r="V134" s="10">
        <f t="shared" si="27"/>
        <v>5.8999999999999997E-2</v>
      </c>
      <c r="W134" s="10">
        <f t="shared" si="28"/>
        <v>0</v>
      </c>
    </row>
    <row r="135" spans="1:23">
      <c r="A135" s="1" t="s">
        <v>16548</v>
      </c>
      <c r="B135" s="23">
        <v>1.9E-2</v>
      </c>
      <c r="C135" s="23">
        <v>5.2999999999999999E-2</v>
      </c>
      <c r="D135" s="23">
        <v>1.9E-2</v>
      </c>
      <c r="E135" s="23">
        <v>3.9E-2</v>
      </c>
      <c r="F135" s="23">
        <v>1.4999999999999999E-2</v>
      </c>
      <c r="G135" s="2"/>
      <c r="H135" s="23">
        <v>2.4E-2</v>
      </c>
      <c r="I135" s="23">
        <v>1.4999999999999999E-2</v>
      </c>
      <c r="J135" s="23">
        <v>7.2999999999999995E-2</v>
      </c>
      <c r="K135" s="23">
        <v>0.121</v>
      </c>
      <c r="L135" s="2"/>
      <c r="M135" s="2"/>
      <c r="N135" s="23">
        <v>0.621</v>
      </c>
      <c r="O135" s="24">
        <v>1</v>
      </c>
      <c r="P135" s="22">
        <f t="shared" si="22"/>
        <v>0.82899999999999996</v>
      </c>
      <c r="Q135" s="1" t="s">
        <v>16548</v>
      </c>
      <c r="R135" s="22">
        <f t="shared" si="23"/>
        <v>9.8000000000000045E-2</v>
      </c>
      <c r="S135" s="22">
        <f t="shared" si="24"/>
        <v>7.2999999999999995E-2</v>
      </c>
      <c r="T135" s="10">
        <f t="shared" si="25"/>
        <v>0.193</v>
      </c>
      <c r="U135" s="10">
        <f t="shared" si="26"/>
        <v>0.621</v>
      </c>
      <c r="V135" s="10">
        <f t="shared" si="27"/>
        <v>1.4999999999999999E-2</v>
      </c>
      <c r="W135" s="10">
        <f t="shared" si="28"/>
        <v>0</v>
      </c>
    </row>
    <row r="136" spans="1:23">
      <c r="A136" s="1" t="s">
        <v>16499</v>
      </c>
      <c r="B136" s="23">
        <v>7.0000000000000001E-3</v>
      </c>
      <c r="C136" s="23">
        <v>0.61799999999999999</v>
      </c>
      <c r="D136" s="23">
        <v>1.7999999999999999E-2</v>
      </c>
      <c r="E136" s="23">
        <v>1.7999999999999999E-2</v>
      </c>
      <c r="F136" s="23">
        <v>8.5000000000000006E-2</v>
      </c>
      <c r="G136" s="2"/>
      <c r="H136" s="2"/>
      <c r="I136" s="23">
        <v>7.3999999999999996E-2</v>
      </c>
      <c r="J136" s="23">
        <v>5.2999999999999999E-2</v>
      </c>
      <c r="K136" s="23">
        <v>4.0000000000000001E-3</v>
      </c>
      <c r="L136" s="2"/>
      <c r="M136" s="2"/>
      <c r="N136" s="23">
        <v>0.124</v>
      </c>
      <c r="O136" s="24">
        <v>1</v>
      </c>
      <c r="P136" s="22">
        <f t="shared" si="22"/>
        <v>0.84899999999999998</v>
      </c>
      <c r="Q136" s="1" t="s">
        <v>16499</v>
      </c>
      <c r="R136" s="22">
        <f t="shared" si="23"/>
        <v>9.8000000000000032E-2</v>
      </c>
      <c r="S136" s="22">
        <f t="shared" si="24"/>
        <v>5.2999999999999999E-2</v>
      </c>
      <c r="T136" s="10">
        <f t="shared" si="25"/>
        <v>0.64</v>
      </c>
      <c r="U136" s="10">
        <f t="shared" si="26"/>
        <v>0.124</v>
      </c>
      <c r="V136" s="10">
        <f t="shared" si="27"/>
        <v>8.5000000000000006E-2</v>
      </c>
      <c r="W136" s="10">
        <f t="shared" si="28"/>
        <v>0</v>
      </c>
    </row>
    <row r="137" spans="1:23">
      <c r="A137" s="1" t="s">
        <v>16516</v>
      </c>
      <c r="B137" s="23">
        <v>8.9999999999999993E-3</v>
      </c>
      <c r="C137" s="23">
        <v>1.2999999999999999E-2</v>
      </c>
      <c r="D137" s="23">
        <v>0.152</v>
      </c>
      <c r="E137" s="23">
        <v>7.5999999999999998E-2</v>
      </c>
      <c r="F137" s="23">
        <v>4.4999999999999998E-2</v>
      </c>
      <c r="G137" s="2"/>
      <c r="H137" s="23">
        <v>8.9999999999999993E-3</v>
      </c>
      <c r="I137" s="2"/>
      <c r="J137" s="23">
        <v>0.161</v>
      </c>
      <c r="K137" s="23">
        <v>8.9999999999999993E-3</v>
      </c>
      <c r="L137" s="2"/>
      <c r="M137" s="2"/>
      <c r="N137" s="23">
        <v>0.52500000000000002</v>
      </c>
      <c r="O137" s="24">
        <v>1</v>
      </c>
      <c r="P137" s="22">
        <f t="shared" si="22"/>
        <v>0.74399999999999999</v>
      </c>
      <c r="Q137" s="1" t="s">
        <v>16516</v>
      </c>
      <c r="R137" s="22">
        <f t="shared" si="23"/>
        <v>9.5000000000000001E-2</v>
      </c>
      <c r="S137" s="22">
        <f t="shared" si="24"/>
        <v>0.161</v>
      </c>
      <c r="T137" s="10">
        <f t="shared" si="25"/>
        <v>0.17400000000000002</v>
      </c>
      <c r="U137" s="10">
        <f t="shared" si="26"/>
        <v>0.52500000000000002</v>
      </c>
      <c r="V137" s="10">
        <f t="shared" si="27"/>
        <v>4.4999999999999998E-2</v>
      </c>
      <c r="W137" s="10">
        <f t="shared" si="28"/>
        <v>0</v>
      </c>
    </row>
    <row r="138" spans="1:23">
      <c r="A138" s="1" t="s">
        <v>16517</v>
      </c>
      <c r="B138" s="23">
        <v>3.3000000000000002E-2</v>
      </c>
      <c r="C138" s="23">
        <v>0.26700000000000002</v>
      </c>
      <c r="D138" s="23">
        <v>3.0000000000000001E-3</v>
      </c>
      <c r="E138" s="23">
        <v>5.0999999999999997E-2</v>
      </c>
      <c r="F138" s="23">
        <v>4.5999999999999999E-2</v>
      </c>
      <c r="G138" s="2"/>
      <c r="H138" s="2"/>
      <c r="I138" s="23">
        <v>0.01</v>
      </c>
      <c r="J138" s="23">
        <v>0.193</v>
      </c>
      <c r="K138" s="23">
        <v>5.0000000000000001E-3</v>
      </c>
      <c r="L138" s="2"/>
      <c r="M138" s="23">
        <v>5.0000000000000001E-3</v>
      </c>
      <c r="N138" s="23">
        <v>0.38700000000000001</v>
      </c>
      <c r="O138" s="24">
        <v>1</v>
      </c>
      <c r="P138" s="22">
        <f t="shared" si="22"/>
        <v>0.71300000000000008</v>
      </c>
      <c r="Q138" s="1" t="s">
        <v>16517</v>
      </c>
      <c r="R138" s="22">
        <f t="shared" si="23"/>
        <v>9.3999999999999917E-2</v>
      </c>
      <c r="S138" s="22">
        <f t="shared" si="24"/>
        <v>0.193</v>
      </c>
      <c r="T138" s="10">
        <f t="shared" si="25"/>
        <v>0.27500000000000002</v>
      </c>
      <c r="U138" s="10">
        <f t="shared" si="26"/>
        <v>0.38700000000000001</v>
      </c>
      <c r="V138" s="10">
        <f t="shared" si="27"/>
        <v>4.5999999999999999E-2</v>
      </c>
      <c r="W138" s="10">
        <f t="shared" si="28"/>
        <v>5.0000000000000001E-3</v>
      </c>
    </row>
    <row r="139" spans="1:23">
      <c r="A139" s="1" t="s">
        <v>16488</v>
      </c>
      <c r="B139" s="23">
        <v>3.4000000000000002E-2</v>
      </c>
      <c r="C139" s="2"/>
      <c r="D139" s="2"/>
      <c r="E139" s="23">
        <v>5.0999999999999997E-2</v>
      </c>
      <c r="F139" s="23">
        <v>5.0999999999999997E-2</v>
      </c>
      <c r="G139" s="2"/>
      <c r="H139" s="2"/>
      <c r="I139" s="23">
        <v>8.0000000000000002E-3</v>
      </c>
      <c r="J139" s="23">
        <v>0.11</v>
      </c>
      <c r="K139" s="2"/>
      <c r="L139" s="2"/>
      <c r="M139" s="2"/>
      <c r="N139" s="23">
        <v>0.746</v>
      </c>
      <c r="O139" s="24">
        <v>1</v>
      </c>
      <c r="P139" s="22">
        <f t="shared" si="22"/>
        <v>0.79700000000000004</v>
      </c>
      <c r="Q139" s="1" t="s">
        <v>16488</v>
      </c>
      <c r="R139" s="22">
        <f t="shared" si="23"/>
        <v>9.2999999999999958E-2</v>
      </c>
      <c r="S139" s="22">
        <f t="shared" si="24"/>
        <v>0.11</v>
      </c>
      <c r="T139" s="10">
        <f t="shared" si="25"/>
        <v>0</v>
      </c>
      <c r="U139" s="10">
        <f t="shared" si="26"/>
        <v>0.746</v>
      </c>
      <c r="V139" s="10">
        <f t="shared" si="27"/>
        <v>5.0999999999999997E-2</v>
      </c>
      <c r="W139" s="10">
        <f t="shared" si="28"/>
        <v>0</v>
      </c>
    </row>
    <row r="140" spans="1:23">
      <c r="A140" s="1" t="s">
        <v>16566</v>
      </c>
      <c r="B140" s="23">
        <v>4.0000000000000001E-3</v>
      </c>
      <c r="C140" s="23">
        <v>0.154</v>
      </c>
      <c r="D140" s="23">
        <v>8.0000000000000002E-3</v>
      </c>
      <c r="E140" s="23">
        <v>7.4999999999999997E-2</v>
      </c>
      <c r="F140" s="23">
        <v>7.4999999999999997E-2</v>
      </c>
      <c r="G140" s="2"/>
      <c r="H140" s="2"/>
      <c r="I140" s="23">
        <v>1.2999999999999999E-2</v>
      </c>
      <c r="J140" s="23">
        <v>0.129</v>
      </c>
      <c r="K140" s="23">
        <v>0.11700000000000001</v>
      </c>
      <c r="L140" s="23">
        <v>4.0000000000000001E-3</v>
      </c>
      <c r="M140" s="2"/>
      <c r="N140" s="23">
        <v>0.42099999999999999</v>
      </c>
      <c r="O140" s="24">
        <v>1</v>
      </c>
      <c r="P140" s="22">
        <f t="shared" si="22"/>
        <v>0.77899999999999991</v>
      </c>
      <c r="Q140" s="1" t="s">
        <v>16566</v>
      </c>
      <c r="R140" s="22">
        <f t="shared" si="23"/>
        <v>9.2000000000000082E-2</v>
      </c>
      <c r="S140" s="22">
        <f t="shared" si="24"/>
        <v>0.129</v>
      </c>
      <c r="T140" s="10">
        <f t="shared" si="25"/>
        <v>0.27900000000000003</v>
      </c>
      <c r="U140" s="10">
        <f t="shared" si="26"/>
        <v>0.42099999999999999</v>
      </c>
      <c r="V140" s="10">
        <f t="shared" si="27"/>
        <v>7.4999999999999997E-2</v>
      </c>
      <c r="W140" s="10">
        <f t="shared" si="28"/>
        <v>4.0000000000000001E-3</v>
      </c>
    </row>
    <row r="141" spans="1:23">
      <c r="A141" s="1" t="s">
        <v>16452</v>
      </c>
      <c r="B141" s="23">
        <v>0.01</v>
      </c>
      <c r="C141" s="23">
        <v>0.114</v>
      </c>
      <c r="D141" s="23">
        <v>2E-3</v>
      </c>
      <c r="E141" s="23">
        <v>6.2E-2</v>
      </c>
      <c r="F141" s="23">
        <v>6.4000000000000001E-2</v>
      </c>
      <c r="G141" s="2"/>
      <c r="H141" s="23">
        <v>1.7000000000000001E-2</v>
      </c>
      <c r="I141" s="23">
        <v>2E-3</v>
      </c>
      <c r="J141" s="23">
        <v>0.13600000000000001</v>
      </c>
      <c r="K141" s="23">
        <v>2.1999999999999999E-2</v>
      </c>
      <c r="L141" s="2"/>
      <c r="M141" s="2"/>
      <c r="N141" s="23">
        <v>0.56999999999999995</v>
      </c>
      <c r="O141" s="24">
        <v>1</v>
      </c>
      <c r="P141" s="22">
        <f t="shared" si="22"/>
        <v>0.77199999999999991</v>
      </c>
      <c r="Q141" s="1" t="s">
        <v>16452</v>
      </c>
      <c r="R141" s="22">
        <f t="shared" si="23"/>
        <v>9.2000000000000082E-2</v>
      </c>
      <c r="S141" s="22">
        <f t="shared" si="24"/>
        <v>0.13600000000000001</v>
      </c>
      <c r="T141" s="10">
        <f t="shared" si="25"/>
        <v>0.13800000000000001</v>
      </c>
      <c r="U141" s="10">
        <f t="shared" si="26"/>
        <v>0.56999999999999995</v>
      </c>
      <c r="V141" s="10">
        <f t="shared" si="27"/>
        <v>6.4000000000000001E-2</v>
      </c>
      <c r="W141" s="10">
        <f t="shared" si="28"/>
        <v>0</v>
      </c>
    </row>
    <row r="142" spans="1:23">
      <c r="A142" s="1" t="s">
        <v>16447</v>
      </c>
      <c r="B142" s="2"/>
      <c r="C142" s="23">
        <v>6.6000000000000003E-2</v>
      </c>
      <c r="D142" s="2"/>
      <c r="E142" s="23">
        <v>7.9000000000000001E-2</v>
      </c>
      <c r="F142" s="23">
        <v>1.2999999999999999E-2</v>
      </c>
      <c r="G142" s="2"/>
      <c r="H142" s="2"/>
      <c r="I142" s="23">
        <v>1.2999999999999999E-2</v>
      </c>
      <c r="J142" s="23">
        <v>9.1999999999999998E-2</v>
      </c>
      <c r="K142" s="2"/>
      <c r="L142" s="2"/>
      <c r="M142" s="2"/>
      <c r="N142" s="23">
        <v>0.73699999999999999</v>
      </c>
      <c r="O142" s="24">
        <v>1</v>
      </c>
      <c r="P142" s="22">
        <f t="shared" si="22"/>
        <v>0.81599999999999995</v>
      </c>
      <c r="Q142" s="1" t="s">
        <v>16447</v>
      </c>
      <c r="R142" s="22">
        <f t="shared" si="23"/>
        <v>9.2000000000000054E-2</v>
      </c>
      <c r="S142" s="22">
        <f t="shared" si="24"/>
        <v>9.1999999999999998E-2</v>
      </c>
      <c r="T142" s="10">
        <f t="shared" si="25"/>
        <v>6.6000000000000003E-2</v>
      </c>
      <c r="U142" s="10">
        <f t="shared" si="26"/>
        <v>0.73699999999999999</v>
      </c>
      <c r="V142" s="10">
        <f t="shared" si="27"/>
        <v>1.2999999999999999E-2</v>
      </c>
      <c r="W142" s="10">
        <f t="shared" si="28"/>
        <v>0</v>
      </c>
    </row>
    <row r="143" spans="1:23">
      <c r="A143" s="1" t="s">
        <v>16525</v>
      </c>
      <c r="B143" s="23">
        <v>2.4E-2</v>
      </c>
      <c r="C143" s="23">
        <v>2.4E-2</v>
      </c>
      <c r="D143" s="2"/>
      <c r="E143" s="23">
        <v>5.1999999999999998E-2</v>
      </c>
      <c r="F143" s="23">
        <v>1.9E-2</v>
      </c>
      <c r="G143" s="2"/>
      <c r="H143" s="23">
        <v>8.9999999999999993E-3</v>
      </c>
      <c r="I143" s="2"/>
      <c r="J143" s="23">
        <v>0.23599999999999999</v>
      </c>
      <c r="K143" s="23">
        <v>8.9999999999999993E-3</v>
      </c>
      <c r="L143" s="23">
        <v>8.9999999999999993E-3</v>
      </c>
      <c r="M143" s="2"/>
      <c r="N143" s="23">
        <v>0.61799999999999999</v>
      </c>
      <c r="O143" s="24">
        <v>1</v>
      </c>
      <c r="P143" s="22">
        <f t="shared" si="22"/>
        <v>0.67900000000000005</v>
      </c>
      <c r="Q143" s="1" t="s">
        <v>16525</v>
      </c>
      <c r="R143" s="22">
        <f t="shared" si="23"/>
        <v>8.4999999999999964E-2</v>
      </c>
      <c r="S143" s="22">
        <f t="shared" si="24"/>
        <v>0.23599999999999999</v>
      </c>
      <c r="T143" s="10">
        <f t="shared" si="25"/>
        <v>3.3000000000000002E-2</v>
      </c>
      <c r="U143" s="10">
        <f t="shared" si="26"/>
        <v>0.61799999999999999</v>
      </c>
      <c r="V143" s="10">
        <f t="shared" si="27"/>
        <v>1.9E-2</v>
      </c>
      <c r="W143" s="10">
        <f t="shared" si="28"/>
        <v>8.9999999999999993E-3</v>
      </c>
    </row>
    <row r="144" spans="1:23">
      <c r="A144" s="1" t="s">
        <v>16559</v>
      </c>
      <c r="B144" s="23">
        <v>1.7000000000000001E-2</v>
      </c>
      <c r="C144" s="23">
        <v>4.0000000000000001E-3</v>
      </c>
      <c r="D144" s="23">
        <v>3.3000000000000002E-2</v>
      </c>
      <c r="E144" s="23">
        <v>3.7999999999999999E-2</v>
      </c>
      <c r="F144" s="23">
        <v>0.104</v>
      </c>
      <c r="G144" s="2"/>
      <c r="H144" s="23">
        <v>4.0000000000000001E-3</v>
      </c>
      <c r="I144" s="23">
        <v>2.5000000000000001E-2</v>
      </c>
      <c r="J144" s="23">
        <v>0.129</v>
      </c>
      <c r="K144" s="23">
        <v>0.64200000000000002</v>
      </c>
      <c r="L144" s="2"/>
      <c r="M144" s="2"/>
      <c r="N144" s="23">
        <v>4.0000000000000001E-3</v>
      </c>
      <c r="O144" s="24">
        <v>1</v>
      </c>
      <c r="P144" s="22">
        <f t="shared" si="22"/>
        <v>0.78700000000000003</v>
      </c>
      <c r="Q144" s="1" t="s">
        <v>16559</v>
      </c>
      <c r="R144" s="22">
        <f t="shared" si="23"/>
        <v>8.3999999999999964E-2</v>
      </c>
      <c r="S144" s="22">
        <f t="shared" si="24"/>
        <v>0.129</v>
      </c>
      <c r="T144" s="10">
        <f t="shared" si="25"/>
        <v>0.67900000000000005</v>
      </c>
      <c r="U144" s="10">
        <f t="shared" si="26"/>
        <v>4.0000000000000001E-3</v>
      </c>
      <c r="V144" s="10">
        <f t="shared" si="27"/>
        <v>0.104</v>
      </c>
      <c r="W144" s="10">
        <f t="shared" si="28"/>
        <v>0</v>
      </c>
    </row>
    <row r="145" spans="1:23">
      <c r="A145" s="1" t="s">
        <v>16571</v>
      </c>
      <c r="B145" s="23">
        <v>8.9999999999999993E-3</v>
      </c>
      <c r="C145" s="2"/>
      <c r="D145" s="23">
        <v>1.7999999999999999E-2</v>
      </c>
      <c r="E145" s="23">
        <v>5.5E-2</v>
      </c>
      <c r="F145" s="23">
        <v>0.17399999999999999</v>
      </c>
      <c r="G145" s="2"/>
      <c r="H145" s="23">
        <v>8.9999999999999993E-3</v>
      </c>
      <c r="I145" s="23">
        <v>8.9999999999999993E-3</v>
      </c>
      <c r="J145" s="23">
        <v>9.1999999999999998E-2</v>
      </c>
      <c r="K145" s="23">
        <v>3.6999999999999998E-2</v>
      </c>
      <c r="L145" s="2"/>
      <c r="M145" s="2"/>
      <c r="N145" s="23">
        <v>0.59599999999999997</v>
      </c>
      <c r="O145" s="24">
        <v>1</v>
      </c>
      <c r="P145" s="22">
        <f t="shared" si="22"/>
        <v>0.82499999999999996</v>
      </c>
      <c r="Q145" s="1" t="s">
        <v>16571</v>
      </c>
      <c r="R145" s="22">
        <f t="shared" si="23"/>
        <v>8.3000000000000046E-2</v>
      </c>
      <c r="S145" s="22">
        <f t="shared" si="24"/>
        <v>9.1999999999999998E-2</v>
      </c>
      <c r="T145" s="10">
        <f t="shared" si="25"/>
        <v>5.4999999999999993E-2</v>
      </c>
      <c r="U145" s="10">
        <f t="shared" si="26"/>
        <v>0.59599999999999997</v>
      </c>
      <c r="V145" s="10">
        <f t="shared" si="27"/>
        <v>0.17399999999999999</v>
      </c>
      <c r="W145" s="10">
        <f t="shared" si="28"/>
        <v>0</v>
      </c>
    </row>
    <row r="146" spans="1:23">
      <c r="A146" s="1" t="s">
        <v>16522</v>
      </c>
      <c r="B146" s="23">
        <v>0.03</v>
      </c>
      <c r="C146" s="23">
        <v>1.2E-2</v>
      </c>
      <c r="D146" s="2"/>
      <c r="E146" s="23">
        <v>4.8000000000000001E-2</v>
      </c>
      <c r="F146" s="23">
        <v>2.4E-2</v>
      </c>
      <c r="G146" s="2"/>
      <c r="H146" s="2"/>
      <c r="I146" s="23">
        <v>6.0000000000000001E-3</v>
      </c>
      <c r="J146" s="23">
        <v>5.3999999999999999E-2</v>
      </c>
      <c r="K146" s="2"/>
      <c r="L146" s="2"/>
      <c r="M146" s="23">
        <v>6.0000000000000001E-3</v>
      </c>
      <c r="N146" s="23">
        <v>0.82099999999999995</v>
      </c>
      <c r="O146" s="24">
        <v>1</v>
      </c>
      <c r="P146" s="22">
        <f t="shared" si="22"/>
        <v>0.86299999999999999</v>
      </c>
      <c r="Q146" s="1" t="s">
        <v>16522</v>
      </c>
      <c r="R146" s="22">
        <f t="shared" si="23"/>
        <v>8.3000000000000018E-2</v>
      </c>
      <c r="S146" s="22">
        <f t="shared" si="24"/>
        <v>5.3999999999999999E-2</v>
      </c>
      <c r="T146" s="10">
        <f t="shared" si="25"/>
        <v>1.2E-2</v>
      </c>
      <c r="U146" s="10">
        <f t="shared" si="26"/>
        <v>0.82099999999999995</v>
      </c>
      <c r="V146" s="10">
        <f t="shared" si="27"/>
        <v>2.4E-2</v>
      </c>
      <c r="W146" s="10">
        <f t="shared" si="28"/>
        <v>6.0000000000000001E-3</v>
      </c>
    </row>
    <row r="147" spans="1:23">
      <c r="A147" s="1" t="s">
        <v>16513</v>
      </c>
      <c r="B147" s="23">
        <v>1.6E-2</v>
      </c>
      <c r="C147" s="23">
        <v>0.25</v>
      </c>
      <c r="D147" s="23">
        <v>0.42599999999999999</v>
      </c>
      <c r="E147" s="23">
        <v>2.5000000000000001E-2</v>
      </c>
      <c r="F147" s="23">
        <v>6.6000000000000003E-2</v>
      </c>
      <c r="G147" s="2"/>
      <c r="H147" s="2"/>
      <c r="I147" s="23">
        <v>4.1000000000000002E-2</v>
      </c>
      <c r="J147" s="23">
        <v>5.2999999999999999E-2</v>
      </c>
      <c r="K147" s="23">
        <v>9.8000000000000004E-2</v>
      </c>
      <c r="L147" s="2"/>
      <c r="M147" s="2"/>
      <c r="N147" s="23">
        <v>2.5000000000000001E-2</v>
      </c>
      <c r="O147" s="24">
        <v>1</v>
      </c>
      <c r="P147" s="22">
        <f t="shared" si="22"/>
        <v>0.86499999999999999</v>
      </c>
      <c r="Q147" s="1" t="s">
        <v>16513</v>
      </c>
      <c r="R147" s="22">
        <f t="shared" si="23"/>
        <v>8.2000000000000017E-2</v>
      </c>
      <c r="S147" s="22">
        <f t="shared" si="24"/>
        <v>5.2999999999999999E-2</v>
      </c>
      <c r="T147" s="10">
        <f t="shared" si="25"/>
        <v>0.77399999999999991</v>
      </c>
      <c r="U147" s="10">
        <f t="shared" si="26"/>
        <v>2.5000000000000001E-2</v>
      </c>
      <c r="V147" s="10">
        <f t="shared" si="27"/>
        <v>6.6000000000000003E-2</v>
      </c>
      <c r="W147" s="10">
        <f t="shared" si="28"/>
        <v>0</v>
      </c>
    </row>
    <row r="148" spans="1:23">
      <c r="A148" s="1" t="s">
        <v>16483</v>
      </c>
      <c r="B148" s="23">
        <v>2.9000000000000001E-2</v>
      </c>
      <c r="C148" s="23">
        <v>8.3000000000000004E-2</v>
      </c>
      <c r="D148" s="23">
        <v>4.0000000000000001E-3</v>
      </c>
      <c r="E148" s="23">
        <v>4.7E-2</v>
      </c>
      <c r="F148" s="23">
        <v>0.13</v>
      </c>
      <c r="G148" s="2"/>
      <c r="H148" s="2"/>
      <c r="I148" s="23">
        <v>4.0000000000000001E-3</v>
      </c>
      <c r="J148" s="23">
        <v>0.188</v>
      </c>
      <c r="K148" s="23">
        <v>7.0000000000000001E-3</v>
      </c>
      <c r="L148" s="2"/>
      <c r="M148" s="2"/>
      <c r="N148" s="23">
        <v>0.50900000000000001</v>
      </c>
      <c r="O148" s="24">
        <v>1</v>
      </c>
      <c r="P148" s="22">
        <f t="shared" si="22"/>
        <v>0.7330000000000001</v>
      </c>
      <c r="Q148" s="1" t="s">
        <v>16483</v>
      </c>
      <c r="R148" s="22">
        <f t="shared" si="23"/>
        <v>7.8999999999999904E-2</v>
      </c>
      <c r="S148" s="22">
        <f t="shared" si="24"/>
        <v>0.188</v>
      </c>
      <c r="T148" s="10">
        <f t="shared" si="25"/>
        <v>9.4000000000000014E-2</v>
      </c>
      <c r="U148" s="10">
        <f t="shared" si="26"/>
        <v>0.50900000000000001</v>
      </c>
      <c r="V148" s="10">
        <f t="shared" si="27"/>
        <v>0.13</v>
      </c>
      <c r="W148" s="10">
        <f t="shared" si="28"/>
        <v>0</v>
      </c>
    </row>
    <row r="149" spans="1:23">
      <c r="A149" s="1" t="s">
        <v>16443</v>
      </c>
      <c r="B149" s="23">
        <v>7.0000000000000001E-3</v>
      </c>
      <c r="C149" s="23">
        <v>0.35599999999999998</v>
      </c>
      <c r="D149" s="23">
        <v>7.0000000000000001E-3</v>
      </c>
      <c r="E149" s="23">
        <v>6.8000000000000005E-2</v>
      </c>
      <c r="F149" s="23">
        <v>0.17599999999999999</v>
      </c>
      <c r="G149" s="2"/>
      <c r="H149" s="2"/>
      <c r="I149" s="23">
        <v>2E-3</v>
      </c>
      <c r="J149" s="23">
        <v>9.1999999999999998E-2</v>
      </c>
      <c r="K149" s="23">
        <v>2E-3</v>
      </c>
      <c r="L149" s="2"/>
      <c r="M149" s="23">
        <v>3.0000000000000001E-3</v>
      </c>
      <c r="N149" s="23">
        <v>0.28699999999999998</v>
      </c>
      <c r="O149" s="24">
        <v>1</v>
      </c>
      <c r="P149" s="22">
        <f t="shared" si="22"/>
        <v>0.83099999999999996</v>
      </c>
      <c r="Q149" s="1" t="s">
        <v>16443</v>
      </c>
      <c r="R149" s="22">
        <f t="shared" si="23"/>
        <v>7.7000000000000041E-2</v>
      </c>
      <c r="S149" s="22">
        <f t="shared" si="24"/>
        <v>9.1999999999999998E-2</v>
      </c>
      <c r="T149" s="10">
        <f t="shared" si="25"/>
        <v>0.36499999999999999</v>
      </c>
      <c r="U149" s="10">
        <f t="shared" si="26"/>
        <v>0.28699999999999998</v>
      </c>
      <c r="V149" s="10">
        <f t="shared" si="27"/>
        <v>0.17599999999999999</v>
      </c>
      <c r="W149" s="10">
        <f t="shared" si="28"/>
        <v>3.0000000000000001E-3</v>
      </c>
    </row>
    <row r="150" spans="1:23">
      <c r="A150" s="1" t="s">
        <v>16560</v>
      </c>
      <c r="B150" s="23">
        <v>3.7999999999999999E-2</v>
      </c>
      <c r="C150" s="23">
        <v>0.39200000000000002</v>
      </c>
      <c r="D150" s="2"/>
      <c r="E150" s="23">
        <v>1.6E-2</v>
      </c>
      <c r="F150" s="23">
        <v>8.5999999999999993E-2</v>
      </c>
      <c r="G150" s="2"/>
      <c r="H150" s="23">
        <v>1.0999999999999999E-2</v>
      </c>
      <c r="I150" s="23">
        <v>5.0000000000000001E-3</v>
      </c>
      <c r="J150" s="23">
        <v>0.20399999999999999</v>
      </c>
      <c r="K150" s="2"/>
      <c r="L150" s="2"/>
      <c r="M150" s="2"/>
      <c r="N150" s="23">
        <v>0.247</v>
      </c>
      <c r="O150" s="24">
        <v>1</v>
      </c>
      <c r="P150" s="22">
        <f t="shared" si="22"/>
        <v>0.72499999999999998</v>
      </c>
      <c r="Q150" s="1" t="s">
        <v>16560</v>
      </c>
      <c r="R150" s="22">
        <f t="shared" si="23"/>
        <v>7.1000000000000035E-2</v>
      </c>
      <c r="S150" s="22">
        <f t="shared" si="24"/>
        <v>0.20399999999999999</v>
      </c>
      <c r="T150" s="10">
        <f t="shared" si="25"/>
        <v>0.39200000000000002</v>
      </c>
      <c r="U150" s="10">
        <f t="shared" si="26"/>
        <v>0.247</v>
      </c>
      <c r="V150" s="10">
        <f t="shared" si="27"/>
        <v>8.5999999999999993E-2</v>
      </c>
      <c r="W150" s="10">
        <f t="shared" si="28"/>
        <v>0</v>
      </c>
    </row>
    <row r="151" spans="1:23">
      <c r="A151" s="1" t="s">
        <v>16565</v>
      </c>
      <c r="B151" s="23">
        <v>7.0000000000000001E-3</v>
      </c>
      <c r="C151" s="23">
        <v>1.4E-2</v>
      </c>
      <c r="D151" s="2"/>
      <c r="E151" s="23">
        <v>4.7E-2</v>
      </c>
      <c r="F151" s="23">
        <v>0.09</v>
      </c>
      <c r="G151" s="23">
        <v>4.0000000000000001E-3</v>
      </c>
      <c r="H151" s="23">
        <v>1.4E-2</v>
      </c>
      <c r="I151" s="23">
        <v>4.0000000000000001E-3</v>
      </c>
      <c r="J151" s="23">
        <v>0.23</v>
      </c>
      <c r="K151" s="23">
        <v>4.0000000000000001E-3</v>
      </c>
      <c r="L151" s="23">
        <v>4.0000000000000001E-3</v>
      </c>
      <c r="M151" s="2"/>
      <c r="N151" s="23">
        <v>0.58299999999999996</v>
      </c>
      <c r="O151" s="24">
        <v>1</v>
      </c>
      <c r="P151" s="22">
        <f t="shared" si="22"/>
        <v>0.69899999999999995</v>
      </c>
      <c r="Q151" s="1" t="s">
        <v>16565</v>
      </c>
      <c r="R151" s="22">
        <f t="shared" si="23"/>
        <v>7.1000000000000035E-2</v>
      </c>
      <c r="S151" s="22">
        <f t="shared" si="24"/>
        <v>0.23</v>
      </c>
      <c r="T151" s="10">
        <f t="shared" si="25"/>
        <v>2.2000000000000002E-2</v>
      </c>
      <c r="U151" s="10">
        <f t="shared" si="26"/>
        <v>0.58299999999999996</v>
      </c>
      <c r="V151" s="10">
        <f t="shared" si="27"/>
        <v>0.09</v>
      </c>
      <c r="W151" s="10">
        <f t="shared" si="28"/>
        <v>4.0000000000000001E-3</v>
      </c>
    </row>
    <row r="152" spans="1:23">
      <c r="A152" s="1" t="s">
        <v>16550</v>
      </c>
      <c r="B152" s="2"/>
      <c r="C152" s="23">
        <v>8.8999999999999996E-2</v>
      </c>
      <c r="D152" s="23">
        <v>0.11600000000000001</v>
      </c>
      <c r="E152" s="23">
        <v>6.3E-2</v>
      </c>
      <c r="F152" s="2"/>
      <c r="G152" s="2"/>
      <c r="H152" s="23">
        <v>8.9999999999999993E-3</v>
      </c>
      <c r="I152" s="2"/>
      <c r="J152" s="23">
        <v>0.161</v>
      </c>
      <c r="K152" s="2"/>
      <c r="L152" s="23">
        <v>8.9999999999999993E-3</v>
      </c>
      <c r="M152" s="2"/>
      <c r="N152" s="23">
        <v>0.55400000000000005</v>
      </c>
      <c r="O152" s="24">
        <v>1</v>
      </c>
      <c r="P152" s="22">
        <f t="shared" si="22"/>
        <v>0.76800000000000002</v>
      </c>
      <c r="Q152" s="1" t="s">
        <v>16550</v>
      </c>
      <c r="R152" s="22">
        <f t="shared" si="23"/>
        <v>7.099999999999998E-2</v>
      </c>
      <c r="S152" s="22">
        <f t="shared" si="24"/>
        <v>0.161</v>
      </c>
      <c r="T152" s="10">
        <f t="shared" si="25"/>
        <v>0.20500000000000002</v>
      </c>
      <c r="U152" s="10">
        <f t="shared" si="26"/>
        <v>0.55400000000000005</v>
      </c>
      <c r="V152" s="10">
        <f t="shared" si="27"/>
        <v>0</v>
      </c>
      <c r="W152" s="10">
        <f t="shared" si="28"/>
        <v>8.9999999999999993E-3</v>
      </c>
    </row>
    <row r="153" spans="1:23">
      <c r="A153" s="1" t="s">
        <v>16489</v>
      </c>
      <c r="B153" s="23">
        <v>1.7999999999999999E-2</v>
      </c>
      <c r="C153" s="2"/>
      <c r="D153" s="2"/>
      <c r="E153" s="23">
        <v>5.3999999999999999E-2</v>
      </c>
      <c r="F153" s="2"/>
      <c r="G153" s="2"/>
      <c r="H153" s="2"/>
      <c r="I153" s="2"/>
      <c r="J153" s="23">
        <v>0.92900000000000005</v>
      </c>
      <c r="K153" s="2"/>
      <c r="L153" s="2"/>
      <c r="M153" s="2"/>
      <c r="N153" s="2"/>
      <c r="O153" s="24">
        <v>1</v>
      </c>
      <c r="P153" s="22">
        <f t="shared" si="22"/>
        <v>0</v>
      </c>
      <c r="Q153" s="1" t="s">
        <v>16489</v>
      </c>
      <c r="R153" s="22">
        <f t="shared" si="23"/>
        <v>7.0999999999999952E-2</v>
      </c>
      <c r="S153" s="22">
        <f t="shared" si="24"/>
        <v>0.92900000000000005</v>
      </c>
      <c r="T153" s="10">
        <f t="shared" si="25"/>
        <v>0</v>
      </c>
      <c r="U153" s="10">
        <f t="shared" si="26"/>
        <v>0</v>
      </c>
      <c r="V153" s="10">
        <f t="shared" si="27"/>
        <v>0</v>
      </c>
      <c r="W153" s="10">
        <f t="shared" si="28"/>
        <v>0</v>
      </c>
    </row>
    <row r="154" spans="1:23">
      <c r="A154" s="1" t="s">
        <v>16478</v>
      </c>
      <c r="B154" s="23">
        <v>1.6E-2</v>
      </c>
      <c r="C154" s="23">
        <v>0.223</v>
      </c>
      <c r="D154" s="23">
        <v>0.495</v>
      </c>
      <c r="E154" s="23">
        <v>3.3000000000000002E-2</v>
      </c>
      <c r="F154" s="2"/>
      <c r="G154" s="2"/>
      <c r="H154" s="2"/>
      <c r="I154" s="23">
        <v>2.1999999999999999E-2</v>
      </c>
      <c r="J154" s="23">
        <v>0.21199999999999999</v>
      </c>
      <c r="K154" s="2"/>
      <c r="L154" s="2"/>
      <c r="M154" s="2"/>
      <c r="N154" s="2"/>
      <c r="O154" s="24">
        <v>1</v>
      </c>
      <c r="P154" s="22">
        <f t="shared" si="22"/>
        <v>0.71799999999999997</v>
      </c>
      <c r="Q154" s="1" t="s">
        <v>16478</v>
      </c>
      <c r="R154" s="22">
        <f t="shared" si="23"/>
        <v>7.0000000000000034E-2</v>
      </c>
      <c r="S154" s="22">
        <f t="shared" si="24"/>
        <v>0.21199999999999999</v>
      </c>
      <c r="T154" s="10">
        <f t="shared" si="25"/>
        <v>0.71799999999999997</v>
      </c>
      <c r="U154" s="10">
        <f t="shared" si="26"/>
        <v>0</v>
      </c>
      <c r="V154" s="10">
        <f t="shared" si="27"/>
        <v>0</v>
      </c>
      <c r="W154" s="10">
        <f t="shared" si="28"/>
        <v>0</v>
      </c>
    </row>
    <row r="155" spans="1:23">
      <c r="A155" s="1" t="s">
        <v>16428</v>
      </c>
      <c r="B155" s="2"/>
      <c r="C155" s="23">
        <v>8.5000000000000006E-2</v>
      </c>
      <c r="D155" s="2"/>
      <c r="E155" s="23">
        <v>5.8000000000000003E-2</v>
      </c>
      <c r="F155" s="23">
        <v>0.127</v>
      </c>
      <c r="G155" s="2"/>
      <c r="H155" s="23">
        <v>5.0000000000000001E-3</v>
      </c>
      <c r="I155" s="23">
        <v>5.0000000000000001E-3</v>
      </c>
      <c r="J155" s="23">
        <v>5.0000000000000001E-3</v>
      </c>
      <c r="K155" s="23">
        <v>5.0000000000000001E-3</v>
      </c>
      <c r="L155" s="2"/>
      <c r="M155" s="2"/>
      <c r="N155" s="23">
        <v>0.70899999999999996</v>
      </c>
      <c r="O155" s="24">
        <v>1</v>
      </c>
      <c r="P155" s="22">
        <f t="shared" si="22"/>
        <v>0.92599999999999993</v>
      </c>
      <c r="Q155" s="1" t="s">
        <v>16428</v>
      </c>
      <c r="R155" s="22">
        <f t="shared" si="23"/>
        <v>6.9000000000000061E-2</v>
      </c>
      <c r="S155" s="22">
        <f t="shared" si="24"/>
        <v>5.0000000000000001E-3</v>
      </c>
      <c r="T155" s="10">
        <f t="shared" si="25"/>
        <v>9.0000000000000011E-2</v>
      </c>
      <c r="U155" s="10">
        <f t="shared" si="26"/>
        <v>0.70899999999999996</v>
      </c>
      <c r="V155" s="10">
        <f t="shared" si="27"/>
        <v>0.127</v>
      </c>
      <c r="W155" s="10">
        <f t="shared" si="28"/>
        <v>0</v>
      </c>
    </row>
    <row r="156" spans="1:23">
      <c r="A156" s="1" t="s">
        <v>16465</v>
      </c>
      <c r="B156" s="23">
        <v>5.0000000000000001E-3</v>
      </c>
      <c r="C156" s="23">
        <v>0.248</v>
      </c>
      <c r="D156" s="2"/>
      <c r="E156" s="23">
        <v>5.8999999999999997E-2</v>
      </c>
      <c r="F156" s="2"/>
      <c r="G156" s="2"/>
      <c r="H156" s="23">
        <v>5.0000000000000001E-3</v>
      </c>
      <c r="I156" s="2"/>
      <c r="J156" s="23">
        <v>0.22800000000000001</v>
      </c>
      <c r="K156" s="23">
        <v>5.0000000000000001E-3</v>
      </c>
      <c r="L156" s="2"/>
      <c r="M156" s="2"/>
      <c r="N156" s="23">
        <v>0.45</v>
      </c>
      <c r="O156" s="24">
        <v>1</v>
      </c>
      <c r="P156" s="22">
        <f t="shared" si="22"/>
        <v>0.70300000000000007</v>
      </c>
      <c r="Q156" s="1" t="s">
        <v>16465</v>
      </c>
      <c r="R156" s="22">
        <f t="shared" si="23"/>
        <v>6.8999999999999923E-2</v>
      </c>
      <c r="S156" s="22">
        <f t="shared" si="24"/>
        <v>0.22800000000000001</v>
      </c>
      <c r="T156" s="10">
        <f t="shared" si="25"/>
        <v>0.253</v>
      </c>
      <c r="U156" s="10">
        <f t="shared" si="26"/>
        <v>0.45</v>
      </c>
      <c r="V156" s="10">
        <f t="shared" si="27"/>
        <v>0</v>
      </c>
      <c r="W156" s="10">
        <f t="shared" si="28"/>
        <v>0</v>
      </c>
    </row>
    <row r="157" spans="1:23">
      <c r="A157" s="1" t="s">
        <v>16527</v>
      </c>
      <c r="B157" s="23">
        <v>4.0000000000000001E-3</v>
      </c>
      <c r="C157" s="23">
        <v>9.0999999999999998E-2</v>
      </c>
      <c r="D157" s="23">
        <v>4.0000000000000001E-3</v>
      </c>
      <c r="E157" s="23">
        <v>3.7999999999999999E-2</v>
      </c>
      <c r="F157" s="23">
        <v>4.2000000000000003E-2</v>
      </c>
      <c r="G157" s="2"/>
      <c r="H157" s="23">
        <v>2.5999999999999999E-2</v>
      </c>
      <c r="I157" s="2"/>
      <c r="J157" s="23">
        <v>0.309</v>
      </c>
      <c r="K157" s="23">
        <v>0.17399999999999999</v>
      </c>
      <c r="L157" s="2"/>
      <c r="M157" s="2"/>
      <c r="N157" s="23">
        <v>0.313</v>
      </c>
      <c r="O157" s="24">
        <v>1</v>
      </c>
      <c r="P157" s="22">
        <f t="shared" si="22"/>
        <v>0.624</v>
      </c>
      <c r="Q157" s="1" t="s">
        <v>16527</v>
      </c>
      <c r="R157" s="22">
        <f t="shared" si="23"/>
        <v>6.7000000000000004E-2</v>
      </c>
      <c r="S157" s="22">
        <f t="shared" si="24"/>
        <v>0.309</v>
      </c>
      <c r="T157" s="10">
        <f t="shared" si="25"/>
        <v>0.26900000000000002</v>
      </c>
      <c r="U157" s="10">
        <f t="shared" si="26"/>
        <v>0.313</v>
      </c>
      <c r="V157" s="10">
        <f t="shared" si="27"/>
        <v>4.2000000000000003E-2</v>
      </c>
      <c r="W157" s="10">
        <f t="shared" si="28"/>
        <v>0</v>
      </c>
    </row>
    <row r="158" spans="1:23">
      <c r="A158" s="1" t="s">
        <v>16534</v>
      </c>
      <c r="B158" s="23">
        <v>4.1000000000000002E-2</v>
      </c>
      <c r="C158" s="23">
        <v>0.92600000000000005</v>
      </c>
      <c r="D158" s="23">
        <v>8.0000000000000002E-3</v>
      </c>
      <c r="E158" s="23">
        <v>1.6E-2</v>
      </c>
      <c r="F158" s="2"/>
      <c r="G158" s="2"/>
      <c r="H158" s="2"/>
      <c r="I158" s="23">
        <v>8.0000000000000002E-3</v>
      </c>
      <c r="J158" s="2"/>
      <c r="K158" s="2"/>
      <c r="L158" s="2"/>
      <c r="M158" s="2"/>
      <c r="N158" s="2"/>
      <c r="O158" s="24">
        <v>1</v>
      </c>
      <c r="P158" s="22">
        <f t="shared" si="22"/>
        <v>0.93400000000000005</v>
      </c>
      <c r="Q158" s="1" t="s">
        <v>16534</v>
      </c>
      <c r="R158" s="22">
        <f t="shared" si="23"/>
        <v>6.5999999999999948E-2</v>
      </c>
      <c r="S158" s="22">
        <f t="shared" si="24"/>
        <v>0</v>
      </c>
      <c r="T158" s="10">
        <f t="shared" si="25"/>
        <v>0.93400000000000005</v>
      </c>
      <c r="U158" s="10">
        <f t="shared" si="26"/>
        <v>0</v>
      </c>
      <c r="V158" s="10">
        <f t="shared" si="27"/>
        <v>0</v>
      </c>
      <c r="W158" s="10">
        <f t="shared" si="28"/>
        <v>0</v>
      </c>
    </row>
    <row r="159" spans="1:23">
      <c r="A159" s="1" t="s">
        <v>16558</v>
      </c>
      <c r="B159" s="23">
        <v>5.0000000000000001E-3</v>
      </c>
      <c r="C159" s="23">
        <v>5.0000000000000001E-3</v>
      </c>
      <c r="D159" s="2"/>
      <c r="E159" s="23">
        <v>0.05</v>
      </c>
      <c r="F159" s="2"/>
      <c r="G159" s="2"/>
      <c r="H159" s="2"/>
      <c r="I159" s="23">
        <v>8.9999999999999993E-3</v>
      </c>
      <c r="J159" s="23">
        <v>0.123</v>
      </c>
      <c r="K159" s="23">
        <v>5.0000000000000001E-3</v>
      </c>
      <c r="L159" s="2"/>
      <c r="M159" s="23">
        <v>5.0000000000000001E-3</v>
      </c>
      <c r="N159" s="23">
        <v>0.8</v>
      </c>
      <c r="O159" s="24">
        <v>1</v>
      </c>
      <c r="P159" s="22">
        <f t="shared" si="22"/>
        <v>0.81500000000000006</v>
      </c>
      <c r="Q159" s="1" t="s">
        <v>16558</v>
      </c>
      <c r="R159" s="22">
        <f t="shared" si="23"/>
        <v>6.1999999999999944E-2</v>
      </c>
      <c r="S159" s="22">
        <f t="shared" si="24"/>
        <v>0.123</v>
      </c>
      <c r="T159" s="10">
        <f t="shared" si="25"/>
        <v>0.01</v>
      </c>
      <c r="U159" s="10">
        <f t="shared" si="26"/>
        <v>0.8</v>
      </c>
      <c r="V159" s="10">
        <f t="shared" si="27"/>
        <v>0</v>
      </c>
      <c r="W159" s="10">
        <f t="shared" si="28"/>
        <v>5.0000000000000001E-3</v>
      </c>
    </row>
    <row r="160" spans="1:23">
      <c r="A160" s="1" t="s">
        <v>16509</v>
      </c>
      <c r="B160" s="23">
        <v>1.4999999999999999E-2</v>
      </c>
      <c r="C160" s="23">
        <v>0.254</v>
      </c>
      <c r="D160" s="2"/>
      <c r="E160" s="23">
        <v>2.3E-2</v>
      </c>
      <c r="F160" s="23">
        <v>5.3999999999999999E-2</v>
      </c>
      <c r="G160" s="23">
        <v>8.0000000000000002E-3</v>
      </c>
      <c r="H160" s="2"/>
      <c r="I160" s="23">
        <v>2.3E-2</v>
      </c>
      <c r="J160" s="23">
        <v>0.123</v>
      </c>
      <c r="K160" s="23">
        <v>3.7999999999999999E-2</v>
      </c>
      <c r="L160" s="2"/>
      <c r="M160" s="2"/>
      <c r="N160" s="23">
        <v>0.46200000000000002</v>
      </c>
      <c r="O160" s="24">
        <v>1</v>
      </c>
      <c r="P160" s="22">
        <f t="shared" si="22"/>
        <v>0.81600000000000006</v>
      </c>
      <c r="Q160" s="1" t="s">
        <v>16509</v>
      </c>
      <c r="R160" s="22">
        <f t="shared" si="23"/>
        <v>6.0999999999999943E-2</v>
      </c>
      <c r="S160" s="22">
        <f t="shared" si="24"/>
        <v>0.123</v>
      </c>
      <c r="T160" s="10">
        <f t="shared" si="25"/>
        <v>0.3</v>
      </c>
      <c r="U160" s="10">
        <f t="shared" si="26"/>
        <v>0.46200000000000002</v>
      </c>
      <c r="V160" s="10">
        <f t="shared" si="27"/>
        <v>5.3999999999999999E-2</v>
      </c>
      <c r="W160" s="10">
        <f t="shared" si="28"/>
        <v>0</v>
      </c>
    </row>
    <row r="161" spans="1:23">
      <c r="A161" s="1" t="s">
        <v>16460</v>
      </c>
      <c r="B161" s="23">
        <v>6.0000000000000001E-3</v>
      </c>
      <c r="C161" s="23">
        <v>1.2E-2</v>
      </c>
      <c r="D161" s="23">
        <v>5.5E-2</v>
      </c>
      <c r="E161" s="23">
        <v>2.4E-2</v>
      </c>
      <c r="F161" s="23">
        <v>0.182</v>
      </c>
      <c r="G161" s="2"/>
      <c r="H161" s="23">
        <v>6.0000000000000001E-3</v>
      </c>
      <c r="I161" s="23">
        <v>1.7999999999999999E-2</v>
      </c>
      <c r="J161" s="23">
        <v>3.5999999999999997E-2</v>
      </c>
      <c r="K161" s="2"/>
      <c r="L161" s="23">
        <v>6.0000000000000001E-3</v>
      </c>
      <c r="M161" s="2"/>
      <c r="N161" s="23">
        <v>0.65500000000000003</v>
      </c>
      <c r="O161" s="24">
        <v>1</v>
      </c>
      <c r="P161" s="22">
        <f t="shared" si="22"/>
        <v>0.91</v>
      </c>
      <c r="Q161" s="1" t="s">
        <v>16460</v>
      </c>
      <c r="R161" s="22">
        <f t="shared" si="23"/>
        <v>5.3999999999999972E-2</v>
      </c>
      <c r="S161" s="22">
        <f t="shared" si="24"/>
        <v>3.5999999999999997E-2</v>
      </c>
      <c r="T161" s="10">
        <f t="shared" si="25"/>
        <v>6.7000000000000004E-2</v>
      </c>
      <c r="U161" s="10">
        <f t="shared" si="26"/>
        <v>0.65500000000000003</v>
      </c>
      <c r="V161" s="10">
        <f t="shared" si="27"/>
        <v>0.182</v>
      </c>
      <c r="W161" s="10">
        <f t="shared" si="28"/>
        <v>6.0000000000000001E-3</v>
      </c>
    </row>
    <row r="162" spans="1:23">
      <c r="A162" s="1" t="s">
        <v>16429</v>
      </c>
      <c r="B162" s="23">
        <v>7.0000000000000001E-3</v>
      </c>
      <c r="C162" s="23">
        <v>2.5999999999999999E-2</v>
      </c>
      <c r="D162" s="23">
        <v>7.0000000000000001E-3</v>
      </c>
      <c r="E162" s="23">
        <v>2.5999999999999999E-2</v>
      </c>
      <c r="F162" s="23">
        <v>0.19</v>
      </c>
      <c r="G162" s="2"/>
      <c r="H162" s="2"/>
      <c r="I162" s="23">
        <v>0.02</v>
      </c>
      <c r="J162" s="23">
        <v>2.5999999999999999E-2</v>
      </c>
      <c r="K162" s="23">
        <v>7.0000000000000001E-3</v>
      </c>
      <c r="L162" s="2"/>
      <c r="M162" s="2"/>
      <c r="N162" s="23">
        <v>0.69299999999999995</v>
      </c>
      <c r="O162" s="24">
        <v>1</v>
      </c>
      <c r="P162" s="22">
        <f t="shared" ref="P162:P169" si="29">C162+D162+F162+G162+K162+L162+M162+N162</f>
        <v>0.92299999999999993</v>
      </c>
      <c r="Q162" s="1" t="s">
        <v>16429</v>
      </c>
      <c r="R162" s="22">
        <f t="shared" ref="R162:R169" si="30">O162-P162-S162</f>
        <v>5.1000000000000073E-2</v>
      </c>
      <c r="S162" s="22">
        <f t="shared" ref="S162:S169" si="31">J162</f>
        <v>2.5999999999999999E-2</v>
      </c>
      <c r="T162" s="10">
        <f t="shared" si="25"/>
        <v>0.04</v>
      </c>
      <c r="U162" s="10">
        <f t="shared" si="26"/>
        <v>0.69299999999999995</v>
      </c>
      <c r="V162" s="10">
        <f t="shared" si="27"/>
        <v>0.19</v>
      </c>
      <c r="W162" s="10">
        <f t="shared" si="28"/>
        <v>0</v>
      </c>
    </row>
    <row r="163" spans="1:23">
      <c r="A163" s="1" t="s">
        <v>16510</v>
      </c>
      <c r="B163" s="2"/>
      <c r="C163" s="23">
        <v>8.1000000000000003E-2</v>
      </c>
      <c r="D163" s="2"/>
      <c r="E163" s="23">
        <v>4.2999999999999997E-2</v>
      </c>
      <c r="F163" s="23">
        <v>0.46100000000000002</v>
      </c>
      <c r="G163" s="2"/>
      <c r="H163" s="23">
        <v>3.0000000000000001E-3</v>
      </c>
      <c r="I163" s="2"/>
      <c r="J163" s="23">
        <v>0.14099999999999999</v>
      </c>
      <c r="K163" s="23">
        <v>1.7000000000000001E-2</v>
      </c>
      <c r="L163" s="23">
        <v>3.0000000000000001E-3</v>
      </c>
      <c r="M163" s="2"/>
      <c r="N163" s="23">
        <v>0.251</v>
      </c>
      <c r="O163" s="24">
        <v>1</v>
      </c>
      <c r="P163" s="22">
        <f t="shared" si="29"/>
        <v>0.81300000000000006</v>
      </c>
      <c r="Q163" s="1" t="s">
        <v>16510</v>
      </c>
      <c r="R163" s="22">
        <f t="shared" si="30"/>
        <v>4.5999999999999958E-2</v>
      </c>
      <c r="S163" s="22">
        <f t="shared" si="31"/>
        <v>0.14099999999999999</v>
      </c>
      <c r="T163" s="10">
        <f t="shared" si="25"/>
        <v>9.8000000000000004E-2</v>
      </c>
      <c r="U163" s="10">
        <f t="shared" si="26"/>
        <v>0.251</v>
      </c>
      <c r="V163" s="10">
        <f t="shared" si="27"/>
        <v>0.46100000000000002</v>
      </c>
      <c r="W163" s="10">
        <f t="shared" si="28"/>
        <v>3.0000000000000001E-3</v>
      </c>
    </row>
    <row r="164" spans="1:23">
      <c r="A164" s="1" t="s">
        <v>16442</v>
      </c>
      <c r="B164" s="2"/>
      <c r="C164" s="2"/>
      <c r="D164" s="23">
        <v>7.8E-2</v>
      </c>
      <c r="E164" s="23">
        <v>2.1999999999999999E-2</v>
      </c>
      <c r="F164" s="23">
        <v>3.3000000000000002E-2</v>
      </c>
      <c r="G164" s="2"/>
      <c r="H164" s="23">
        <v>2.1999999999999999E-2</v>
      </c>
      <c r="I164" s="2"/>
      <c r="J164" s="23">
        <v>5.6000000000000001E-2</v>
      </c>
      <c r="K164" s="2"/>
      <c r="L164" s="2"/>
      <c r="M164" s="2"/>
      <c r="N164" s="23">
        <v>0.78900000000000003</v>
      </c>
      <c r="O164" s="24">
        <v>1</v>
      </c>
      <c r="P164" s="22">
        <f t="shared" si="29"/>
        <v>0.9</v>
      </c>
      <c r="Q164" s="1" t="s">
        <v>16442</v>
      </c>
      <c r="R164" s="22">
        <f t="shared" si="30"/>
        <v>4.3999999999999977E-2</v>
      </c>
      <c r="S164" s="22">
        <f t="shared" si="31"/>
        <v>5.6000000000000001E-2</v>
      </c>
      <c r="T164" s="10">
        <f t="shared" si="25"/>
        <v>7.8E-2</v>
      </c>
      <c r="U164" s="10">
        <f t="shared" si="26"/>
        <v>0.78900000000000003</v>
      </c>
      <c r="V164" s="10">
        <f t="shared" si="27"/>
        <v>3.3000000000000002E-2</v>
      </c>
      <c r="W164" s="10">
        <f t="shared" si="28"/>
        <v>0</v>
      </c>
    </row>
    <row r="165" spans="1:23">
      <c r="A165" s="1" t="s">
        <v>16542</v>
      </c>
      <c r="B165" s="23">
        <v>5.0000000000000001E-3</v>
      </c>
      <c r="C165" s="23">
        <v>0.5</v>
      </c>
      <c r="D165" s="23">
        <v>5.0000000000000001E-3</v>
      </c>
      <c r="E165" s="23">
        <v>1.9E-2</v>
      </c>
      <c r="F165" s="23">
        <v>0.36099999999999999</v>
      </c>
      <c r="G165" s="2"/>
      <c r="H165" s="2"/>
      <c r="I165" s="23">
        <v>1.4E-2</v>
      </c>
      <c r="J165" s="23">
        <v>2.8000000000000001E-2</v>
      </c>
      <c r="K165" s="23">
        <v>8.9999999999999993E-3</v>
      </c>
      <c r="L165" s="2"/>
      <c r="M165" s="2"/>
      <c r="N165" s="23">
        <v>0.06</v>
      </c>
      <c r="O165" s="24">
        <v>1</v>
      </c>
      <c r="P165" s="22">
        <f t="shared" si="29"/>
        <v>0.93500000000000005</v>
      </c>
      <c r="Q165" s="1" t="s">
        <v>16542</v>
      </c>
      <c r="R165" s="22">
        <f t="shared" si="30"/>
        <v>3.699999999999995E-2</v>
      </c>
      <c r="S165" s="22">
        <f t="shared" si="31"/>
        <v>2.8000000000000001E-2</v>
      </c>
      <c r="T165" s="10">
        <f t="shared" si="25"/>
        <v>0.51400000000000001</v>
      </c>
      <c r="U165" s="10">
        <f t="shared" si="26"/>
        <v>0.06</v>
      </c>
      <c r="V165" s="10">
        <f t="shared" si="27"/>
        <v>0.36099999999999999</v>
      </c>
      <c r="W165" s="10">
        <f t="shared" si="28"/>
        <v>0</v>
      </c>
    </row>
    <row r="166" spans="1:23">
      <c r="A166" s="1" t="s">
        <v>16441</v>
      </c>
      <c r="B166" s="2"/>
      <c r="C166" s="23">
        <v>0.246</v>
      </c>
      <c r="D166" s="2"/>
      <c r="E166" s="23">
        <v>2.5000000000000001E-2</v>
      </c>
      <c r="F166" s="23">
        <v>8.0000000000000002E-3</v>
      </c>
      <c r="G166" s="2"/>
      <c r="H166" s="2"/>
      <c r="I166" s="2"/>
      <c r="J166" s="23">
        <v>0.41</v>
      </c>
      <c r="K166" s="23">
        <v>1.6E-2</v>
      </c>
      <c r="L166" s="2"/>
      <c r="M166" s="2"/>
      <c r="N166" s="23">
        <v>0.29499999999999998</v>
      </c>
      <c r="O166" s="24">
        <v>1</v>
      </c>
      <c r="P166" s="22">
        <f t="shared" si="29"/>
        <v>0.56499999999999995</v>
      </c>
      <c r="Q166" s="1" t="s">
        <v>16441</v>
      </c>
      <c r="R166" s="22">
        <f t="shared" si="30"/>
        <v>2.5000000000000078E-2</v>
      </c>
      <c r="S166" s="22">
        <f t="shared" si="31"/>
        <v>0.41</v>
      </c>
      <c r="T166" s="10">
        <f t="shared" si="25"/>
        <v>0.26200000000000001</v>
      </c>
      <c r="U166" s="10">
        <f t="shared" si="26"/>
        <v>0.29499999999999998</v>
      </c>
      <c r="V166" s="10">
        <f t="shared" si="27"/>
        <v>8.0000000000000002E-3</v>
      </c>
      <c r="W166" s="10">
        <f t="shared" si="28"/>
        <v>0</v>
      </c>
    </row>
    <row r="167" spans="1:23">
      <c r="A167" s="1" t="s">
        <v>16575</v>
      </c>
      <c r="B167" s="2"/>
      <c r="C167" s="23">
        <v>0.32400000000000001</v>
      </c>
      <c r="D167" s="23">
        <v>5.0000000000000001E-3</v>
      </c>
      <c r="E167" s="23">
        <v>2.3E-2</v>
      </c>
      <c r="F167" s="23">
        <v>0.32900000000000001</v>
      </c>
      <c r="G167" s="2"/>
      <c r="H167" s="2"/>
      <c r="I167" s="2"/>
      <c r="J167" s="23">
        <v>0.106</v>
      </c>
      <c r="K167" s="2"/>
      <c r="L167" s="2"/>
      <c r="M167" s="2"/>
      <c r="N167" s="23">
        <v>0.21299999999999999</v>
      </c>
      <c r="O167" s="24">
        <v>1</v>
      </c>
      <c r="P167" s="22">
        <f t="shared" si="29"/>
        <v>0.871</v>
      </c>
      <c r="Q167" s="1" t="s">
        <v>16575</v>
      </c>
      <c r="R167" s="22">
        <f t="shared" si="30"/>
        <v>2.3000000000000007E-2</v>
      </c>
      <c r="S167" s="22">
        <f t="shared" si="31"/>
        <v>0.106</v>
      </c>
      <c r="T167" s="10">
        <f t="shared" si="25"/>
        <v>0.32900000000000001</v>
      </c>
      <c r="U167" s="10">
        <f t="shared" si="26"/>
        <v>0.21299999999999999</v>
      </c>
      <c r="V167" s="10">
        <f t="shared" si="27"/>
        <v>0.32900000000000001</v>
      </c>
      <c r="W167" s="10">
        <f t="shared" si="28"/>
        <v>0</v>
      </c>
    </row>
    <row r="168" spans="1:23">
      <c r="A168" s="1" t="s">
        <v>16503</v>
      </c>
      <c r="B168" s="23">
        <v>8.9999999999999993E-3</v>
      </c>
      <c r="C168" s="23">
        <v>2.5999999999999999E-2</v>
      </c>
      <c r="D168" s="23">
        <v>0.02</v>
      </c>
      <c r="E168" s="2"/>
      <c r="F168" s="23">
        <v>3.0000000000000001E-3</v>
      </c>
      <c r="G168" s="2"/>
      <c r="H168" s="2"/>
      <c r="I168" s="23">
        <v>8.9999999999999993E-3</v>
      </c>
      <c r="J168" s="23">
        <v>0.92600000000000005</v>
      </c>
      <c r="K168" s="2"/>
      <c r="L168" s="2"/>
      <c r="M168" s="2"/>
      <c r="N168" s="23">
        <v>8.9999999999999993E-3</v>
      </c>
      <c r="O168" s="24">
        <v>1</v>
      </c>
      <c r="P168" s="22">
        <f t="shared" si="29"/>
        <v>5.8000000000000003E-2</v>
      </c>
      <c r="Q168" s="1" t="s">
        <v>16503</v>
      </c>
      <c r="R168" s="22">
        <f t="shared" si="30"/>
        <v>1.5999999999999903E-2</v>
      </c>
      <c r="S168" s="22">
        <f t="shared" si="31"/>
        <v>0.92600000000000005</v>
      </c>
      <c r="T168" s="10">
        <f t="shared" si="25"/>
        <v>4.5999999999999999E-2</v>
      </c>
      <c r="U168" s="10">
        <f t="shared" si="26"/>
        <v>8.9999999999999993E-3</v>
      </c>
      <c r="V168" s="10">
        <f t="shared" si="27"/>
        <v>3.0000000000000001E-3</v>
      </c>
      <c r="W168" s="10">
        <f t="shared" si="28"/>
        <v>0</v>
      </c>
    </row>
    <row r="169" spans="1:23">
      <c r="A169" s="1" t="s">
        <v>16454</v>
      </c>
      <c r="B169" s="2"/>
      <c r="C169" s="23">
        <v>9.7000000000000003E-2</v>
      </c>
      <c r="D169" s="23">
        <v>3.4000000000000002E-2</v>
      </c>
      <c r="E169" s="23">
        <v>1.4E-2</v>
      </c>
      <c r="F169" s="2"/>
      <c r="G169" s="2"/>
      <c r="H169" s="2"/>
      <c r="I169" s="2"/>
      <c r="J169" s="23">
        <v>7.0000000000000001E-3</v>
      </c>
      <c r="K169" s="23">
        <v>2.1000000000000001E-2</v>
      </c>
      <c r="L169" s="2"/>
      <c r="M169" s="2"/>
      <c r="N169" s="23">
        <v>0.82799999999999996</v>
      </c>
      <c r="O169" s="24">
        <v>1</v>
      </c>
      <c r="P169" s="22">
        <f t="shared" si="29"/>
        <v>0.98</v>
      </c>
      <c r="Q169" s="1" t="s">
        <v>16454</v>
      </c>
      <c r="R169" s="22">
        <f t="shared" si="30"/>
        <v>1.3000000000000018E-2</v>
      </c>
      <c r="S169" s="22">
        <f t="shared" si="31"/>
        <v>7.0000000000000001E-3</v>
      </c>
      <c r="T169" s="10">
        <f t="shared" si="25"/>
        <v>0.152</v>
      </c>
      <c r="U169" s="10">
        <f t="shared" si="26"/>
        <v>0.82799999999999996</v>
      </c>
      <c r="V169" s="10">
        <f t="shared" si="27"/>
        <v>0</v>
      </c>
      <c r="W169" s="10">
        <f t="shared" si="28"/>
        <v>0</v>
      </c>
    </row>
  </sheetData>
  <mergeCells count="2">
    <mergeCell ref="AB6:AC6"/>
    <mergeCell ref="Y6:AA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0F46-BA9B-1B43-ADD4-63C4280D48EC}">
  <sheetPr>
    <tabColor rgb="FF009193"/>
  </sheetPr>
  <dimension ref="A1:O171"/>
  <sheetViews>
    <sheetView workbookViewId="0">
      <selection activeCell="O171" sqref="A1:O171"/>
    </sheetView>
  </sheetViews>
  <sheetFormatPr defaultColWidth="10.6640625" defaultRowHeight="15.5"/>
  <sheetData>
    <row r="1" spans="1:15">
      <c r="A1" s="1" t="s">
        <v>16400</v>
      </c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>
      <c r="A2" s="1" t="s">
        <v>16414</v>
      </c>
      <c r="B2" s="23">
        <v>1.2999999999999999E-2</v>
      </c>
      <c r="C2" s="23">
        <v>4.0000000000000001E-3</v>
      </c>
      <c r="D2" s="23">
        <v>2E-3</v>
      </c>
      <c r="E2" s="23">
        <v>0.16900000000000001</v>
      </c>
      <c r="F2" s="23">
        <v>7.0000000000000001E-3</v>
      </c>
      <c r="G2" s="23">
        <v>2E-3</v>
      </c>
      <c r="H2" s="23">
        <v>6.0000000000000001E-3</v>
      </c>
      <c r="I2" s="23">
        <v>6.0000000000000001E-3</v>
      </c>
      <c r="J2" s="23">
        <v>0.11</v>
      </c>
      <c r="K2" s="2"/>
      <c r="L2" s="23">
        <v>2E-3</v>
      </c>
      <c r="M2" s="23">
        <v>2E-3</v>
      </c>
      <c r="N2" s="23">
        <v>0.67800000000000005</v>
      </c>
      <c r="O2" s="24">
        <v>1</v>
      </c>
    </row>
    <row r="3" spans="1:15">
      <c r="A3" s="1" t="s">
        <v>16415</v>
      </c>
      <c r="B3" s="23">
        <v>1.0999999999999999E-2</v>
      </c>
      <c r="C3" s="23">
        <v>6.7000000000000004E-2</v>
      </c>
      <c r="D3" s="2"/>
      <c r="E3" s="23">
        <v>0.189</v>
      </c>
      <c r="F3" s="23">
        <v>0.30099999999999999</v>
      </c>
      <c r="G3" s="23">
        <v>3.0000000000000001E-3</v>
      </c>
      <c r="H3" s="23">
        <v>1.9E-2</v>
      </c>
      <c r="I3" s="23">
        <v>6.0000000000000001E-3</v>
      </c>
      <c r="J3" s="23">
        <v>2.1999999999999999E-2</v>
      </c>
      <c r="K3" s="2"/>
      <c r="L3" s="23">
        <v>3.0000000000000001E-3</v>
      </c>
      <c r="M3" s="2"/>
      <c r="N3" s="23">
        <v>0.379</v>
      </c>
      <c r="O3" s="24">
        <v>1</v>
      </c>
    </row>
    <row r="4" spans="1:15">
      <c r="A4" s="1" t="s">
        <v>16416</v>
      </c>
      <c r="B4" s="23">
        <v>3.0000000000000001E-3</v>
      </c>
      <c r="C4" s="23">
        <v>7.0000000000000001E-3</v>
      </c>
      <c r="D4" s="2"/>
      <c r="E4" s="23">
        <v>9.7000000000000003E-2</v>
      </c>
      <c r="F4" s="23">
        <v>5.7000000000000002E-2</v>
      </c>
      <c r="G4" s="2"/>
      <c r="H4" s="23">
        <v>1.2999999999999999E-2</v>
      </c>
      <c r="I4" s="23">
        <v>3.6999999999999998E-2</v>
      </c>
      <c r="J4" s="23">
        <v>4.3999999999999997E-2</v>
      </c>
      <c r="K4" s="23">
        <v>3.0000000000000001E-3</v>
      </c>
      <c r="L4" s="2"/>
      <c r="M4" s="2"/>
      <c r="N4" s="23">
        <v>0.73799999999999999</v>
      </c>
      <c r="O4" s="24">
        <v>1</v>
      </c>
    </row>
    <row r="5" spans="1:15">
      <c r="A5" s="1" t="s">
        <v>16598</v>
      </c>
      <c r="B5" s="2"/>
      <c r="C5" s="23">
        <v>0.192</v>
      </c>
      <c r="D5" s="23">
        <v>0.128</v>
      </c>
      <c r="E5" s="23">
        <v>8.5999999999999993E-2</v>
      </c>
      <c r="F5" s="23">
        <v>1.9E-2</v>
      </c>
      <c r="G5" s="23">
        <v>2E-3</v>
      </c>
      <c r="H5" s="2"/>
      <c r="I5" s="23">
        <v>1.4999999999999999E-2</v>
      </c>
      <c r="J5" s="23">
        <v>0.23799999999999999</v>
      </c>
      <c r="K5" s="23">
        <v>8.5999999999999993E-2</v>
      </c>
      <c r="L5" s="2"/>
      <c r="M5" s="23">
        <v>2E-3</v>
      </c>
      <c r="N5" s="23">
        <v>0.23200000000000001</v>
      </c>
      <c r="O5" s="24">
        <v>1</v>
      </c>
    </row>
    <row r="6" spans="1:15">
      <c r="A6" s="1" t="s">
        <v>16417</v>
      </c>
      <c r="B6" s="23">
        <v>1.2E-2</v>
      </c>
      <c r="C6" s="23">
        <v>4.5999999999999999E-2</v>
      </c>
      <c r="D6" s="23">
        <v>3.0000000000000001E-3</v>
      </c>
      <c r="E6" s="23">
        <v>0.38300000000000001</v>
      </c>
      <c r="F6" s="23">
        <v>3.0000000000000001E-3</v>
      </c>
      <c r="G6" s="2"/>
      <c r="H6" s="23">
        <v>3.0000000000000001E-3</v>
      </c>
      <c r="I6" s="23">
        <v>3.0000000000000001E-3</v>
      </c>
      <c r="J6" s="23">
        <v>0.20699999999999999</v>
      </c>
      <c r="K6" s="23">
        <v>3.0000000000000001E-3</v>
      </c>
      <c r="L6" s="2"/>
      <c r="M6" s="2"/>
      <c r="N6" s="23">
        <v>0.33600000000000002</v>
      </c>
      <c r="O6" s="24">
        <v>1</v>
      </c>
    </row>
    <row r="7" spans="1:15">
      <c r="A7" s="1" t="s">
        <v>16418</v>
      </c>
      <c r="B7" s="23">
        <v>8.9999999999999993E-3</v>
      </c>
      <c r="C7" s="23">
        <v>0.13200000000000001</v>
      </c>
      <c r="D7" s="2"/>
      <c r="E7" s="23">
        <v>0.188</v>
      </c>
      <c r="F7" s="23">
        <v>5.3999999999999999E-2</v>
      </c>
      <c r="G7" s="2"/>
      <c r="H7" s="2"/>
      <c r="I7" s="23">
        <v>6.0000000000000001E-3</v>
      </c>
      <c r="J7" s="23">
        <v>0.125</v>
      </c>
      <c r="K7" s="23">
        <v>1.0999999999999999E-2</v>
      </c>
      <c r="L7" s="2"/>
      <c r="M7" s="2"/>
      <c r="N7" s="23">
        <v>0.47499999999999998</v>
      </c>
      <c r="O7" s="24">
        <v>1</v>
      </c>
    </row>
    <row r="8" spans="1:15">
      <c r="A8" s="1" t="s">
        <v>16419</v>
      </c>
      <c r="B8" s="23">
        <v>8.0000000000000002E-3</v>
      </c>
      <c r="C8" s="23">
        <v>3.6999999999999998E-2</v>
      </c>
      <c r="D8" s="23">
        <v>1.4E-2</v>
      </c>
      <c r="E8" s="23">
        <v>0.12</v>
      </c>
      <c r="F8" s="23">
        <v>1.9E-2</v>
      </c>
      <c r="G8" s="2"/>
      <c r="H8" s="23">
        <v>1.2E-2</v>
      </c>
      <c r="I8" s="23">
        <v>2.7E-2</v>
      </c>
      <c r="J8" s="23">
        <v>3.5000000000000003E-2</v>
      </c>
      <c r="K8" s="23">
        <v>1.4E-2</v>
      </c>
      <c r="L8" s="2"/>
      <c r="M8" s="23">
        <v>2E-3</v>
      </c>
      <c r="N8" s="23">
        <v>0.71299999999999997</v>
      </c>
      <c r="O8" s="24">
        <v>1</v>
      </c>
    </row>
    <row r="9" spans="1:15">
      <c r="A9" s="1" t="s">
        <v>16420</v>
      </c>
      <c r="B9" s="23">
        <v>3.0000000000000001E-3</v>
      </c>
      <c r="C9" s="23">
        <v>7.0000000000000001E-3</v>
      </c>
      <c r="D9" s="2"/>
      <c r="E9" s="23">
        <v>7.9000000000000001E-2</v>
      </c>
      <c r="F9" s="2"/>
      <c r="G9" s="2"/>
      <c r="H9" s="23">
        <v>3.0000000000000001E-3</v>
      </c>
      <c r="I9" s="23">
        <v>5.2999999999999999E-2</v>
      </c>
      <c r="J9" s="23">
        <v>0.42099999999999999</v>
      </c>
      <c r="K9" s="23">
        <v>0.01</v>
      </c>
      <c r="L9" s="2"/>
      <c r="M9" s="2"/>
      <c r="N9" s="23">
        <v>0.42399999999999999</v>
      </c>
      <c r="O9" s="24">
        <v>1</v>
      </c>
    </row>
    <row r="10" spans="1:15">
      <c r="A10" s="1" t="s">
        <v>16421</v>
      </c>
      <c r="B10" s="23">
        <v>2E-3</v>
      </c>
      <c r="C10" s="23">
        <v>1.9E-2</v>
      </c>
      <c r="D10" s="23">
        <v>0.54100000000000004</v>
      </c>
      <c r="E10" s="23">
        <v>0.318</v>
      </c>
      <c r="F10" s="2"/>
      <c r="G10" s="2"/>
      <c r="H10" s="2"/>
      <c r="I10" s="23">
        <v>4.0000000000000001E-3</v>
      </c>
      <c r="J10" s="23">
        <v>8.0000000000000002E-3</v>
      </c>
      <c r="K10" s="2"/>
      <c r="L10" s="2"/>
      <c r="M10" s="2"/>
      <c r="N10" s="23">
        <v>0.109</v>
      </c>
      <c r="O10" s="24">
        <v>1</v>
      </c>
    </row>
    <row r="11" spans="1:15">
      <c r="A11" s="1" t="s">
        <v>16422</v>
      </c>
      <c r="B11" s="23">
        <v>8.9999999999999993E-3</v>
      </c>
      <c r="C11" s="23">
        <v>0.17499999999999999</v>
      </c>
      <c r="D11" s="23">
        <v>8.9999999999999993E-3</v>
      </c>
      <c r="E11" s="23">
        <v>0.36899999999999999</v>
      </c>
      <c r="F11" s="23">
        <v>6.0000000000000001E-3</v>
      </c>
      <c r="G11" s="2"/>
      <c r="H11" s="23">
        <v>7.0000000000000001E-3</v>
      </c>
      <c r="I11" s="23">
        <v>4.0000000000000001E-3</v>
      </c>
      <c r="J11" s="23">
        <v>0.108</v>
      </c>
      <c r="K11" s="23">
        <v>1.0999999999999999E-2</v>
      </c>
      <c r="L11" s="2"/>
      <c r="M11" s="23">
        <v>2E-3</v>
      </c>
      <c r="N11" s="23">
        <v>0.3</v>
      </c>
      <c r="O11" s="24">
        <v>1</v>
      </c>
    </row>
    <row r="12" spans="1:15">
      <c r="A12" s="1" t="s">
        <v>16423</v>
      </c>
      <c r="B12" s="23">
        <v>6.0000000000000001E-3</v>
      </c>
      <c r="C12" s="23">
        <v>0.193</v>
      </c>
      <c r="D12" s="23">
        <v>3.0000000000000001E-3</v>
      </c>
      <c r="E12" s="23">
        <v>0.45300000000000001</v>
      </c>
      <c r="F12" s="23">
        <v>3.0000000000000001E-3</v>
      </c>
      <c r="G12" s="23">
        <v>3.0000000000000001E-3</v>
      </c>
      <c r="H12" s="2"/>
      <c r="I12" s="23">
        <v>0.01</v>
      </c>
      <c r="J12" s="23">
        <v>4.8000000000000001E-2</v>
      </c>
      <c r="K12" s="23">
        <v>3.0000000000000001E-3</v>
      </c>
      <c r="L12" s="2"/>
      <c r="M12" s="2"/>
      <c r="N12" s="23">
        <v>0.27700000000000002</v>
      </c>
      <c r="O12" s="24">
        <v>1</v>
      </c>
    </row>
    <row r="13" spans="1:15">
      <c r="A13" s="1" t="s">
        <v>16424</v>
      </c>
      <c r="B13" s="23">
        <v>5.0000000000000001E-3</v>
      </c>
      <c r="C13" s="23">
        <v>0.24099999999999999</v>
      </c>
      <c r="D13" s="2"/>
      <c r="E13" s="23">
        <v>0.30199999999999999</v>
      </c>
      <c r="F13" s="23">
        <v>2E-3</v>
      </c>
      <c r="G13" s="2"/>
      <c r="H13" s="23">
        <v>0.01</v>
      </c>
      <c r="I13" s="23">
        <v>4.3999999999999997E-2</v>
      </c>
      <c r="J13" s="23">
        <v>7.9000000000000001E-2</v>
      </c>
      <c r="K13" s="23">
        <v>0.01</v>
      </c>
      <c r="L13" s="2"/>
      <c r="M13" s="2"/>
      <c r="N13" s="23">
        <v>0.307</v>
      </c>
      <c r="O13" s="24">
        <v>1</v>
      </c>
    </row>
    <row r="14" spans="1:15">
      <c r="A14" s="1" t="s">
        <v>16425</v>
      </c>
      <c r="B14" s="23">
        <v>6.0000000000000001E-3</v>
      </c>
      <c r="C14" s="23">
        <v>3.0000000000000001E-3</v>
      </c>
      <c r="D14" s="2"/>
      <c r="E14" s="23">
        <v>0.20599999999999999</v>
      </c>
      <c r="F14" s="23">
        <v>6.4000000000000001E-2</v>
      </c>
      <c r="G14" s="2"/>
      <c r="H14" s="23">
        <v>8.9999999999999993E-3</v>
      </c>
      <c r="I14" s="23">
        <v>5.8000000000000003E-2</v>
      </c>
      <c r="J14" s="23">
        <v>0.17100000000000001</v>
      </c>
      <c r="K14" s="2"/>
      <c r="L14" s="2"/>
      <c r="M14" s="2"/>
      <c r="N14" s="23">
        <v>0.48399999999999999</v>
      </c>
      <c r="O14" s="24">
        <v>1</v>
      </c>
    </row>
    <row r="15" spans="1:15">
      <c r="A15" s="1" t="s">
        <v>16426</v>
      </c>
      <c r="B15" s="23">
        <v>6.0000000000000001E-3</v>
      </c>
      <c r="C15" s="2"/>
      <c r="D15" s="2"/>
      <c r="E15" s="23">
        <v>0.35</v>
      </c>
      <c r="F15" s="23">
        <v>3.7999999999999999E-2</v>
      </c>
      <c r="G15" s="2"/>
      <c r="H15" s="23">
        <v>9.6000000000000002E-2</v>
      </c>
      <c r="I15" s="2"/>
      <c r="J15" s="23">
        <v>0.27400000000000002</v>
      </c>
      <c r="K15" s="23">
        <v>6.0000000000000001E-3</v>
      </c>
      <c r="L15" s="2"/>
      <c r="M15" s="23">
        <v>6.0000000000000001E-3</v>
      </c>
      <c r="N15" s="23">
        <v>0.223</v>
      </c>
      <c r="O15" s="24">
        <v>1</v>
      </c>
    </row>
    <row r="16" spans="1:15">
      <c r="A16" s="1" t="s">
        <v>16427</v>
      </c>
      <c r="B16" s="23">
        <v>1.6E-2</v>
      </c>
      <c r="C16" s="23">
        <v>3.0000000000000001E-3</v>
      </c>
      <c r="D16" s="2"/>
      <c r="E16" s="23">
        <v>0.21199999999999999</v>
      </c>
      <c r="F16" s="23">
        <v>0.02</v>
      </c>
      <c r="G16" s="2"/>
      <c r="H16" s="23">
        <v>2.9000000000000001E-2</v>
      </c>
      <c r="I16" s="23">
        <v>3.0000000000000001E-3</v>
      </c>
      <c r="J16" s="23">
        <v>0.245</v>
      </c>
      <c r="K16" s="2"/>
      <c r="L16" s="2"/>
      <c r="M16" s="23">
        <v>3.0000000000000001E-3</v>
      </c>
      <c r="N16" s="23">
        <v>0.46700000000000003</v>
      </c>
      <c r="O16" s="24">
        <v>1</v>
      </c>
    </row>
    <row r="17" spans="1:15">
      <c r="A17" s="1" t="s">
        <v>16428</v>
      </c>
      <c r="B17" s="23">
        <v>3.0000000000000001E-3</v>
      </c>
      <c r="C17" s="23">
        <v>0.153</v>
      </c>
      <c r="D17" s="23">
        <v>3.0000000000000001E-3</v>
      </c>
      <c r="E17" s="23">
        <v>5.8999999999999997E-2</v>
      </c>
      <c r="F17" s="23">
        <v>0.121</v>
      </c>
      <c r="G17" s="2"/>
      <c r="H17" s="23">
        <v>8.0000000000000002E-3</v>
      </c>
      <c r="I17" s="23">
        <v>8.0000000000000002E-3</v>
      </c>
      <c r="J17" s="23">
        <v>2.1999999999999999E-2</v>
      </c>
      <c r="K17" s="23">
        <v>3.0000000000000001E-3</v>
      </c>
      <c r="L17" s="2"/>
      <c r="M17" s="2"/>
      <c r="N17" s="23">
        <v>0.621</v>
      </c>
      <c r="O17" s="24">
        <v>1</v>
      </c>
    </row>
    <row r="18" spans="1:15">
      <c r="A18" s="1" t="s">
        <v>16429</v>
      </c>
      <c r="B18" s="2"/>
      <c r="C18" s="23">
        <v>1.9E-2</v>
      </c>
      <c r="D18" s="23">
        <v>6.0000000000000001E-3</v>
      </c>
      <c r="E18" s="23">
        <v>2.1999999999999999E-2</v>
      </c>
      <c r="F18" s="23">
        <v>0.156</v>
      </c>
      <c r="G18" s="2"/>
      <c r="H18" s="23">
        <v>3.0000000000000001E-3</v>
      </c>
      <c r="I18" s="23">
        <v>1.6E-2</v>
      </c>
      <c r="J18" s="23">
        <v>2.5000000000000001E-2</v>
      </c>
      <c r="K18" s="23">
        <v>3.0000000000000001E-3</v>
      </c>
      <c r="L18" s="2"/>
      <c r="M18" s="23">
        <v>3.0000000000000001E-3</v>
      </c>
      <c r="N18" s="23">
        <v>0.747</v>
      </c>
      <c r="O18" s="24">
        <v>1</v>
      </c>
    </row>
    <row r="19" spans="1:15">
      <c r="A19" s="1" t="s">
        <v>16430</v>
      </c>
      <c r="B19" s="23">
        <v>4.0000000000000001E-3</v>
      </c>
      <c r="C19" s="23">
        <v>0.19600000000000001</v>
      </c>
      <c r="D19" s="23">
        <v>1E-3</v>
      </c>
      <c r="E19" s="23">
        <v>0.497</v>
      </c>
      <c r="F19" s="23">
        <v>3.7999999999999999E-2</v>
      </c>
      <c r="G19" s="2"/>
      <c r="H19" s="23">
        <v>1.6E-2</v>
      </c>
      <c r="I19" s="23">
        <v>1.2E-2</v>
      </c>
      <c r="J19" s="23">
        <v>0.17899999999999999</v>
      </c>
      <c r="K19" s="23">
        <v>5.2999999999999999E-2</v>
      </c>
      <c r="L19" s="2"/>
      <c r="M19" s="2"/>
      <c r="N19" s="23">
        <v>3.0000000000000001E-3</v>
      </c>
      <c r="O19" s="24">
        <v>1</v>
      </c>
    </row>
    <row r="20" spans="1:15">
      <c r="A20" s="1" t="s">
        <v>16431</v>
      </c>
      <c r="B20" s="23">
        <v>8.0000000000000002E-3</v>
      </c>
      <c r="C20" s="23">
        <v>4.2000000000000003E-2</v>
      </c>
      <c r="D20" s="2"/>
      <c r="E20" s="23">
        <v>0.41299999999999998</v>
      </c>
      <c r="F20" s="23">
        <v>2E-3</v>
      </c>
      <c r="G20" s="2"/>
      <c r="H20" s="23">
        <v>1.0999999999999999E-2</v>
      </c>
      <c r="I20" s="23">
        <v>6.0000000000000001E-3</v>
      </c>
      <c r="J20" s="23">
        <v>4.3999999999999997E-2</v>
      </c>
      <c r="K20" s="2"/>
      <c r="L20" s="23">
        <v>2E-3</v>
      </c>
      <c r="M20" s="2"/>
      <c r="N20" s="23">
        <v>0.47</v>
      </c>
      <c r="O20" s="24">
        <v>1</v>
      </c>
    </row>
    <row r="21" spans="1:15">
      <c r="A21" s="1" t="s">
        <v>16432</v>
      </c>
      <c r="B21" s="23">
        <v>3.0000000000000001E-3</v>
      </c>
      <c r="C21" s="23">
        <v>3.4000000000000002E-2</v>
      </c>
      <c r="D21" s="23">
        <v>0.01</v>
      </c>
      <c r="E21" s="23">
        <v>0.17399999999999999</v>
      </c>
      <c r="F21" s="23">
        <v>0.14499999999999999</v>
      </c>
      <c r="G21" s="2"/>
      <c r="H21" s="23">
        <v>0.01</v>
      </c>
      <c r="I21" s="23">
        <v>3.0000000000000001E-3</v>
      </c>
      <c r="J21" s="23">
        <v>0.218</v>
      </c>
      <c r="K21" s="23">
        <v>5.0000000000000001E-3</v>
      </c>
      <c r="L21" s="2"/>
      <c r="M21" s="2"/>
      <c r="N21" s="23">
        <v>0.39900000000000002</v>
      </c>
      <c r="O21" s="24">
        <v>1</v>
      </c>
    </row>
    <row r="22" spans="1:15">
      <c r="A22" s="1" t="s">
        <v>16433</v>
      </c>
      <c r="B22" s="23">
        <v>8.0000000000000002E-3</v>
      </c>
      <c r="C22" s="23">
        <v>0.19900000000000001</v>
      </c>
      <c r="D22" s="23">
        <v>6.6000000000000003E-2</v>
      </c>
      <c r="E22" s="23">
        <v>0.315</v>
      </c>
      <c r="F22" s="23">
        <v>1.7000000000000001E-2</v>
      </c>
      <c r="G22" s="23">
        <v>2E-3</v>
      </c>
      <c r="H22" s="23">
        <v>2.3E-2</v>
      </c>
      <c r="I22" s="23">
        <v>4.5999999999999999E-2</v>
      </c>
      <c r="J22" s="23">
        <v>0.16800000000000001</v>
      </c>
      <c r="K22" s="23">
        <v>2.7E-2</v>
      </c>
      <c r="L22" s="2"/>
      <c r="M22" s="2"/>
      <c r="N22" s="23">
        <v>0.129</v>
      </c>
      <c r="O22" s="24">
        <v>1</v>
      </c>
    </row>
    <row r="23" spans="1:15">
      <c r="A23" s="1" t="s">
        <v>16434</v>
      </c>
      <c r="B23" s="23">
        <v>5.0000000000000001E-3</v>
      </c>
      <c r="C23" s="23">
        <v>0.312</v>
      </c>
      <c r="D23" s="23">
        <v>3.0000000000000001E-3</v>
      </c>
      <c r="E23" s="23">
        <v>0.17299999999999999</v>
      </c>
      <c r="F23" s="23">
        <v>6.5000000000000002E-2</v>
      </c>
      <c r="G23" s="2"/>
      <c r="H23" s="23">
        <v>5.0000000000000001E-3</v>
      </c>
      <c r="I23" s="23">
        <v>8.0000000000000002E-3</v>
      </c>
      <c r="J23" s="23">
        <v>0.11700000000000001</v>
      </c>
      <c r="K23" s="23">
        <v>3.0000000000000001E-3</v>
      </c>
      <c r="L23" s="2"/>
      <c r="M23" s="2"/>
      <c r="N23" s="23">
        <v>0.309</v>
      </c>
      <c r="O23" s="24">
        <v>1</v>
      </c>
    </row>
    <row r="24" spans="1:15">
      <c r="A24" s="1" t="s">
        <v>16435</v>
      </c>
      <c r="B24" s="23">
        <v>1.2999999999999999E-2</v>
      </c>
      <c r="C24" s="23">
        <v>0.12</v>
      </c>
      <c r="D24" s="2"/>
      <c r="E24" s="23">
        <v>0.44</v>
      </c>
      <c r="F24" s="2"/>
      <c r="G24" s="23">
        <v>3.0000000000000001E-3</v>
      </c>
      <c r="H24" s="23">
        <v>1.7999999999999999E-2</v>
      </c>
      <c r="I24" s="23">
        <v>3.0000000000000001E-3</v>
      </c>
      <c r="J24" s="23">
        <v>0.14199999999999999</v>
      </c>
      <c r="K24" s="2"/>
      <c r="L24" s="2"/>
      <c r="M24" s="23">
        <v>2E-3</v>
      </c>
      <c r="N24" s="23">
        <v>0.25900000000000001</v>
      </c>
      <c r="O24" s="24">
        <v>1</v>
      </c>
    </row>
    <row r="25" spans="1:15">
      <c r="A25" s="1" t="s">
        <v>16436</v>
      </c>
      <c r="B25" s="23">
        <v>2E-3</v>
      </c>
      <c r="C25" s="23">
        <v>0.255</v>
      </c>
      <c r="D25" s="2"/>
      <c r="E25" s="23">
        <v>0.32100000000000001</v>
      </c>
      <c r="F25" s="23">
        <v>2E-3</v>
      </c>
      <c r="G25" s="2"/>
      <c r="H25" s="23">
        <v>8.0000000000000002E-3</v>
      </c>
      <c r="I25" s="23">
        <v>5.2999999999999999E-2</v>
      </c>
      <c r="J25" s="23">
        <v>1.2E-2</v>
      </c>
      <c r="K25" s="23">
        <v>4.7E-2</v>
      </c>
      <c r="L25" s="2"/>
      <c r="M25" s="23">
        <v>6.0000000000000001E-3</v>
      </c>
      <c r="N25" s="23">
        <v>0.29199999999999998</v>
      </c>
      <c r="O25" s="24">
        <v>1</v>
      </c>
    </row>
    <row r="26" spans="1:15">
      <c r="A26" s="1" t="s">
        <v>16437</v>
      </c>
      <c r="B26" s="23">
        <v>5.0000000000000001E-3</v>
      </c>
      <c r="C26" s="23">
        <v>0.1</v>
      </c>
      <c r="D26" s="23">
        <v>2E-3</v>
      </c>
      <c r="E26" s="23">
        <v>0.24099999999999999</v>
      </c>
      <c r="F26" s="23">
        <v>2.9000000000000001E-2</v>
      </c>
      <c r="G26" s="23">
        <v>2E-3</v>
      </c>
      <c r="H26" s="23">
        <v>1.2E-2</v>
      </c>
      <c r="I26" s="23">
        <v>0.01</v>
      </c>
      <c r="J26" s="23">
        <v>0.17499999999999999</v>
      </c>
      <c r="K26" s="23">
        <v>6.3E-2</v>
      </c>
      <c r="L26" s="2"/>
      <c r="M26" s="2"/>
      <c r="N26" s="23">
        <v>0.36</v>
      </c>
      <c r="O26" s="24">
        <v>1</v>
      </c>
    </row>
    <row r="27" spans="1:15">
      <c r="A27" s="1" t="s">
        <v>16438</v>
      </c>
      <c r="B27" s="2"/>
      <c r="C27" s="23">
        <v>4.8000000000000001E-2</v>
      </c>
      <c r="D27" s="23">
        <v>3.0000000000000001E-3</v>
      </c>
      <c r="E27" s="23">
        <v>0.124</v>
      </c>
      <c r="F27" s="23">
        <v>1.2999999999999999E-2</v>
      </c>
      <c r="G27" s="2"/>
      <c r="H27" s="23">
        <v>6.0000000000000001E-3</v>
      </c>
      <c r="I27" s="23">
        <v>3.0000000000000001E-3</v>
      </c>
      <c r="J27" s="23">
        <v>6.9000000000000006E-2</v>
      </c>
      <c r="K27" s="23">
        <v>5.0000000000000001E-3</v>
      </c>
      <c r="L27" s="2"/>
      <c r="M27" s="2"/>
      <c r="N27" s="23">
        <v>0.72799999999999998</v>
      </c>
      <c r="O27" s="24">
        <v>1</v>
      </c>
    </row>
    <row r="28" spans="1:15">
      <c r="A28" s="1" t="s">
        <v>16439</v>
      </c>
      <c r="B28" s="23">
        <v>3.0000000000000001E-3</v>
      </c>
      <c r="C28" s="23">
        <v>0.14499999999999999</v>
      </c>
      <c r="D28" s="23">
        <v>2.8000000000000001E-2</v>
      </c>
      <c r="E28" s="23">
        <v>0.314</v>
      </c>
      <c r="F28" s="2"/>
      <c r="G28" s="23">
        <v>3.0000000000000001E-3</v>
      </c>
      <c r="H28" s="23">
        <v>8.9999999999999993E-3</v>
      </c>
      <c r="I28" s="23">
        <v>0.32800000000000001</v>
      </c>
      <c r="J28" s="23">
        <v>8.6999999999999994E-2</v>
      </c>
      <c r="K28" s="23">
        <v>1.7000000000000001E-2</v>
      </c>
      <c r="L28" s="2"/>
      <c r="M28" s="2"/>
      <c r="N28" s="23">
        <v>6.5000000000000002E-2</v>
      </c>
      <c r="O28" s="24">
        <v>1</v>
      </c>
    </row>
    <row r="29" spans="1:15">
      <c r="A29" s="1" t="s">
        <v>16440</v>
      </c>
      <c r="B29" s="23">
        <v>0.01</v>
      </c>
      <c r="C29" s="23">
        <v>8.8999999999999996E-2</v>
      </c>
      <c r="D29" s="23">
        <v>0.25900000000000001</v>
      </c>
      <c r="E29" s="23">
        <v>0.13200000000000001</v>
      </c>
      <c r="F29" s="2"/>
      <c r="G29" s="2"/>
      <c r="H29" s="23">
        <v>1.4E-2</v>
      </c>
      <c r="I29" s="23">
        <v>4.5999999999999999E-2</v>
      </c>
      <c r="J29" s="23">
        <v>0.151</v>
      </c>
      <c r="K29" s="23">
        <v>1.4E-2</v>
      </c>
      <c r="L29" s="2"/>
      <c r="M29" s="2"/>
      <c r="N29" s="23">
        <v>0.28499999999999998</v>
      </c>
      <c r="O29" s="24">
        <v>1</v>
      </c>
    </row>
    <row r="30" spans="1:15">
      <c r="A30" s="1" t="s">
        <v>16441</v>
      </c>
      <c r="B30" s="2"/>
      <c r="C30" s="23">
        <v>0.22800000000000001</v>
      </c>
      <c r="D30" s="2"/>
      <c r="E30" s="23">
        <v>1.9E-2</v>
      </c>
      <c r="F30" s="23">
        <v>4.9000000000000002E-2</v>
      </c>
      <c r="G30" s="2"/>
      <c r="H30" s="2"/>
      <c r="I30" s="2"/>
      <c r="J30" s="23">
        <v>0.43</v>
      </c>
      <c r="K30" s="23">
        <v>8.0000000000000002E-3</v>
      </c>
      <c r="L30" s="2"/>
      <c r="M30" s="2"/>
      <c r="N30" s="23">
        <v>0.26600000000000001</v>
      </c>
      <c r="O30" s="24">
        <v>1</v>
      </c>
    </row>
    <row r="31" spans="1:15">
      <c r="A31" s="1" t="s">
        <v>16442</v>
      </c>
      <c r="B31" s="23">
        <v>6.0000000000000001E-3</v>
      </c>
      <c r="C31" s="2"/>
      <c r="D31" s="23">
        <v>5.6000000000000001E-2</v>
      </c>
      <c r="E31" s="23">
        <v>1.0999999999999999E-2</v>
      </c>
      <c r="F31" s="23">
        <v>3.9E-2</v>
      </c>
      <c r="G31" s="2"/>
      <c r="H31" s="23">
        <v>2.8000000000000001E-2</v>
      </c>
      <c r="I31" s="2"/>
      <c r="J31" s="23">
        <v>6.7000000000000004E-2</v>
      </c>
      <c r="K31" s="2"/>
      <c r="L31" s="2"/>
      <c r="M31" s="2"/>
      <c r="N31" s="23">
        <v>0.79300000000000004</v>
      </c>
      <c r="O31" s="24">
        <v>1</v>
      </c>
    </row>
    <row r="32" spans="1:15">
      <c r="A32" s="1" t="s">
        <v>16443</v>
      </c>
      <c r="B32" s="23">
        <v>3.0000000000000001E-3</v>
      </c>
      <c r="C32" s="23">
        <v>0.26600000000000001</v>
      </c>
      <c r="D32" s="23">
        <v>0.01</v>
      </c>
      <c r="E32" s="23">
        <v>6.9000000000000006E-2</v>
      </c>
      <c r="F32" s="23">
        <v>0.158</v>
      </c>
      <c r="G32" s="2"/>
      <c r="H32" s="23">
        <v>4.0000000000000001E-3</v>
      </c>
      <c r="I32" s="23">
        <v>8.9999999999999993E-3</v>
      </c>
      <c r="J32" s="23">
        <v>9.8000000000000004E-2</v>
      </c>
      <c r="K32" s="23">
        <v>2E-3</v>
      </c>
      <c r="L32" s="2"/>
      <c r="M32" s="23">
        <v>2E-3</v>
      </c>
      <c r="N32" s="23">
        <v>0.379</v>
      </c>
      <c r="O32" s="24">
        <v>1</v>
      </c>
    </row>
    <row r="33" spans="1:15">
      <c r="A33" s="1" t="s">
        <v>16444</v>
      </c>
      <c r="B33" s="23">
        <v>5.0000000000000001E-3</v>
      </c>
      <c r="C33" s="23">
        <v>8.3000000000000004E-2</v>
      </c>
      <c r="D33" s="23">
        <v>2.8000000000000001E-2</v>
      </c>
      <c r="E33" s="23">
        <v>0.30499999999999999</v>
      </c>
      <c r="F33" s="23">
        <v>2E-3</v>
      </c>
      <c r="G33" s="2"/>
      <c r="H33" s="23">
        <v>2.3E-2</v>
      </c>
      <c r="I33" s="23">
        <v>1.2E-2</v>
      </c>
      <c r="J33" s="23">
        <v>7.5999999999999998E-2</v>
      </c>
      <c r="K33" s="2"/>
      <c r="L33" s="2"/>
      <c r="M33" s="2"/>
      <c r="N33" s="23">
        <v>0.46700000000000003</v>
      </c>
      <c r="O33" s="24">
        <v>1</v>
      </c>
    </row>
    <row r="34" spans="1:15">
      <c r="A34" s="1" t="s">
        <v>16445</v>
      </c>
      <c r="B34" s="23">
        <v>2.7E-2</v>
      </c>
      <c r="C34" s="23">
        <v>0.121</v>
      </c>
      <c r="D34" s="23">
        <v>4.0000000000000001E-3</v>
      </c>
      <c r="E34" s="23">
        <v>0.34799999999999998</v>
      </c>
      <c r="F34" s="23">
        <v>8.9999999999999993E-3</v>
      </c>
      <c r="G34" s="23">
        <v>2E-3</v>
      </c>
      <c r="H34" s="23">
        <v>7.0000000000000001E-3</v>
      </c>
      <c r="I34" s="23">
        <v>7.0000000000000001E-3</v>
      </c>
      <c r="J34" s="23">
        <v>8.6999999999999994E-2</v>
      </c>
      <c r="K34" s="2"/>
      <c r="L34" s="23">
        <v>2E-3</v>
      </c>
      <c r="M34" s="2"/>
      <c r="N34" s="23">
        <v>0.38700000000000001</v>
      </c>
      <c r="O34" s="24">
        <v>1</v>
      </c>
    </row>
    <row r="35" spans="1:15">
      <c r="A35" s="1" t="s">
        <v>16446</v>
      </c>
      <c r="B35" s="23">
        <v>5.0000000000000001E-3</v>
      </c>
      <c r="C35" s="23">
        <v>5.0000000000000001E-3</v>
      </c>
      <c r="D35" s="23">
        <v>5.0000000000000001E-3</v>
      </c>
      <c r="E35" s="23">
        <v>9.7000000000000003E-2</v>
      </c>
      <c r="F35" s="23">
        <v>4.0000000000000001E-3</v>
      </c>
      <c r="G35" s="2"/>
      <c r="H35" s="2"/>
      <c r="I35" s="23">
        <v>1.2E-2</v>
      </c>
      <c r="J35" s="23">
        <v>0.23200000000000001</v>
      </c>
      <c r="K35" s="2"/>
      <c r="L35" s="23">
        <v>2E-3</v>
      </c>
      <c r="M35" s="23">
        <v>1E-3</v>
      </c>
      <c r="N35" s="23">
        <v>0.63800000000000001</v>
      </c>
      <c r="O35" s="24">
        <v>1</v>
      </c>
    </row>
    <row r="36" spans="1:15">
      <c r="A36" s="1" t="s">
        <v>16447</v>
      </c>
      <c r="B36" s="2"/>
      <c r="C36" s="23">
        <v>5.5E-2</v>
      </c>
      <c r="D36" s="2"/>
      <c r="E36" s="23">
        <v>8.5999999999999993E-2</v>
      </c>
      <c r="F36" s="23">
        <v>4.2999999999999997E-2</v>
      </c>
      <c r="G36" s="2"/>
      <c r="H36" s="2"/>
      <c r="I36" s="23">
        <v>6.0000000000000001E-3</v>
      </c>
      <c r="J36" s="23">
        <v>0.13500000000000001</v>
      </c>
      <c r="K36" s="2"/>
      <c r="L36" s="2"/>
      <c r="M36" s="2"/>
      <c r="N36" s="23">
        <v>0.67500000000000004</v>
      </c>
      <c r="O36" s="24">
        <v>1</v>
      </c>
    </row>
    <row r="37" spans="1:15">
      <c r="A37" s="1" t="s">
        <v>16448</v>
      </c>
      <c r="B37" s="23">
        <v>4.0000000000000001E-3</v>
      </c>
      <c r="C37" s="23">
        <v>2.1999999999999999E-2</v>
      </c>
      <c r="D37" s="2"/>
      <c r="E37" s="23">
        <v>0.30399999999999999</v>
      </c>
      <c r="F37" s="23">
        <v>4.4999999999999998E-2</v>
      </c>
      <c r="G37" s="2"/>
      <c r="H37" s="23">
        <v>2E-3</v>
      </c>
      <c r="I37" s="23">
        <v>8.0000000000000002E-3</v>
      </c>
      <c r="J37" s="23">
        <v>0.188</v>
      </c>
      <c r="K37" s="23">
        <v>8.0000000000000002E-3</v>
      </c>
      <c r="L37" s="2"/>
      <c r="M37" s="2"/>
      <c r="N37" s="23">
        <v>0.41799999999999998</v>
      </c>
      <c r="O37" s="24">
        <v>1</v>
      </c>
    </row>
    <row r="38" spans="1:15">
      <c r="A38" s="1" t="s">
        <v>16449</v>
      </c>
      <c r="B38" s="23">
        <v>1.7000000000000001E-2</v>
      </c>
      <c r="C38" s="23">
        <v>5.0000000000000001E-3</v>
      </c>
      <c r="D38" s="2"/>
      <c r="E38" s="23">
        <v>0.28999999999999998</v>
      </c>
      <c r="F38" s="23">
        <v>0.03</v>
      </c>
      <c r="G38" s="2"/>
      <c r="H38" s="23">
        <v>2.4E-2</v>
      </c>
      <c r="I38" s="23">
        <v>8.9999999999999993E-3</v>
      </c>
      <c r="J38" s="23">
        <v>9.5000000000000001E-2</v>
      </c>
      <c r="K38" s="23">
        <v>2E-3</v>
      </c>
      <c r="L38" s="2"/>
      <c r="M38" s="23">
        <v>5.0000000000000001E-3</v>
      </c>
      <c r="N38" s="23">
        <v>0.52500000000000002</v>
      </c>
      <c r="O38" s="24">
        <v>1</v>
      </c>
    </row>
    <row r="39" spans="1:15">
      <c r="A39" s="1" t="s">
        <v>16450</v>
      </c>
      <c r="B39" s="23">
        <v>1.0999999999999999E-2</v>
      </c>
      <c r="C39" s="2"/>
      <c r="D39" s="23">
        <v>5.0000000000000001E-3</v>
      </c>
      <c r="E39" s="23">
        <v>0.17399999999999999</v>
      </c>
      <c r="F39" s="2"/>
      <c r="G39" s="2"/>
      <c r="H39" s="23">
        <v>3.7999999999999999E-2</v>
      </c>
      <c r="I39" s="23">
        <v>1.0999999999999999E-2</v>
      </c>
      <c r="J39" s="23">
        <v>3.3000000000000002E-2</v>
      </c>
      <c r="K39" s="2"/>
      <c r="L39" s="23">
        <v>5.0000000000000001E-3</v>
      </c>
      <c r="M39" s="2"/>
      <c r="N39" s="23">
        <v>0.72299999999999998</v>
      </c>
      <c r="O39" s="24">
        <v>1</v>
      </c>
    </row>
    <row r="40" spans="1:15">
      <c r="A40" s="1" t="s">
        <v>16451</v>
      </c>
      <c r="B40" s="23">
        <v>7.0000000000000001E-3</v>
      </c>
      <c r="C40" s="2"/>
      <c r="D40" s="23">
        <v>1.0999999999999999E-2</v>
      </c>
      <c r="E40" s="23">
        <v>0.155</v>
      </c>
      <c r="F40" s="23">
        <v>2.9000000000000001E-2</v>
      </c>
      <c r="G40" s="2"/>
      <c r="H40" s="2"/>
      <c r="I40" s="23">
        <v>2.9000000000000001E-2</v>
      </c>
      <c r="J40" s="23">
        <v>5.3999999999999999E-2</v>
      </c>
      <c r="K40" s="2"/>
      <c r="L40" s="23">
        <v>1.4E-2</v>
      </c>
      <c r="M40" s="23">
        <v>1.4E-2</v>
      </c>
      <c r="N40" s="23">
        <v>0.68700000000000006</v>
      </c>
      <c r="O40" s="24">
        <v>1</v>
      </c>
    </row>
    <row r="41" spans="1:15">
      <c r="A41" s="1" t="s">
        <v>16452</v>
      </c>
      <c r="B41" s="23">
        <v>1.0999999999999999E-2</v>
      </c>
      <c r="C41" s="23">
        <v>0.113</v>
      </c>
      <c r="D41" s="23">
        <v>2E-3</v>
      </c>
      <c r="E41" s="23">
        <v>0.1</v>
      </c>
      <c r="F41" s="23">
        <v>6.9000000000000006E-2</v>
      </c>
      <c r="G41" s="2"/>
      <c r="H41" s="23">
        <v>1.2E-2</v>
      </c>
      <c r="I41" s="23">
        <v>1E-3</v>
      </c>
      <c r="J41" s="23">
        <v>0.123</v>
      </c>
      <c r="K41" s="23">
        <v>3.5999999999999997E-2</v>
      </c>
      <c r="L41" s="2"/>
      <c r="M41" s="2"/>
      <c r="N41" s="23">
        <v>0.53400000000000003</v>
      </c>
      <c r="O41" s="24">
        <v>1</v>
      </c>
    </row>
    <row r="42" spans="1:15">
      <c r="A42" s="1" t="s">
        <v>16453</v>
      </c>
      <c r="B42" s="23">
        <v>1.9E-2</v>
      </c>
      <c r="C42" s="23">
        <v>9.2999999999999999E-2</v>
      </c>
      <c r="D42" s="2"/>
      <c r="E42" s="23">
        <v>0.10299999999999999</v>
      </c>
      <c r="F42" s="23">
        <v>0.114</v>
      </c>
      <c r="G42" s="23">
        <v>1E-3</v>
      </c>
      <c r="H42" s="2"/>
      <c r="I42" s="2"/>
      <c r="J42" s="23">
        <v>0.125</v>
      </c>
      <c r="K42" s="2"/>
      <c r="L42" s="2"/>
      <c r="M42" s="23">
        <v>1E-3</v>
      </c>
      <c r="N42" s="23">
        <v>0.54400000000000004</v>
      </c>
      <c r="O42" s="24">
        <v>1</v>
      </c>
    </row>
    <row r="43" spans="1:15">
      <c r="A43" s="1" t="s">
        <v>16454</v>
      </c>
      <c r="B43" s="2"/>
      <c r="C43" s="23">
        <v>4.3999999999999997E-2</v>
      </c>
      <c r="D43" s="23">
        <v>7.9000000000000001E-2</v>
      </c>
      <c r="E43" s="23">
        <v>8.9999999999999993E-3</v>
      </c>
      <c r="F43" s="2"/>
      <c r="G43" s="23">
        <v>3.0000000000000001E-3</v>
      </c>
      <c r="H43" s="2"/>
      <c r="I43" s="2"/>
      <c r="J43" s="23">
        <v>3.0000000000000001E-3</v>
      </c>
      <c r="K43" s="23">
        <v>3.0000000000000001E-3</v>
      </c>
      <c r="L43" s="2"/>
      <c r="M43" s="2"/>
      <c r="N43" s="23">
        <v>0.85799999999999998</v>
      </c>
      <c r="O43" s="24">
        <v>1</v>
      </c>
    </row>
    <row r="44" spans="1:15">
      <c r="A44" s="1" t="s">
        <v>16455</v>
      </c>
      <c r="B44" s="23">
        <v>6.0000000000000001E-3</v>
      </c>
      <c r="C44" s="23">
        <v>0.28399999999999997</v>
      </c>
      <c r="D44" s="2"/>
      <c r="E44" s="23">
        <v>0.17</v>
      </c>
      <c r="F44" s="23">
        <v>3.6999999999999998E-2</v>
      </c>
      <c r="G44" s="2"/>
      <c r="H44" s="23">
        <v>3.0000000000000001E-3</v>
      </c>
      <c r="I44" s="23">
        <v>2.3E-2</v>
      </c>
      <c r="J44" s="23">
        <v>0.36499999999999999</v>
      </c>
      <c r="K44" s="2"/>
      <c r="L44" s="2"/>
      <c r="M44" s="2"/>
      <c r="N44" s="23">
        <v>0.112</v>
      </c>
      <c r="O44" s="24">
        <v>1</v>
      </c>
    </row>
    <row r="45" spans="1:15">
      <c r="A45" s="1" t="s">
        <v>16456</v>
      </c>
      <c r="B45" s="23">
        <v>7.0000000000000001E-3</v>
      </c>
      <c r="C45" s="23">
        <v>2.5999999999999999E-2</v>
      </c>
      <c r="D45" s="2"/>
      <c r="E45" s="23">
        <v>0.33700000000000002</v>
      </c>
      <c r="F45" s="23">
        <v>1.6E-2</v>
      </c>
      <c r="G45" s="2"/>
      <c r="H45" s="23">
        <v>3.9E-2</v>
      </c>
      <c r="I45" s="23">
        <v>3.0000000000000001E-3</v>
      </c>
      <c r="J45" s="23">
        <v>0.20300000000000001</v>
      </c>
      <c r="K45" s="2"/>
      <c r="L45" s="2"/>
      <c r="M45" s="2"/>
      <c r="N45" s="23">
        <v>0.36899999999999999</v>
      </c>
      <c r="O45" s="24">
        <v>1</v>
      </c>
    </row>
    <row r="46" spans="1:15">
      <c r="A46" s="1" t="s">
        <v>16457</v>
      </c>
      <c r="B46" s="2"/>
      <c r="C46" s="2"/>
      <c r="D46" s="23">
        <v>0.20399999999999999</v>
      </c>
      <c r="E46" s="23">
        <v>0.65500000000000003</v>
      </c>
      <c r="F46" s="2"/>
      <c r="G46" s="2"/>
      <c r="H46" s="2"/>
      <c r="I46" s="2"/>
      <c r="J46" s="23">
        <v>0.14099999999999999</v>
      </c>
      <c r="K46" s="2"/>
      <c r="L46" s="2"/>
      <c r="M46" s="2"/>
      <c r="N46" s="2"/>
      <c r="O46" s="24">
        <v>1</v>
      </c>
    </row>
    <row r="47" spans="1:15">
      <c r="A47" s="1" t="s">
        <v>16458</v>
      </c>
      <c r="B47" s="23">
        <v>8.9999999999999993E-3</v>
      </c>
      <c r="C47" s="23">
        <v>8.9999999999999993E-3</v>
      </c>
      <c r="D47" s="23">
        <v>0.05</v>
      </c>
      <c r="E47" s="23">
        <v>6.3E-2</v>
      </c>
      <c r="F47" s="23">
        <v>6.3E-2</v>
      </c>
      <c r="G47" s="2"/>
      <c r="H47" s="2"/>
      <c r="I47" s="23">
        <v>5.0000000000000001E-3</v>
      </c>
      <c r="J47" s="23">
        <v>0.122</v>
      </c>
      <c r="K47" s="2"/>
      <c r="L47" s="23">
        <v>8.9999999999999993E-3</v>
      </c>
      <c r="M47" s="2"/>
      <c r="N47" s="23">
        <v>0.67100000000000004</v>
      </c>
      <c r="O47" s="24">
        <v>1</v>
      </c>
    </row>
    <row r="48" spans="1:15">
      <c r="A48" s="1" t="s">
        <v>16459</v>
      </c>
      <c r="B48" s="2"/>
      <c r="C48" s="23">
        <v>0.26700000000000002</v>
      </c>
      <c r="D48" s="23">
        <v>0.105</v>
      </c>
      <c r="E48" s="23">
        <v>0.34899999999999998</v>
      </c>
      <c r="F48" s="23">
        <v>1.2E-2</v>
      </c>
      <c r="G48" s="2"/>
      <c r="H48" s="23">
        <v>1.2E-2</v>
      </c>
      <c r="I48" s="2"/>
      <c r="J48" s="23">
        <v>0.11600000000000001</v>
      </c>
      <c r="K48" s="23">
        <v>2.3E-2</v>
      </c>
      <c r="L48" s="2"/>
      <c r="M48" s="2"/>
      <c r="N48" s="23">
        <v>0.11600000000000001</v>
      </c>
      <c r="O48" s="24">
        <v>1</v>
      </c>
    </row>
    <row r="49" spans="1:15">
      <c r="A49" s="1" t="s">
        <v>16460</v>
      </c>
      <c r="B49" s="2"/>
      <c r="C49" s="23">
        <v>1.0999999999999999E-2</v>
      </c>
      <c r="D49" s="23">
        <v>4.2999999999999997E-2</v>
      </c>
      <c r="E49" s="23">
        <v>1.9E-2</v>
      </c>
      <c r="F49" s="23">
        <v>0.159</v>
      </c>
      <c r="G49" s="2"/>
      <c r="H49" s="23">
        <v>1.9E-2</v>
      </c>
      <c r="I49" s="23">
        <v>8.0000000000000002E-3</v>
      </c>
      <c r="J49" s="23">
        <v>4.8000000000000001E-2</v>
      </c>
      <c r="K49" s="2"/>
      <c r="L49" s="23">
        <v>3.0000000000000001E-3</v>
      </c>
      <c r="M49" s="2"/>
      <c r="N49" s="23">
        <v>0.69099999999999995</v>
      </c>
      <c r="O49" s="24">
        <v>1</v>
      </c>
    </row>
    <row r="50" spans="1:15">
      <c r="A50" s="1" t="s">
        <v>16461</v>
      </c>
      <c r="B50" s="23">
        <v>1.0999999999999999E-2</v>
      </c>
      <c r="C50" s="23">
        <v>0.14799999999999999</v>
      </c>
      <c r="D50" s="23">
        <v>8.0000000000000002E-3</v>
      </c>
      <c r="E50" s="23">
        <v>0.17299999999999999</v>
      </c>
      <c r="F50" s="23">
        <v>1.0999999999999999E-2</v>
      </c>
      <c r="G50" s="2"/>
      <c r="H50" s="23">
        <v>8.9999999999999993E-3</v>
      </c>
      <c r="I50" s="23">
        <v>1.2E-2</v>
      </c>
      <c r="J50" s="23">
        <v>0.14000000000000001</v>
      </c>
      <c r="K50" s="23">
        <v>9.6000000000000002E-2</v>
      </c>
      <c r="L50" s="23">
        <v>3.0000000000000001E-3</v>
      </c>
      <c r="M50" s="2"/>
      <c r="N50" s="23">
        <v>0.38900000000000001</v>
      </c>
      <c r="O50" s="24">
        <v>1</v>
      </c>
    </row>
    <row r="51" spans="1:15">
      <c r="A51" s="1" t="s">
        <v>16462</v>
      </c>
      <c r="B51" s="23">
        <v>0.02</v>
      </c>
      <c r="C51" s="23">
        <v>2.8000000000000001E-2</v>
      </c>
      <c r="D51" s="23">
        <v>6.0000000000000001E-3</v>
      </c>
      <c r="E51" s="23">
        <v>0.441</v>
      </c>
      <c r="F51" s="23">
        <v>6.0000000000000001E-3</v>
      </c>
      <c r="G51" s="2"/>
      <c r="H51" s="23">
        <v>2.4E-2</v>
      </c>
      <c r="I51" s="23">
        <v>3.3000000000000002E-2</v>
      </c>
      <c r="J51" s="23">
        <v>0.191</v>
      </c>
      <c r="K51" s="23">
        <v>8.0000000000000002E-3</v>
      </c>
      <c r="L51" s="2"/>
      <c r="M51" s="2"/>
      <c r="N51" s="23">
        <v>0.24399999999999999</v>
      </c>
      <c r="O51" s="24">
        <v>1</v>
      </c>
    </row>
    <row r="52" spans="1:15">
      <c r="A52" s="1" t="s">
        <v>16463</v>
      </c>
      <c r="B52" s="23">
        <v>1.0999999999999999E-2</v>
      </c>
      <c r="C52" s="23">
        <v>4.0000000000000001E-3</v>
      </c>
      <c r="D52" s="2"/>
      <c r="E52" s="23">
        <v>8.7999999999999995E-2</v>
      </c>
      <c r="F52" s="2"/>
      <c r="G52" s="2"/>
      <c r="H52" s="2"/>
      <c r="I52" s="23">
        <v>0.89</v>
      </c>
      <c r="J52" s="23">
        <v>4.0000000000000001E-3</v>
      </c>
      <c r="K52" s="23">
        <v>4.0000000000000001E-3</v>
      </c>
      <c r="L52" s="2"/>
      <c r="M52" s="2"/>
      <c r="N52" s="2"/>
      <c r="O52" s="24">
        <v>1</v>
      </c>
    </row>
    <row r="53" spans="1:15">
      <c r="A53" s="1" t="s">
        <v>16464</v>
      </c>
      <c r="B53" s="23">
        <v>8.0000000000000002E-3</v>
      </c>
      <c r="C53" s="23">
        <v>0.37</v>
      </c>
      <c r="D53" s="23">
        <v>2E-3</v>
      </c>
      <c r="E53" s="23">
        <v>0.218</v>
      </c>
      <c r="F53" s="23">
        <v>2E-3</v>
      </c>
      <c r="G53" s="23">
        <v>2E-3</v>
      </c>
      <c r="H53" s="23">
        <v>6.0000000000000001E-3</v>
      </c>
      <c r="I53" s="23">
        <v>0.01</v>
      </c>
      <c r="J53" s="23">
        <v>0.158</v>
      </c>
      <c r="K53" s="23">
        <v>8.0000000000000002E-3</v>
      </c>
      <c r="L53" s="2"/>
      <c r="M53" s="23">
        <v>2E-3</v>
      </c>
      <c r="N53" s="23">
        <v>0.214</v>
      </c>
      <c r="O53" s="24">
        <v>1</v>
      </c>
    </row>
    <row r="54" spans="1:15">
      <c r="A54" s="1" t="s">
        <v>16465</v>
      </c>
      <c r="B54" s="23">
        <v>7.0000000000000001E-3</v>
      </c>
      <c r="C54" s="23">
        <v>0.215</v>
      </c>
      <c r="D54" s="2"/>
      <c r="E54" s="23">
        <v>5.2999999999999999E-2</v>
      </c>
      <c r="F54" s="2"/>
      <c r="G54" s="2"/>
      <c r="H54" s="23">
        <v>5.0000000000000001E-3</v>
      </c>
      <c r="I54" s="23">
        <v>5.0000000000000001E-3</v>
      </c>
      <c r="J54" s="23">
        <v>0.23799999999999999</v>
      </c>
      <c r="K54" s="23">
        <v>2E-3</v>
      </c>
      <c r="L54" s="2"/>
      <c r="M54" s="2"/>
      <c r="N54" s="23">
        <v>0.47499999999999998</v>
      </c>
      <c r="O54" s="24">
        <v>1</v>
      </c>
    </row>
    <row r="55" spans="1:15">
      <c r="A55" s="1" t="s">
        <v>16466</v>
      </c>
      <c r="B55" s="2"/>
      <c r="C55" s="23">
        <v>2.3E-2</v>
      </c>
      <c r="D55" s="2"/>
      <c r="E55" s="23">
        <v>0.109</v>
      </c>
      <c r="F55" s="23">
        <v>2.3E-2</v>
      </c>
      <c r="G55" s="2"/>
      <c r="H55" s="2"/>
      <c r="I55" s="2"/>
      <c r="J55" s="23">
        <v>0.375</v>
      </c>
      <c r="K55" s="23">
        <v>8.0000000000000002E-3</v>
      </c>
      <c r="L55" s="2"/>
      <c r="M55" s="2"/>
      <c r="N55" s="23">
        <v>0.46100000000000002</v>
      </c>
      <c r="O55" s="24">
        <v>1</v>
      </c>
    </row>
    <row r="56" spans="1:15">
      <c r="A56" s="1" t="s">
        <v>16467</v>
      </c>
      <c r="B56" s="23">
        <v>1.4E-2</v>
      </c>
      <c r="C56" s="23">
        <v>0.27</v>
      </c>
      <c r="D56" s="23">
        <v>0.252</v>
      </c>
      <c r="E56" s="23">
        <v>0.1</v>
      </c>
      <c r="F56" s="23">
        <v>8.9999999999999993E-3</v>
      </c>
      <c r="G56" s="2"/>
      <c r="H56" s="23">
        <v>5.0000000000000001E-3</v>
      </c>
      <c r="I56" s="23">
        <v>5.7000000000000002E-2</v>
      </c>
      <c r="J56" s="23">
        <v>0.107</v>
      </c>
      <c r="K56" s="23">
        <v>8.9999999999999993E-3</v>
      </c>
      <c r="L56" s="2"/>
      <c r="M56" s="23">
        <v>2E-3</v>
      </c>
      <c r="N56" s="23">
        <v>0.17699999999999999</v>
      </c>
      <c r="O56" s="24">
        <v>1</v>
      </c>
    </row>
    <row r="57" spans="1:15">
      <c r="A57" s="1" t="s">
        <v>16468</v>
      </c>
      <c r="B57" s="23">
        <v>2.3E-2</v>
      </c>
      <c r="C57" s="23">
        <v>5.0000000000000001E-3</v>
      </c>
      <c r="D57" s="23">
        <v>0.13800000000000001</v>
      </c>
      <c r="E57" s="23">
        <v>4.1000000000000002E-2</v>
      </c>
      <c r="F57" s="23">
        <v>8.9999999999999993E-3</v>
      </c>
      <c r="G57" s="2"/>
      <c r="H57" s="23">
        <v>2E-3</v>
      </c>
      <c r="I57" s="23">
        <v>1.2999999999999999E-2</v>
      </c>
      <c r="J57" s="23">
        <v>5.3999999999999999E-2</v>
      </c>
      <c r="K57" s="2"/>
      <c r="L57" s="2"/>
      <c r="M57" s="2"/>
      <c r="N57" s="23">
        <v>0.71599999999999997</v>
      </c>
      <c r="O57" s="24">
        <v>1</v>
      </c>
    </row>
    <row r="58" spans="1:15">
      <c r="A58" s="1" t="s">
        <v>16469</v>
      </c>
      <c r="B58" s="2"/>
      <c r="C58" s="23">
        <v>8.9999999999999993E-3</v>
      </c>
      <c r="D58" s="2"/>
      <c r="E58" s="23">
        <v>0.152</v>
      </c>
      <c r="F58" s="23">
        <v>6.0000000000000001E-3</v>
      </c>
      <c r="G58" s="2"/>
      <c r="H58" s="23">
        <v>6.0000000000000001E-3</v>
      </c>
      <c r="I58" s="23">
        <v>1.2E-2</v>
      </c>
      <c r="J58" s="23">
        <v>0.152</v>
      </c>
      <c r="K58" s="2"/>
      <c r="L58" s="23">
        <v>3.0000000000000001E-3</v>
      </c>
      <c r="M58" s="2"/>
      <c r="N58" s="23">
        <v>0.66</v>
      </c>
      <c r="O58" s="24">
        <v>1</v>
      </c>
    </row>
    <row r="59" spans="1:15">
      <c r="A59" s="1" t="s">
        <v>16470</v>
      </c>
      <c r="B59" s="23">
        <v>3.0000000000000001E-3</v>
      </c>
      <c r="C59" s="23">
        <v>8.1000000000000003E-2</v>
      </c>
      <c r="D59" s="23">
        <v>3.0000000000000001E-3</v>
      </c>
      <c r="E59" s="23">
        <v>8.6999999999999994E-2</v>
      </c>
      <c r="F59" s="23">
        <v>6.9000000000000006E-2</v>
      </c>
      <c r="G59" s="2"/>
      <c r="H59" s="23">
        <v>1.9E-2</v>
      </c>
      <c r="I59" s="23">
        <v>3.0000000000000001E-3</v>
      </c>
      <c r="J59" s="23">
        <v>0.109</v>
      </c>
      <c r="K59" s="2"/>
      <c r="L59" s="23">
        <v>3.0000000000000001E-3</v>
      </c>
      <c r="M59" s="23">
        <v>3.0000000000000001E-3</v>
      </c>
      <c r="N59" s="23">
        <v>0.62</v>
      </c>
      <c r="O59" s="24">
        <v>1</v>
      </c>
    </row>
    <row r="60" spans="1:15">
      <c r="A60" s="1" t="s">
        <v>16471</v>
      </c>
      <c r="B60" s="23">
        <v>4.0000000000000001E-3</v>
      </c>
      <c r="C60" s="23">
        <v>4.0000000000000001E-3</v>
      </c>
      <c r="D60" s="2"/>
      <c r="E60" s="23">
        <v>0.24399999999999999</v>
      </c>
      <c r="F60" s="23">
        <v>3.0000000000000001E-3</v>
      </c>
      <c r="G60" s="2"/>
      <c r="H60" s="23">
        <v>1.6E-2</v>
      </c>
      <c r="I60" s="23">
        <v>1.2999999999999999E-2</v>
      </c>
      <c r="J60" s="23">
        <v>8.3000000000000004E-2</v>
      </c>
      <c r="K60" s="23">
        <v>2E-3</v>
      </c>
      <c r="L60" s="2"/>
      <c r="M60" s="2"/>
      <c r="N60" s="23">
        <v>0.63</v>
      </c>
      <c r="O60" s="24">
        <v>1</v>
      </c>
    </row>
    <row r="61" spans="1:15">
      <c r="A61" s="1" t="s">
        <v>16472</v>
      </c>
      <c r="B61" s="2"/>
      <c r="C61" s="23">
        <v>5.8000000000000003E-2</v>
      </c>
      <c r="D61" s="2"/>
      <c r="E61" s="23">
        <v>0.128</v>
      </c>
      <c r="F61" s="23">
        <v>6.0000000000000001E-3</v>
      </c>
      <c r="G61" s="2"/>
      <c r="H61" s="23">
        <v>6.0000000000000001E-3</v>
      </c>
      <c r="I61" s="23">
        <v>1.7000000000000001E-2</v>
      </c>
      <c r="J61" s="23">
        <v>0.20300000000000001</v>
      </c>
      <c r="K61" s="2"/>
      <c r="L61" s="2"/>
      <c r="M61" s="2"/>
      <c r="N61" s="23">
        <v>0.58099999999999996</v>
      </c>
      <c r="O61" s="24">
        <v>1</v>
      </c>
    </row>
    <row r="62" spans="1:15">
      <c r="A62" s="1" t="s">
        <v>16473</v>
      </c>
      <c r="B62" s="23">
        <v>1.0999999999999999E-2</v>
      </c>
      <c r="C62" s="23">
        <v>0.26200000000000001</v>
      </c>
      <c r="D62" s="23">
        <v>0.03</v>
      </c>
      <c r="E62" s="23">
        <v>0.38500000000000001</v>
      </c>
      <c r="F62" s="23">
        <v>3.4000000000000002E-2</v>
      </c>
      <c r="G62" s="2"/>
      <c r="H62" s="23">
        <v>5.0000000000000001E-3</v>
      </c>
      <c r="I62" s="23">
        <v>0.105</v>
      </c>
      <c r="J62" s="23">
        <v>0.08</v>
      </c>
      <c r="K62" s="23">
        <v>6.4000000000000001E-2</v>
      </c>
      <c r="L62" s="2"/>
      <c r="M62" s="23">
        <v>2E-3</v>
      </c>
      <c r="N62" s="23">
        <v>2.3E-2</v>
      </c>
      <c r="O62" s="24">
        <v>1</v>
      </c>
    </row>
    <row r="63" spans="1:15">
      <c r="A63" s="1" t="s">
        <v>16474</v>
      </c>
      <c r="B63" s="23">
        <v>1.6E-2</v>
      </c>
      <c r="C63" s="23">
        <v>5.0000000000000001E-3</v>
      </c>
      <c r="D63" s="23">
        <v>8.9999999999999993E-3</v>
      </c>
      <c r="E63" s="23">
        <v>0.16800000000000001</v>
      </c>
      <c r="F63" s="23">
        <v>1.4E-2</v>
      </c>
      <c r="G63" s="2"/>
      <c r="H63" s="23">
        <v>1.9E-2</v>
      </c>
      <c r="I63" s="23">
        <v>8.9999999999999993E-3</v>
      </c>
      <c r="J63" s="23">
        <v>0.32400000000000001</v>
      </c>
      <c r="K63" s="23">
        <v>1E-3</v>
      </c>
      <c r="L63" s="2"/>
      <c r="M63" s="2"/>
      <c r="N63" s="23">
        <v>0.434</v>
      </c>
      <c r="O63" s="24">
        <v>1</v>
      </c>
    </row>
    <row r="64" spans="1:15">
      <c r="A64" s="1" t="s">
        <v>16475</v>
      </c>
      <c r="B64" s="23">
        <v>6.0000000000000001E-3</v>
      </c>
      <c r="C64" s="23">
        <v>2.1000000000000001E-2</v>
      </c>
      <c r="D64" s="23">
        <v>5.3999999999999999E-2</v>
      </c>
      <c r="E64" s="23">
        <v>0.10199999999999999</v>
      </c>
      <c r="F64" s="2"/>
      <c r="G64" s="2"/>
      <c r="H64" s="2"/>
      <c r="I64" s="23">
        <v>0.13800000000000001</v>
      </c>
      <c r="J64" s="23">
        <v>1.9E-2</v>
      </c>
      <c r="K64" s="2"/>
      <c r="L64" s="2"/>
      <c r="M64" s="2"/>
      <c r="N64" s="23">
        <v>0.66</v>
      </c>
      <c r="O64" s="24">
        <v>1</v>
      </c>
    </row>
    <row r="65" spans="1:15">
      <c r="A65" s="1" t="s">
        <v>16599</v>
      </c>
      <c r="B65" s="23">
        <v>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4">
        <v>1</v>
      </c>
    </row>
    <row r="66" spans="1:15">
      <c r="A66" s="1" t="s">
        <v>16476</v>
      </c>
      <c r="B66" s="23">
        <v>1.6E-2</v>
      </c>
      <c r="C66" s="23">
        <v>5.0999999999999997E-2</v>
      </c>
      <c r="D66" s="2"/>
      <c r="E66" s="23">
        <v>0.113</v>
      </c>
      <c r="F66" s="23">
        <v>4.0000000000000001E-3</v>
      </c>
      <c r="G66" s="2"/>
      <c r="H66" s="23">
        <v>4.0000000000000001E-3</v>
      </c>
      <c r="I66" s="23">
        <v>8.0000000000000002E-3</v>
      </c>
      <c r="J66" s="23">
        <v>0.09</v>
      </c>
      <c r="K66" s="2"/>
      <c r="L66" s="2"/>
      <c r="M66" s="2"/>
      <c r="N66" s="23">
        <v>0.71499999999999997</v>
      </c>
      <c r="O66" s="24">
        <v>1</v>
      </c>
    </row>
    <row r="67" spans="1:15">
      <c r="A67" s="1" t="s">
        <v>16477</v>
      </c>
      <c r="B67" s="23">
        <v>1.4999999999999999E-2</v>
      </c>
      <c r="C67" s="23">
        <v>8.1000000000000003E-2</v>
      </c>
      <c r="D67" s="2"/>
      <c r="E67" s="23">
        <v>7.8E-2</v>
      </c>
      <c r="F67" s="23">
        <v>1.9E-2</v>
      </c>
      <c r="G67" s="2"/>
      <c r="H67" s="23">
        <v>4.0000000000000001E-3</v>
      </c>
      <c r="I67" s="2"/>
      <c r="J67" s="23">
        <v>0.2</v>
      </c>
      <c r="K67" s="23">
        <v>9.2999999999999999E-2</v>
      </c>
      <c r="L67" s="2"/>
      <c r="M67" s="2"/>
      <c r="N67" s="23">
        <v>0.51100000000000001</v>
      </c>
      <c r="O67" s="24">
        <v>1</v>
      </c>
    </row>
    <row r="68" spans="1:15">
      <c r="A68" s="1" t="s">
        <v>16478</v>
      </c>
      <c r="B68" s="23">
        <v>3.0000000000000001E-3</v>
      </c>
      <c r="C68" s="23">
        <v>0.23599999999999999</v>
      </c>
      <c r="D68" s="23">
        <v>0.55400000000000005</v>
      </c>
      <c r="E68" s="23">
        <v>2.7E-2</v>
      </c>
      <c r="F68" s="2"/>
      <c r="G68" s="2"/>
      <c r="H68" s="2"/>
      <c r="I68" s="23">
        <v>1.9E-2</v>
      </c>
      <c r="J68" s="23">
        <v>0.155</v>
      </c>
      <c r="K68" s="23">
        <v>3.0000000000000001E-3</v>
      </c>
      <c r="L68" s="2"/>
      <c r="M68" s="2"/>
      <c r="N68" s="23">
        <v>3.0000000000000001E-3</v>
      </c>
      <c r="O68" s="24">
        <v>1</v>
      </c>
    </row>
    <row r="69" spans="1:15">
      <c r="A69" s="1" t="s">
        <v>16479</v>
      </c>
      <c r="B69" s="23">
        <v>2.9000000000000001E-2</v>
      </c>
      <c r="C69" s="23">
        <v>3.7999999999999999E-2</v>
      </c>
      <c r="D69" s="2"/>
      <c r="E69" s="23">
        <v>8.5999999999999993E-2</v>
      </c>
      <c r="F69" s="23">
        <v>1.6E-2</v>
      </c>
      <c r="G69" s="2"/>
      <c r="H69" s="23">
        <v>1.9E-2</v>
      </c>
      <c r="I69" s="23">
        <v>0.01</v>
      </c>
      <c r="J69" s="23">
        <v>0.124</v>
      </c>
      <c r="K69" s="23">
        <v>3.0000000000000001E-3</v>
      </c>
      <c r="L69" s="2"/>
      <c r="M69" s="2"/>
      <c r="N69" s="23">
        <v>0.67600000000000005</v>
      </c>
      <c r="O69" s="24">
        <v>1</v>
      </c>
    </row>
    <row r="70" spans="1:15">
      <c r="A70" s="1" t="s">
        <v>16480</v>
      </c>
      <c r="B70" s="2"/>
      <c r="C70" s="23">
        <v>2.5000000000000001E-2</v>
      </c>
      <c r="D70" s="23">
        <v>2.7E-2</v>
      </c>
      <c r="E70" s="23">
        <v>0.10199999999999999</v>
      </c>
      <c r="F70" s="23">
        <v>0.17100000000000001</v>
      </c>
      <c r="G70" s="2"/>
      <c r="H70" s="2"/>
      <c r="I70" s="23">
        <v>2E-3</v>
      </c>
      <c r="J70" s="23">
        <v>0.107</v>
      </c>
      <c r="K70" s="23">
        <v>2E-3</v>
      </c>
      <c r="L70" s="2"/>
      <c r="M70" s="2"/>
      <c r="N70" s="23">
        <v>0.56399999999999995</v>
      </c>
      <c r="O70" s="24">
        <v>1</v>
      </c>
    </row>
    <row r="71" spans="1:15">
      <c r="A71" s="1" t="s">
        <v>16481</v>
      </c>
      <c r="B71" s="23">
        <v>1.2999999999999999E-2</v>
      </c>
      <c r="C71" s="23">
        <v>2.1000000000000001E-2</v>
      </c>
      <c r="D71" s="2"/>
      <c r="E71" s="23">
        <v>0.152</v>
      </c>
      <c r="F71" s="23">
        <v>1.9E-2</v>
      </c>
      <c r="G71" s="2"/>
      <c r="H71" s="23">
        <v>4.0000000000000001E-3</v>
      </c>
      <c r="I71" s="23">
        <v>6.0000000000000001E-3</v>
      </c>
      <c r="J71" s="23">
        <v>0.152</v>
      </c>
      <c r="K71" s="2"/>
      <c r="L71" s="23">
        <v>4.0000000000000001E-3</v>
      </c>
      <c r="M71" s="23">
        <v>4.0000000000000001E-3</v>
      </c>
      <c r="N71" s="23">
        <v>0.625</v>
      </c>
      <c r="O71" s="24">
        <v>1</v>
      </c>
    </row>
    <row r="72" spans="1:15">
      <c r="A72" s="1" t="s">
        <v>16482</v>
      </c>
      <c r="B72" s="23">
        <v>4.8000000000000001E-2</v>
      </c>
      <c r="C72" s="2"/>
      <c r="D72" s="23">
        <v>9.5000000000000001E-2</v>
      </c>
      <c r="E72" s="23">
        <v>0.19</v>
      </c>
      <c r="F72" s="23">
        <v>9.5000000000000001E-2</v>
      </c>
      <c r="G72" s="2"/>
      <c r="H72" s="2"/>
      <c r="I72" s="2"/>
      <c r="J72" s="23">
        <v>0.14299999999999999</v>
      </c>
      <c r="K72" s="23">
        <v>4.8000000000000001E-2</v>
      </c>
      <c r="L72" s="2"/>
      <c r="M72" s="2"/>
      <c r="N72" s="23">
        <v>0.38100000000000001</v>
      </c>
      <c r="O72" s="24">
        <v>1</v>
      </c>
    </row>
    <row r="73" spans="1:15">
      <c r="A73" s="1" t="s">
        <v>16483</v>
      </c>
      <c r="B73" s="23">
        <v>1.0999999999999999E-2</v>
      </c>
      <c r="C73" s="23">
        <v>5.2999999999999999E-2</v>
      </c>
      <c r="D73" s="23">
        <v>2E-3</v>
      </c>
      <c r="E73" s="23">
        <v>6.9000000000000006E-2</v>
      </c>
      <c r="F73" s="23">
        <v>9.1999999999999998E-2</v>
      </c>
      <c r="G73" s="2"/>
      <c r="H73" s="23">
        <v>8.0000000000000002E-3</v>
      </c>
      <c r="I73" s="2"/>
      <c r="J73" s="23">
        <v>0.20599999999999999</v>
      </c>
      <c r="K73" s="23">
        <v>4.0000000000000001E-3</v>
      </c>
      <c r="L73" s="2"/>
      <c r="M73" s="2"/>
      <c r="N73" s="23">
        <v>0.55500000000000005</v>
      </c>
      <c r="O73" s="24">
        <v>1</v>
      </c>
    </row>
    <row r="74" spans="1:15">
      <c r="A74" s="1" t="s">
        <v>16484</v>
      </c>
      <c r="B74" s="23">
        <v>6.0000000000000001E-3</v>
      </c>
      <c r="C74" s="23">
        <v>1.9E-2</v>
      </c>
      <c r="D74" s="23">
        <v>0.14699999999999999</v>
      </c>
      <c r="E74" s="23">
        <v>0.57999999999999996</v>
      </c>
      <c r="F74" s="23">
        <v>3.0000000000000001E-3</v>
      </c>
      <c r="G74" s="2"/>
      <c r="H74" s="2"/>
      <c r="I74" s="23">
        <v>0.17299999999999999</v>
      </c>
      <c r="J74" s="23">
        <v>5.3999999999999999E-2</v>
      </c>
      <c r="K74" s="23">
        <v>6.0000000000000001E-3</v>
      </c>
      <c r="L74" s="2"/>
      <c r="M74" s="2"/>
      <c r="N74" s="23">
        <v>0.01</v>
      </c>
      <c r="O74" s="24">
        <v>1</v>
      </c>
    </row>
    <row r="75" spans="1:15">
      <c r="A75" s="1" t="s">
        <v>16485</v>
      </c>
      <c r="B75" s="23">
        <v>2.1999999999999999E-2</v>
      </c>
      <c r="C75" s="23">
        <v>1.9E-2</v>
      </c>
      <c r="D75" s="23">
        <v>5.0000000000000001E-3</v>
      </c>
      <c r="E75" s="23">
        <v>0.246</v>
      </c>
      <c r="F75" s="23">
        <v>8.0000000000000002E-3</v>
      </c>
      <c r="G75" s="23">
        <v>2E-3</v>
      </c>
      <c r="H75" s="2"/>
      <c r="I75" s="2"/>
      <c r="J75" s="23">
        <v>0.10199999999999999</v>
      </c>
      <c r="K75" s="23">
        <v>0.14699999999999999</v>
      </c>
      <c r="L75" s="2"/>
      <c r="M75" s="2"/>
      <c r="N75" s="23">
        <v>0.45</v>
      </c>
      <c r="O75" s="24">
        <v>1</v>
      </c>
    </row>
    <row r="76" spans="1:15">
      <c r="A76" s="1" t="s">
        <v>16486</v>
      </c>
      <c r="B76" s="23">
        <v>4.0000000000000001E-3</v>
      </c>
      <c r="C76" s="23">
        <v>0.04</v>
      </c>
      <c r="D76" s="23">
        <v>8.0000000000000002E-3</v>
      </c>
      <c r="E76" s="23">
        <v>0.25800000000000001</v>
      </c>
      <c r="F76" s="23">
        <v>5.8000000000000003E-2</v>
      </c>
      <c r="G76" s="2"/>
      <c r="H76" s="23">
        <v>8.6999999999999994E-2</v>
      </c>
      <c r="I76" s="23">
        <v>2.1999999999999999E-2</v>
      </c>
      <c r="J76" s="23">
        <v>0.219</v>
      </c>
      <c r="K76" s="2"/>
      <c r="L76" s="2"/>
      <c r="M76" s="2"/>
      <c r="N76" s="23">
        <v>0.30399999999999999</v>
      </c>
      <c r="O76" s="24">
        <v>1</v>
      </c>
    </row>
    <row r="77" spans="1:15">
      <c r="A77" s="1" t="s">
        <v>16487</v>
      </c>
      <c r="B77" s="23">
        <v>2.9000000000000001E-2</v>
      </c>
      <c r="C77" s="23">
        <v>0.23699999999999999</v>
      </c>
      <c r="D77" s="2"/>
      <c r="E77" s="23">
        <v>0.13300000000000001</v>
      </c>
      <c r="F77" s="23">
        <v>8.0000000000000002E-3</v>
      </c>
      <c r="G77" s="2"/>
      <c r="H77" s="23">
        <v>5.0000000000000001E-3</v>
      </c>
      <c r="I77" s="23">
        <v>3.0000000000000001E-3</v>
      </c>
      <c r="J77" s="23">
        <v>0.161</v>
      </c>
      <c r="K77" s="23">
        <v>1.7999999999999999E-2</v>
      </c>
      <c r="L77" s="2"/>
      <c r="M77" s="2"/>
      <c r="N77" s="23">
        <v>0.40600000000000003</v>
      </c>
      <c r="O77" s="24">
        <v>1</v>
      </c>
    </row>
    <row r="78" spans="1:15">
      <c r="A78" s="1" t="s">
        <v>16488</v>
      </c>
      <c r="B78" s="23">
        <v>2.4E-2</v>
      </c>
      <c r="C78" s="2"/>
      <c r="D78" s="2"/>
      <c r="E78" s="23">
        <v>0.04</v>
      </c>
      <c r="F78" s="23">
        <v>5.7000000000000002E-2</v>
      </c>
      <c r="G78" s="2"/>
      <c r="H78" s="2"/>
      <c r="I78" s="23">
        <v>4.0000000000000001E-3</v>
      </c>
      <c r="J78" s="23">
        <v>0.126</v>
      </c>
      <c r="K78" s="2"/>
      <c r="L78" s="2"/>
      <c r="M78" s="23">
        <v>4.0000000000000001E-3</v>
      </c>
      <c r="N78" s="23">
        <v>0.745</v>
      </c>
      <c r="O78" s="24">
        <v>1</v>
      </c>
    </row>
    <row r="79" spans="1:15">
      <c r="A79" s="1" t="s">
        <v>16489</v>
      </c>
      <c r="B79" s="23">
        <v>0.216</v>
      </c>
      <c r="C79" s="23">
        <v>8.9999999999999993E-3</v>
      </c>
      <c r="D79" s="23">
        <v>8.9999999999999993E-3</v>
      </c>
      <c r="E79" s="23">
        <v>0.06</v>
      </c>
      <c r="F79" s="23">
        <v>8.9999999999999993E-3</v>
      </c>
      <c r="G79" s="2"/>
      <c r="H79" s="2"/>
      <c r="I79" s="2"/>
      <c r="J79" s="23">
        <v>0.55200000000000005</v>
      </c>
      <c r="K79" s="2"/>
      <c r="L79" s="2"/>
      <c r="M79" s="2"/>
      <c r="N79" s="23">
        <v>0.14699999999999999</v>
      </c>
      <c r="O79" s="24">
        <v>1</v>
      </c>
    </row>
    <row r="80" spans="1:15">
      <c r="A80" s="1" t="s">
        <v>16490</v>
      </c>
      <c r="B80" s="2"/>
      <c r="C80" s="2"/>
      <c r="D80" s="2"/>
      <c r="E80" s="23">
        <v>0.44400000000000001</v>
      </c>
      <c r="F80" s="2"/>
      <c r="G80" s="2"/>
      <c r="H80" s="2"/>
      <c r="I80" s="2"/>
      <c r="J80" s="2"/>
      <c r="K80" s="2"/>
      <c r="L80" s="2"/>
      <c r="M80" s="2"/>
      <c r="N80" s="23">
        <v>0.55600000000000005</v>
      </c>
      <c r="O80" s="24">
        <v>1</v>
      </c>
    </row>
    <row r="81" spans="1:15">
      <c r="A81" s="1" t="s">
        <v>16491</v>
      </c>
      <c r="B81" s="23">
        <v>5.0000000000000001E-3</v>
      </c>
      <c r="C81" s="23">
        <v>0.33600000000000002</v>
      </c>
      <c r="D81" s="23">
        <v>7.0000000000000001E-3</v>
      </c>
      <c r="E81" s="23">
        <v>0.183</v>
      </c>
      <c r="F81" s="23">
        <v>8.3000000000000004E-2</v>
      </c>
      <c r="G81" s="2"/>
      <c r="H81" s="2"/>
      <c r="I81" s="23">
        <v>3.7999999999999999E-2</v>
      </c>
      <c r="J81" s="23">
        <v>0.30499999999999999</v>
      </c>
      <c r="K81" s="23">
        <v>4.0000000000000001E-3</v>
      </c>
      <c r="L81" s="2"/>
      <c r="M81" s="2"/>
      <c r="N81" s="23">
        <v>0.04</v>
      </c>
      <c r="O81" s="24">
        <v>1</v>
      </c>
    </row>
    <row r="82" spans="1:15">
      <c r="A82" s="1" t="s">
        <v>16492</v>
      </c>
      <c r="B82" s="23">
        <v>6.0000000000000001E-3</v>
      </c>
      <c r="C82" s="23">
        <v>3.1E-2</v>
      </c>
      <c r="D82" s="23">
        <v>7.1999999999999995E-2</v>
      </c>
      <c r="E82" s="23">
        <v>0.15</v>
      </c>
      <c r="F82" s="23">
        <v>6.0000000000000001E-3</v>
      </c>
      <c r="G82" s="2"/>
      <c r="H82" s="23">
        <v>4.1000000000000002E-2</v>
      </c>
      <c r="I82" s="2"/>
      <c r="J82" s="23">
        <v>0.109</v>
      </c>
      <c r="K82" s="23">
        <v>8.9999999999999993E-3</v>
      </c>
      <c r="L82" s="2"/>
      <c r="M82" s="23">
        <v>3.0000000000000001E-3</v>
      </c>
      <c r="N82" s="23">
        <v>0.57199999999999995</v>
      </c>
      <c r="O82" s="24">
        <v>1</v>
      </c>
    </row>
    <row r="83" spans="1:15">
      <c r="A83" s="1" t="s">
        <v>16493</v>
      </c>
      <c r="B83" s="23">
        <v>7.0000000000000001E-3</v>
      </c>
      <c r="C83" s="23">
        <v>0.152</v>
      </c>
      <c r="D83" s="23">
        <v>4.0000000000000001E-3</v>
      </c>
      <c r="E83" s="23">
        <v>0.374</v>
      </c>
      <c r="F83" s="23">
        <v>6.0000000000000001E-3</v>
      </c>
      <c r="G83" s="2"/>
      <c r="H83" s="23">
        <v>1.7999999999999999E-2</v>
      </c>
      <c r="I83" s="23">
        <v>7.0000000000000001E-3</v>
      </c>
      <c r="J83" s="23">
        <v>0.25700000000000001</v>
      </c>
      <c r="K83" s="23">
        <v>1.7999999999999999E-2</v>
      </c>
      <c r="L83" s="2"/>
      <c r="M83" s="2"/>
      <c r="N83" s="23">
        <v>0.157</v>
      </c>
      <c r="O83" s="24">
        <v>1</v>
      </c>
    </row>
    <row r="84" spans="1:15">
      <c r="A84" s="1" t="s">
        <v>16494</v>
      </c>
      <c r="B84" s="23">
        <v>7.0000000000000001E-3</v>
      </c>
      <c r="C84" s="23">
        <v>4.7E-2</v>
      </c>
      <c r="D84" s="23">
        <v>4.0000000000000001E-3</v>
      </c>
      <c r="E84" s="23">
        <v>0.32700000000000001</v>
      </c>
      <c r="F84" s="23">
        <v>1.2999999999999999E-2</v>
      </c>
      <c r="G84" s="2"/>
      <c r="H84" s="23">
        <v>1.2999999999999999E-2</v>
      </c>
      <c r="I84" s="23">
        <v>2.9000000000000001E-2</v>
      </c>
      <c r="J84" s="23">
        <v>0.36699999999999999</v>
      </c>
      <c r="K84" s="23">
        <v>2E-3</v>
      </c>
      <c r="L84" s="23">
        <v>2E-3</v>
      </c>
      <c r="M84" s="23">
        <v>7.0000000000000001E-3</v>
      </c>
      <c r="N84" s="23">
        <v>0.18</v>
      </c>
      <c r="O84" s="24">
        <v>1</v>
      </c>
    </row>
    <row r="85" spans="1:15">
      <c r="A85" s="1" t="s">
        <v>16495</v>
      </c>
      <c r="B85" s="23">
        <v>5.0000000000000001E-3</v>
      </c>
      <c r="C85" s="23">
        <v>0.51600000000000001</v>
      </c>
      <c r="D85" s="2"/>
      <c r="E85" s="23">
        <v>0.378</v>
      </c>
      <c r="F85" s="2"/>
      <c r="G85" s="2"/>
      <c r="H85" s="23">
        <v>3.0000000000000001E-3</v>
      </c>
      <c r="I85" s="2"/>
      <c r="J85" s="23">
        <v>8.5000000000000006E-2</v>
      </c>
      <c r="K85" s="2"/>
      <c r="L85" s="2"/>
      <c r="M85" s="2"/>
      <c r="N85" s="23">
        <v>1.2999999999999999E-2</v>
      </c>
      <c r="O85" s="24">
        <v>1</v>
      </c>
    </row>
    <row r="86" spans="1:15">
      <c r="A86" s="1" t="s">
        <v>16496</v>
      </c>
      <c r="B86" s="23">
        <v>0.02</v>
      </c>
      <c r="C86" s="23">
        <v>0.33100000000000002</v>
      </c>
      <c r="D86" s="23">
        <v>0.11799999999999999</v>
      </c>
      <c r="E86" s="23">
        <v>0.16500000000000001</v>
      </c>
      <c r="F86" s="23">
        <v>0.03</v>
      </c>
      <c r="G86" s="2"/>
      <c r="H86" s="2"/>
      <c r="I86" s="23">
        <v>3.7999999999999999E-2</v>
      </c>
      <c r="J86" s="23">
        <v>0.14000000000000001</v>
      </c>
      <c r="K86" s="23">
        <v>0.11</v>
      </c>
      <c r="L86" s="2"/>
      <c r="M86" s="23">
        <v>3.0000000000000001E-3</v>
      </c>
      <c r="N86" s="23">
        <v>4.4999999999999998E-2</v>
      </c>
      <c r="O86" s="24">
        <v>1</v>
      </c>
    </row>
    <row r="87" spans="1:15">
      <c r="A87" s="1" t="s">
        <v>16497</v>
      </c>
      <c r="B87" s="23">
        <v>1.7999999999999999E-2</v>
      </c>
      <c r="C87" s="23">
        <v>0.35699999999999998</v>
      </c>
      <c r="D87" s="23">
        <v>0.28199999999999997</v>
      </c>
      <c r="E87" s="23">
        <v>0.18</v>
      </c>
      <c r="F87" s="23">
        <v>1.2E-2</v>
      </c>
      <c r="G87" s="2"/>
      <c r="H87" s="2"/>
      <c r="I87" s="2"/>
      <c r="J87" s="23">
        <v>0.13800000000000001</v>
      </c>
      <c r="K87" s="23">
        <v>3.0000000000000001E-3</v>
      </c>
      <c r="L87" s="2"/>
      <c r="M87" s="2"/>
      <c r="N87" s="23">
        <v>8.9999999999999993E-3</v>
      </c>
      <c r="O87" s="24">
        <v>1</v>
      </c>
    </row>
    <row r="88" spans="1:15">
      <c r="A88" s="1" t="s">
        <v>16498</v>
      </c>
      <c r="B88" s="23">
        <v>5.0000000000000001E-3</v>
      </c>
      <c r="C88" s="2"/>
      <c r="D88" s="23">
        <v>3.0000000000000001E-3</v>
      </c>
      <c r="E88" s="23">
        <v>5.8000000000000003E-2</v>
      </c>
      <c r="F88" s="2"/>
      <c r="G88" s="2"/>
      <c r="H88" s="23">
        <v>3.0000000000000001E-3</v>
      </c>
      <c r="I88" s="23">
        <v>2.8000000000000001E-2</v>
      </c>
      <c r="J88" s="23">
        <v>0.79100000000000004</v>
      </c>
      <c r="K88" s="2"/>
      <c r="L88" s="2"/>
      <c r="M88" s="2"/>
      <c r="N88" s="23">
        <v>0.113</v>
      </c>
      <c r="O88" s="24">
        <v>1</v>
      </c>
    </row>
    <row r="89" spans="1:15">
      <c r="A89" s="1" t="s">
        <v>16499</v>
      </c>
      <c r="B89" s="23">
        <v>8.9999999999999993E-3</v>
      </c>
      <c r="C89" s="23">
        <v>0.42099999999999999</v>
      </c>
      <c r="D89" s="23">
        <v>2.4E-2</v>
      </c>
      <c r="E89" s="23">
        <v>1.2E-2</v>
      </c>
      <c r="F89" s="23">
        <v>0.13100000000000001</v>
      </c>
      <c r="G89" s="2"/>
      <c r="H89" s="2"/>
      <c r="I89" s="23">
        <v>7.3999999999999996E-2</v>
      </c>
      <c r="J89" s="23">
        <v>4.1000000000000002E-2</v>
      </c>
      <c r="K89" s="23">
        <v>3.0000000000000001E-3</v>
      </c>
      <c r="L89" s="2"/>
      <c r="M89" s="2"/>
      <c r="N89" s="23">
        <v>0.28399999999999997</v>
      </c>
      <c r="O89" s="24">
        <v>1</v>
      </c>
    </row>
    <row r="90" spans="1:15">
      <c r="A90" s="1" t="s">
        <v>16500</v>
      </c>
      <c r="B90" s="23">
        <v>9.9000000000000005E-2</v>
      </c>
      <c r="C90" s="23">
        <v>8.2000000000000003E-2</v>
      </c>
      <c r="D90" s="23">
        <v>4.0000000000000001E-3</v>
      </c>
      <c r="E90" s="23">
        <v>0.39900000000000002</v>
      </c>
      <c r="F90" s="23">
        <v>8.0000000000000002E-3</v>
      </c>
      <c r="G90" s="2"/>
      <c r="H90" s="23">
        <v>8.0000000000000002E-3</v>
      </c>
      <c r="I90" s="2"/>
      <c r="J90" s="23">
        <v>0.32100000000000001</v>
      </c>
      <c r="K90" s="2"/>
      <c r="L90" s="2"/>
      <c r="M90" s="23">
        <v>4.0000000000000001E-3</v>
      </c>
      <c r="N90" s="23">
        <v>7.3999999999999996E-2</v>
      </c>
      <c r="O90" s="24">
        <v>1</v>
      </c>
    </row>
    <row r="91" spans="1:15">
      <c r="A91" s="1" t="s">
        <v>16501</v>
      </c>
      <c r="B91" s="2"/>
      <c r="C91" s="23">
        <v>6.5000000000000002E-2</v>
      </c>
      <c r="D91" s="2"/>
      <c r="E91" s="23">
        <v>8.9999999999999993E-3</v>
      </c>
      <c r="F91" s="23">
        <v>8.9999999999999993E-3</v>
      </c>
      <c r="G91" s="23">
        <v>4.0000000000000001E-3</v>
      </c>
      <c r="H91" s="2"/>
      <c r="I91" s="23">
        <v>0.90900000000000003</v>
      </c>
      <c r="J91" s="2"/>
      <c r="K91" s="23">
        <v>4.0000000000000001E-3</v>
      </c>
      <c r="L91" s="2"/>
      <c r="M91" s="2"/>
      <c r="N91" s="2"/>
      <c r="O91" s="24">
        <v>1</v>
      </c>
    </row>
    <row r="92" spans="1:15">
      <c r="A92" s="1" t="s">
        <v>16502</v>
      </c>
      <c r="B92" s="23">
        <v>4.2000000000000003E-2</v>
      </c>
      <c r="C92" s="23">
        <v>1.4E-2</v>
      </c>
      <c r="D92" s="23">
        <v>0.14099999999999999</v>
      </c>
      <c r="E92" s="23">
        <v>0.113</v>
      </c>
      <c r="F92" s="23">
        <v>7.0000000000000007E-2</v>
      </c>
      <c r="G92" s="2"/>
      <c r="H92" s="23">
        <v>1.4E-2</v>
      </c>
      <c r="I92" s="23">
        <v>8.5000000000000006E-2</v>
      </c>
      <c r="J92" s="23">
        <v>1.4E-2</v>
      </c>
      <c r="K92" s="2"/>
      <c r="L92" s="2"/>
      <c r="M92" s="2"/>
      <c r="N92" s="23">
        <v>0.50700000000000001</v>
      </c>
      <c r="O92" s="24">
        <v>1</v>
      </c>
    </row>
    <row r="93" spans="1:15">
      <c r="A93" s="1" t="s">
        <v>16503</v>
      </c>
      <c r="B93" s="23">
        <v>0.01</v>
      </c>
      <c r="C93" s="23">
        <v>4.5999999999999999E-2</v>
      </c>
      <c r="D93" s="23">
        <v>8.8999999999999996E-2</v>
      </c>
      <c r="E93" s="23">
        <v>0.01</v>
      </c>
      <c r="F93" s="23">
        <v>1E-3</v>
      </c>
      <c r="G93" s="2"/>
      <c r="H93" s="2"/>
      <c r="I93" s="23">
        <v>4.0000000000000001E-3</v>
      </c>
      <c r="J93" s="23">
        <v>0.83199999999999996</v>
      </c>
      <c r="K93" s="2"/>
      <c r="L93" s="2"/>
      <c r="M93" s="2"/>
      <c r="N93" s="23">
        <v>8.0000000000000002E-3</v>
      </c>
      <c r="O93" s="24">
        <v>1</v>
      </c>
    </row>
    <row r="94" spans="1:15">
      <c r="A94" s="1" t="s">
        <v>16504</v>
      </c>
      <c r="B94" s="23">
        <v>7.0000000000000001E-3</v>
      </c>
      <c r="C94" s="23">
        <v>6.0000000000000001E-3</v>
      </c>
      <c r="D94" s="23">
        <v>6.6000000000000003E-2</v>
      </c>
      <c r="E94" s="23">
        <v>0.28799999999999998</v>
      </c>
      <c r="F94" s="23">
        <v>6.2E-2</v>
      </c>
      <c r="G94" s="2"/>
      <c r="H94" s="23">
        <v>7.0000000000000001E-3</v>
      </c>
      <c r="I94" s="23">
        <v>8.0000000000000002E-3</v>
      </c>
      <c r="J94" s="23">
        <v>0.16300000000000001</v>
      </c>
      <c r="K94" s="2"/>
      <c r="L94" s="2"/>
      <c r="M94" s="23">
        <v>1E-3</v>
      </c>
      <c r="N94" s="23">
        <v>0.39200000000000002</v>
      </c>
      <c r="O94" s="24">
        <v>1</v>
      </c>
    </row>
    <row r="95" spans="1:15">
      <c r="A95" s="1" t="s">
        <v>16505</v>
      </c>
      <c r="B95" s="23">
        <v>2.5000000000000001E-2</v>
      </c>
      <c r="C95" s="23">
        <v>0.01</v>
      </c>
      <c r="D95" s="23">
        <v>8.0000000000000002E-3</v>
      </c>
      <c r="E95" s="23">
        <v>0.67800000000000005</v>
      </c>
      <c r="F95" s="23">
        <v>8.0000000000000002E-3</v>
      </c>
      <c r="G95" s="2"/>
      <c r="H95" s="2"/>
      <c r="I95" s="23">
        <v>0.23300000000000001</v>
      </c>
      <c r="J95" s="23">
        <v>1.7999999999999999E-2</v>
      </c>
      <c r="K95" s="2"/>
      <c r="L95" s="2"/>
      <c r="M95" s="2"/>
      <c r="N95" s="23">
        <v>0.02</v>
      </c>
      <c r="O95" s="24">
        <v>1</v>
      </c>
    </row>
    <row r="96" spans="1:15">
      <c r="A96" s="1" t="s">
        <v>16506</v>
      </c>
      <c r="B96" s="23">
        <v>2.1999999999999999E-2</v>
      </c>
      <c r="C96" s="23">
        <v>4.9000000000000002E-2</v>
      </c>
      <c r="D96" s="2"/>
      <c r="E96" s="23">
        <v>0.17299999999999999</v>
      </c>
      <c r="F96" s="23">
        <v>1.7000000000000001E-2</v>
      </c>
      <c r="G96" s="2"/>
      <c r="H96" s="23">
        <v>7.0000000000000001E-3</v>
      </c>
      <c r="I96" s="23">
        <v>3.0000000000000001E-3</v>
      </c>
      <c r="J96" s="23">
        <v>4.4999999999999998E-2</v>
      </c>
      <c r="K96" s="23">
        <v>5.0000000000000001E-3</v>
      </c>
      <c r="L96" s="2"/>
      <c r="M96" s="23">
        <v>2E-3</v>
      </c>
      <c r="N96" s="23">
        <v>0.67700000000000005</v>
      </c>
      <c r="O96" s="24">
        <v>1</v>
      </c>
    </row>
    <row r="97" spans="1:15">
      <c r="A97" s="1" t="s">
        <v>16507</v>
      </c>
      <c r="B97" s="23">
        <v>1.4E-2</v>
      </c>
      <c r="C97" s="23">
        <v>0.01</v>
      </c>
      <c r="D97" s="2"/>
      <c r="E97" s="23">
        <v>0.12</v>
      </c>
      <c r="F97" s="23">
        <v>1.9E-2</v>
      </c>
      <c r="G97" s="2"/>
      <c r="H97" s="2"/>
      <c r="I97" s="23">
        <v>8.9999999999999993E-3</v>
      </c>
      <c r="J97" s="23">
        <v>5.3999999999999999E-2</v>
      </c>
      <c r="K97" s="23">
        <v>2.5999999999999999E-2</v>
      </c>
      <c r="L97" s="23">
        <v>3.0000000000000001E-3</v>
      </c>
      <c r="M97" s="23">
        <v>5.0000000000000001E-3</v>
      </c>
      <c r="N97" s="23">
        <v>0.74</v>
      </c>
      <c r="O97" s="24">
        <v>1</v>
      </c>
    </row>
    <row r="98" spans="1:15">
      <c r="A98" s="1" t="s">
        <v>16508</v>
      </c>
      <c r="B98" s="23">
        <v>1.7999999999999999E-2</v>
      </c>
      <c r="C98" s="23">
        <v>2.5000000000000001E-2</v>
      </c>
      <c r="D98" s="23">
        <v>8.4000000000000005E-2</v>
      </c>
      <c r="E98" s="23">
        <v>7.4999999999999997E-2</v>
      </c>
      <c r="F98" s="2"/>
      <c r="G98" s="2"/>
      <c r="H98" s="2"/>
      <c r="I98" s="23">
        <v>2E-3</v>
      </c>
      <c r="J98" s="23">
        <v>8.5999999999999993E-2</v>
      </c>
      <c r="K98" s="23">
        <v>2E-3</v>
      </c>
      <c r="L98" s="23">
        <v>2E-3</v>
      </c>
      <c r="M98" s="2"/>
      <c r="N98" s="23">
        <v>0.70499999999999996</v>
      </c>
      <c r="O98" s="24">
        <v>1</v>
      </c>
    </row>
    <row r="99" spans="1:15">
      <c r="A99" s="1" t="s">
        <v>16509</v>
      </c>
      <c r="B99" s="23">
        <v>1.6E-2</v>
      </c>
      <c r="C99" s="23">
        <v>0.311</v>
      </c>
      <c r="D99" s="2"/>
      <c r="E99" s="23">
        <v>2.1000000000000001E-2</v>
      </c>
      <c r="F99" s="23">
        <v>5.7000000000000002E-2</v>
      </c>
      <c r="G99" s="23">
        <v>5.0000000000000001E-3</v>
      </c>
      <c r="H99" s="23">
        <v>1.6E-2</v>
      </c>
      <c r="I99" s="23">
        <v>3.1E-2</v>
      </c>
      <c r="J99" s="23">
        <v>0.11899999999999999</v>
      </c>
      <c r="K99" s="23">
        <v>3.1E-2</v>
      </c>
      <c r="L99" s="2"/>
      <c r="M99" s="2"/>
      <c r="N99" s="23">
        <v>0.39400000000000002</v>
      </c>
      <c r="O99" s="24">
        <v>1</v>
      </c>
    </row>
    <row r="100" spans="1:15">
      <c r="A100" s="1" t="s">
        <v>16510</v>
      </c>
      <c r="B100" s="23">
        <v>4.0000000000000001E-3</v>
      </c>
      <c r="C100" s="23">
        <v>9.8000000000000004E-2</v>
      </c>
      <c r="D100" s="2"/>
      <c r="E100" s="23">
        <v>5.5E-2</v>
      </c>
      <c r="F100" s="23">
        <v>0.48199999999999998</v>
      </c>
      <c r="G100" s="23">
        <v>1E-3</v>
      </c>
      <c r="H100" s="23">
        <v>4.0000000000000001E-3</v>
      </c>
      <c r="I100" s="2"/>
      <c r="J100" s="23">
        <v>0.128</v>
      </c>
      <c r="K100" s="23">
        <v>0.01</v>
      </c>
      <c r="L100" s="23">
        <v>3.0000000000000001E-3</v>
      </c>
      <c r="M100" s="23">
        <v>1E-3</v>
      </c>
      <c r="N100" s="23">
        <v>0.214</v>
      </c>
      <c r="O100" s="24">
        <v>1</v>
      </c>
    </row>
    <row r="101" spans="1:15">
      <c r="A101" s="1" t="s">
        <v>16511</v>
      </c>
      <c r="B101" s="23">
        <v>2.1999999999999999E-2</v>
      </c>
      <c r="C101" s="23">
        <v>7.8E-2</v>
      </c>
      <c r="D101" s="23">
        <v>8.8999999999999996E-2</v>
      </c>
      <c r="E101" s="23">
        <v>0.311</v>
      </c>
      <c r="F101" s="2"/>
      <c r="G101" s="2"/>
      <c r="H101" s="2"/>
      <c r="I101" s="23">
        <v>0.189</v>
      </c>
      <c r="J101" s="23">
        <v>0.14399999999999999</v>
      </c>
      <c r="K101" s="23">
        <v>3.3000000000000002E-2</v>
      </c>
      <c r="L101" s="2"/>
      <c r="M101" s="2"/>
      <c r="N101" s="23">
        <v>0.13300000000000001</v>
      </c>
      <c r="O101" s="24">
        <v>1</v>
      </c>
    </row>
    <row r="102" spans="1:15">
      <c r="A102" s="1" t="s">
        <v>16512</v>
      </c>
      <c r="B102" s="23">
        <v>6.0000000000000001E-3</v>
      </c>
      <c r="C102" s="23">
        <v>3.0000000000000001E-3</v>
      </c>
      <c r="D102" s="23">
        <v>6.0000000000000001E-3</v>
      </c>
      <c r="E102" s="23">
        <v>0.252</v>
      </c>
      <c r="F102" s="23">
        <v>2.1999999999999999E-2</v>
      </c>
      <c r="G102" s="2"/>
      <c r="H102" s="23">
        <v>6.0000000000000001E-3</v>
      </c>
      <c r="I102" s="23">
        <v>3.0000000000000001E-3</v>
      </c>
      <c r="J102" s="23">
        <v>0.126</v>
      </c>
      <c r="K102" s="23">
        <v>3.1E-2</v>
      </c>
      <c r="L102" s="23">
        <v>3.0000000000000001E-3</v>
      </c>
      <c r="M102" s="2"/>
      <c r="N102" s="23">
        <v>0.54100000000000004</v>
      </c>
      <c r="O102" s="24">
        <v>1</v>
      </c>
    </row>
    <row r="103" spans="1:15">
      <c r="A103" s="1" t="s">
        <v>16513</v>
      </c>
      <c r="B103" s="23">
        <v>0.01</v>
      </c>
      <c r="C103" s="23">
        <v>0.23599999999999999</v>
      </c>
      <c r="D103" s="23">
        <v>0.38100000000000001</v>
      </c>
      <c r="E103" s="23">
        <v>2.4E-2</v>
      </c>
      <c r="F103" s="23">
        <v>7.1999999999999995E-2</v>
      </c>
      <c r="G103" s="2"/>
      <c r="H103" s="23">
        <v>2E-3</v>
      </c>
      <c r="I103" s="23">
        <v>3.4000000000000002E-2</v>
      </c>
      <c r="J103" s="23">
        <v>3.7999999999999999E-2</v>
      </c>
      <c r="K103" s="23">
        <v>0.158</v>
      </c>
      <c r="L103" s="23">
        <v>2E-3</v>
      </c>
      <c r="M103" s="2"/>
      <c r="N103" s="23">
        <v>4.2000000000000003E-2</v>
      </c>
      <c r="O103" s="24">
        <v>1</v>
      </c>
    </row>
    <row r="104" spans="1:15">
      <c r="A104" s="1" t="s">
        <v>16514</v>
      </c>
      <c r="B104" s="23">
        <v>5.0000000000000001E-3</v>
      </c>
      <c r="C104" s="23">
        <v>0.13900000000000001</v>
      </c>
      <c r="D104" s="23">
        <v>5.0000000000000001E-3</v>
      </c>
      <c r="E104" s="23">
        <v>0.21</v>
      </c>
      <c r="F104" s="23">
        <v>0.26900000000000002</v>
      </c>
      <c r="G104" s="23">
        <v>5.0000000000000001E-3</v>
      </c>
      <c r="H104" s="2"/>
      <c r="I104" s="23">
        <v>1.4E-2</v>
      </c>
      <c r="J104" s="23">
        <v>0.16700000000000001</v>
      </c>
      <c r="K104" s="23">
        <v>2E-3</v>
      </c>
      <c r="L104" s="2"/>
      <c r="M104" s="23">
        <v>2E-3</v>
      </c>
      <c r="N104" s="23">
        <v>0.183</v>
      </c>
      <c r="O104" s="24">
        <v>1</v>
      </c>
    </row>
    <row r="105" spans="1:15">
      <c r="A105" s="1" t="s">
        <v>16515</v>
      </c>
      <c r="B105" s="23">
        <v>1.7000000000000001E-2</v>
      </c>
      <c r="C105" s="23">
        <v>7.0000000000000001E-3</v>
      </c>
      <c r="D105" s="2"/>
      <c r="E105" s="23">
        <v>0.16900000000000001</v>
      </c>
      <c r="F105" s="23">
        <v>0.14299999999999999</v>
      </c>
      <c r="G105" s="23">
        <v>2E-3</v>
      </c>
      <c r="H105" s="23">
        <v>0.01</v>
      </c>
      <c r="I105" s="23">
        <v>1.7000000000000001E-2</v>
      </c>
      <c r="J105" s="23">
        <v>3.5999999999999997E-2</v>
      </c>
      <c r="K105" s="23">
        <v>2E-3</v>
      </c>
      <c r="L105" s="23">
        <v>2E-3</v>
      </c>
      <c r="M105" s="2"/>
      <c r="N105" s="23">
        <v>0.59399999999999997</v>
      </c>
      <c r="O105" s="24">
        <v>1</v>
      </c>
    </row>
    <row r="106" spans="1:15">
      <c r="A106" s="1" t="s">
        <v>16516</v>
      </c>
      <c r="B106" s="23">
        <v>6.0000000000000001E-3</v>
      </c>
      <c r="C106" s="23">
        <v>1.7999999999999999E-2</v>
      </c>
      <c r="D106" s="23">
        <v>0.17599999999999999</v>
      </c>
      <c r="E106" s="23">
        <v>5.7000000000000002E-2</v>
      </c>
      <c r="F106" s="23">
        <v>5.2999999999999999E-2</v>
      </c>
      <c r="G106" s="2"/>
      <c r="H106" s="23">
        <v>8.0000000000000002E-3</v>
      </c>
      <c r="I106" s="23">
        <v>1.4E-2</v>
      </c>
      <c r="J106" s="23">
        <v>0.13700000000000001</v>
      </c>
      <c r="K106" s="23">
        <v>4.0000000000000001E-3</v>
      </c>
      <c r="L106" s="2"/>
      <c r="M106" s="2"/>
      <c r="N106" s="23">
        <v>0.52700000000000002</v>
      </c>
      <c r="O106" s="24">
        <v>1</v>
      </c>
    </row>
    <row r="107" spans="1:15">
      <c r="A107" s="1" t="s">
        <v>16517</v>
      </c>
      <c r="B107" s="23">
        <v>2.1000000000000001E-2</v>
      </c>
      <c r="C107" s="23">
        <v>0.23699999999999999</v>
      </c>
      <c r="D107" s="23">
        <v>1E-3</v>
      </c>
      <c r="E107" s="23">
        <v>6.0999999999999999E-2</v>
      </c>
      <c r="F107" s="23">
        <v>5.0999999999999997E-2</v>
      </c>
      <c r="G107" s="2"/>
      <c r="H107" s="23">
        <v>1E-3</v>
      </c>
      <c r="I107" s="23">
        <v>7.0000000000000001E-3</v>
      </c>
      <c r="J107" s="23">
        <v>0.23</v>
      </c>
      <c r="K107" s="23">
        <v>4.0000000000000001E-3</v>
      </c>
      <c r="L107" s="2"/>
      <c r="M107" s="23">
        <v>3.0000000000000001E-3</v>
      </c>
      <c r="N107" s="23">
        <v>0.38400000000000001</v>
      </c>
      <c r="O107" s="24">
        <v>1</v>
      </c>
    </row>
    <row r="108" spans="1:15">
      <c r="A108" s="1" t="s">
        <v>16518</v>
      </c>
      <c r="B108" s="23">
        <v>5.0000000000000001E-3</v>
      </c>
      <c r="C108" s="23">
        <v>1.4E-2</v>
      </c>
      <c r="D108" s="2"/>
      <c r="E108" s="23">
        <v>0.33400000000000002</v>
      </c>
      <c r="F108" s="23">
        <v>1.6E-2</v>
      </c>
      <c r="G108" s="2"/>
      <c r="H108" s="23">
        <v>1.9E-2</v>
      </c>
      <c r="I108" s="23">
        <v>2E-3</v>
      </c>
      <c r="J108" s="23">
        <v>0.11</v>
      </c>
      <c r="K108" s="23">
        <v>5.2999999999999999E-2</v>
      </c>
      <c r="L108" s="23">
        <v>5.0000000000000001E-3</v>
      </c>
      <c r="M108" s="2"/>
      <c r="N108" s="23">
        <v>0.443</v>
      </c>
      <c r="O108" s="24">
        <v>1</v>
      </c>
    </row>
    <row r="109" spans="1:15">
      <c r="A109" s="1" t="s">
        <v>16519</v>
      </c>
      <c r="B109" s="2"/>
      <c r="C109" s="23">
        <v>0.19400000000000001</v>
      </c>
      <c r="D109" s="23">
        <v>0.441</v>
      </c>
      <c r="E109" s="23">
        <v>0.106</v>
      </c>
      <c r="F109" s="2"/>
      <c r="G109" s="2"/>
      <c r="H109" s="2"/>
      <c r="I109" s="23">
        <v>6.0000000000000001E-3</v>
      </c>
      <c r="J109" s="23">
        <v>2.9000000000000001E-2</v>
      </c>
      <c r="K109" s="2"/>
      <c r="L109" s="2"/>
      <c r="M109" s="2"/>
      <c r="N109" s="23">
        <v>0.224</v>
      </c>
      <c r="O109" s="24">
        <v>1</v>
      </c>
    </row>
    <row r="110" spans="1:15">
      <c r="A110" s="1" t="s">
        <v>16520</v>
      </c>
      <c r="B110" s="23">
        <v>8.4000000000000005E-2</v>
      </c>
      <c r="C110" s="23">
        <v>0.08</v>
      </c>
      <c r="D110" s="23">
        <v>3.0000000000000001E-3</v>
      </c>
      <c r="E110" s="23">
        <v>6.2E-2</v>
      </c>
      <c r="F110" s="23">
        <v>9.9000000000000005E-2</v>
      </c>
      <c r="G110" s="23">
        <v>3.0000000000000001E-3</v>
      </c>
      <c r="H110" s="23">
        <v>3.0000000000000001E-3</v>
      </c>
      <c r="I110" s="23">
        <v>0.61299999999999999</v>
      </c>
      <c r="J110" s="23">
        <v>8.9999999999999993E-3</v>
      </c>
      <c r="K110" s="23">
        <v>1.4999999999999999E-2</v>
      </c>
      <c r="L110" s="2"/>
      <c r="M110" s="2"/>
      <c r="N110" s="23">
        <v>2.8000000000000001E-2</v>
      </c>
      <c r="O110" s="24">
        <v>1</v>
      </c>
    </row>
    <row r="111" spans="1:15">
      <c r="A111" s="1" t="s">
        <v>16521</v>
      </c>
      <c r="B111" s="23">
        <v>1.0999999999999999E-2</v>
      </c>
      <c r="C111" s="2"/>
      <c r="D111" s="23">
        <v>5.6000000000000001E-2</v>
      </c>
      <c r="E111" s="23">
        <v>0.158</v>
      </c>
      <c r="F111" s="23">
        <v>2.3E-2</v>
      </c>
      <c r="G111" s="23">
        <v>6.0000000000000001E-3</v>
      </c>
      <c r="H111" s="2"/>
      <c r="I111" s="23">
        <v>5.6000000000000001E-2</v>
      </c>
      <c r="J111" s="23">
        <v>0.13</v>
      </c>
      <c r="K111" s="23">
        <v>6.0000000000000001E-3</v>
      </c>
      <c r="L111" s="2"/>
      <c r="M111" s="2"/>
      <c r="N111" s="23">
        <v>0.55400000000000005</v>
      </c>
      <c r="O111" s="24">
        <v>1</v>
      </c>
    </row>
    <row r="112" spans="1:15">
      <c r="A112" s="1" t="s">
        <v>16522</v>
      </c>
      <c r="B112" s="23">
        <v>0.01</v>
      </c>
      <c r="C112" s="23">
        <v>0.01</v>
      </c>
      <c r="D112" s="2"/>
      <c r="E112" s="23">
        <v>4.2000000000000003E-2</v>
      </c>
      <c r="F112" s="23">
        <v>4.2000000000000003E-2</v>
      </c>
      <c r="G112" s="2"/>
      <c r="H112" s="2"/>
      <c r="I112" s="23">
        <v>1.9E-2</v>
      </c>
      <c r="J112" s="23">
        <v>7.0999999999999994E-2</v>
      </c>
      <c r="K112" s="2"/>
      <c r="L112" s="2"/>
      <c r="M112" s="23">
        <v>3.0000000000000001E-3</v>
      </c>
      <c r="N112" s="23">
        <v>0.80200000000000005</v>
      </c>
      <c r="O112" s="24">
        <v>1</v>
      </c>
    </row>
    <row r="113" spans="1:15">
      <c r="A113" s="1" t="s">
        <v>16523</v>
      </c>
      <c r="B113" s="2"/>
      <c r="C113" s="23">
        <v>0.14699999999999999</v>
      </c>
      <c r="D113" s="2"/>
      <c r="E113" s="23">
        <v>0.21</v>
      </c>
      <c r="F113" s="23">
        <v>2.5999999999999999E-2</v>
      </c>
      <c r="G113" s="2"/>
      <c r="H113" s="2"/>
      <c r="I113" s="2"/>
      <c r="J113" s="23">
        <v>0.157</v>
      </c>
      <c r="K113" s="23">
        <v>0.121</v>
      </c>
      <c r="L113" s="2"/>
      <c r="M113" s="2"/>
      <c r="N113" s="23">
        <v>0.33900000000000002</v>
      </c>
      <c r="O113" s="24">
        <v>1</v>
      </c>
    </row>
    <row r="114" spans="1:15">
      <c r="A114" s="1" t="s">
        <v>16524</v>
      </c>
      <c r="B114" s="23">
        <v>8.9999999999999993E-3</v>
      </c>
      <c r="C114" s="23">
        <v>5.0000000000000001E-3</v>
      </c>
      <c r="D114" s="23">
        <v>8.9999999999999993E-3</v>
      </c>
      <c r="E114" s="23">
        <v>0.23899999999999999</v>
      </c>
      <c r="F114" s="23">
        <v>0.02</v>
      </c>
      <c r="G114" s="2"/>
      <c r="H114" s="23">
        <v>8.0000000000000002E-3</v>
      </c>
      <c r="I114" s="23">
        <v>0.02</v>
      </c>
      <c r="J114" s="23">
        <v>9.8000000000000004E-2</v>
      </c>
      <c r="K114" s="2"/>
      <c r="L114" s="2"/>
      <c r="M114" s="2"/>
      <c r="N114" s="23">
        <v>0.59099999999999997</v>
      </c>
      <c r="O114" s="24">
        <v>1</v>
      </c>
    </row>
    <row r="115" spans="1:15">
      <c r="A115" s="1" t="s">
        <v>16525</v>
      </c>
      <c r="B115" s="23">
        <v>1.2999999999999999E-2</v>
      </c>
      <c r="C115" s="23">
        <v>1.0999999999999999E-2</v>
      </c>
      <c r="D115" s="2"/>
      <c r="E115" s="23">
        <v>2.9000000000000001E-2</v>
      </c>
      <c r="F115" s="23">
        <v>1.0999999999999999E-2</v>
      </c>
      <c r="G115" s="2"/>
      <c r="H115" s="23">
        <v>7.0000000000000001E-3</v>
      </c>
      <c r="I115" s="23">
        <v>1.2999999999999999E-2</v>
      </c>
      <c r="J115" s="23">
        <v>0.29099999999999998</v>
      </c>
      <c r="K115" s="23">
        <v>4.0000000000000001E-3</v>
      </c>
      <c r="L115" s="23">
        <v>7.0000000000000001E-3</v>
      </c>
      <c r="M115" s="2"/>
      <c r="N115" s="23">
        <v>0.61299999999999999</v>
      </c>
      <c r="O115" s="24">
        <v>1</v>
      </c>
    </row>
    <row r="116" spans="1:15">
      <c r="A116" s="1" t="s">
        <v>16526</v>
      </c>
      <c r="B116" s="2"/>
      <c r="C116" s="23">
        <v>3.0000000000000001E-3</v>
      </c>
      <c r="D116" s="2"/>
      <c r="E116" s="23">
        <v>0.107</v>
      </c>
      <c r="F116" s="23">
        <v>9.8000000000000004E-2</v>
      </c>
      <c r="G116" s="2"/>
      <c r="H116" s="23">
        <v>3.4000000000000002E-2</v>
      </c>
      <c r="I116" s="23">
        <v>8.9999999999999993E-3</v>
      </c>
      <c r="J116" s="23">
        <v>0.26500000000000001</v>
      </c>
      <c r="K116" s="23">
        <v>1.2E-2</v>
      </c>
      <c r="L116" s="2"/>
      <c r="M116" s="2"/>
      <c r="N116" s="23">
        <v>0.47299999999999998</v>
      </c>
      <c r="O116" s="24">
        <v>1</v>
      </c>
    </row>
    <row r="117" spans="1:15">
      <c r="A117" s="1" t="s">
        <v>16527</v>
      </c>
      <c r="B117" s="23">
        <v>4.0000000000000001E-3</v>
      </c>
      <c r="C117" s="23">
        <v>8.1000000000000003E-2</v>
      </c>
      <c r="D117" s="23">
        <v>2E-3</v>
      </c>
      <c r="E117" s="23">
        <v>3.7999999999999999E-2</v>
      </c>
      <c r="F117" s="23">
        <v>6.2E-2</v>
      </c>
      <c r="G117" s="2"/>
      <c r="H117" s="23">
        <v>2.1999999999999999E-2</v>
      </c>
      <c r="I117" s="23">
        <v>2E-3</v>
      </c>
      <c r="J117" s="23">
        <v>0.255</v>
      </c>
      <c r="K117" s="23">
        <v>0.11700000000000001</v>
      </c>
      <c r="L117" s="23">
        <v>4.0000000000000001E-3</v>
      </c>
      <c r="M117" s="23">
        <v>2E-3</v>
      </c>
      <c r="N117" s="23">
        <v>0.41199999999999998</v>
      </c>
      <c r="O117" s="24">
        <v>1</v>
      </c>
    </row>
    <row r="118" spans="1:15">
      <c r="A118" s="1" t="s">
        <v>16528</v>
      </c>
      <c r="B118" s="23">
        <v>2.5000000000000001E-2</v>
      </c>
      <c r="C118" s="23">
        <v>7.0000000000000001E-3</v>
      </c>
      <c r="D118" s="23">
        <v>0.17299999999999999</v>
      </c>
      <c r="E118" s="23">
        <v>0.115</v>
      </c>
      <c r="F118" s="23">
        <v>6.0000000000000001E-3</v>
      </c>
      <c r="G118" s="2"/>
      <c r="H118" s="23">
        <v>4.0000000000000001E-3</v>
      </c>
      <c r="I118" s="23">
        <v>0.01</v>
      </c>
      <c r="J118" s="23">
        <v>1E-3</v>
      </c>
      <c r="K118" s="23">
        <v>1.4999999999999999E-2</v>
      </c>
      <c r="L118" s="2"/>
      <c r="M118" s="23">
        <v>1E-3</v>
      </c>
      <c r="N118" s="23">
        <v>0.64200000000000002</v>
      </c>
      <c r="O118" s="24">
        <v>1</v>
      </c>
    </row>
    <row r="119" spans="1:15">
      <c r="A119" s="1" t="s">
        <v>16529</v>
      </c>
      <c r="B119" s="23">
        <v>6.0000000000000001E-3</v>
      </c>
      <c r="C119" s="23">
        <v>3.5000000000000003E-2</v>
      </c>
      <c r="D119" s="23">
        <v>2E-3</v>
      </c>
      <c r="E119" s="23">
        <v>0.222</v>
      </c>
      <c r="F119" s="23">
        <v>6.0000000000000001E-3</v>
      </c>
      <c r="G119" s="2"/>
      <c r="H119" s="23">
        <v>1.6E-2</v>
      </c>
      <c r="I119" s="23">
        <v>8.0000000000000002E-3</v>
      </c>
      <c r="J119" s="23">
        <v>0.218</v>
      </c>
      <c r="K119" s="23">
        <v>0.222</v>
      </c>
      <c r="L119" s="2"/>
      <c r="M119" s="2"/>
      <c r="N119" s="23">
        <v>0.26300000000000001</v>
      </c>
      <c r="O119" s="24">
        <v>1</v>
      </c>
    </row>
    <row r="120" spans="1:15">
      <c r="A120" s="1" t="s">
        <v>16530</v>
      </c>
      <c r="B120" s="23">
        <v>3.0000000000000001E-3</v>
      </c>
      <c r="C120" s="23">
        <v>2.7E-2</v>
      </c>
      <c r="D120" s="23">
        <v>3.0000000000000001E-3</v>
      </c>
      <c r="E120" s="23">
        <v>0.127</v>
      </c>
      <c r="F120" s="23">
        <v>0.158</v>
      </c>
      <c r="G120" s="2"/>
      <c r="H120" s="2"/>
      <c r="I120" s="23">
        <v>3.0000000000000001E-3</v>
      </c>
      <c r="J120" s="23">
        <v>0.14199999999999999</v>
      </c>
      <c r="K120" s="23">
        <v>3.0000000000000001E-3</v>
      </c>
      <c r="L120" s="2"/>
      <c r="M120" s="2"/>
      <c r="N120" s="23">
        <v>0.53300000000000003</v>
      </c>
      <c r="O120" s="24">
        <v>1</v>
      </c>
    </row>
    <row r="121" spans="1:15">
      <c r="A121" s="1" t="s">
        <v>16531</v>
      </c>
      <c r="B121" s="23">
        <v>6.0000000000000001E-3</v>
      </c>
      <c r="C121" s="23">
        <v>0.127</v>
      </c>
      <c r="D121" s="23">
        <v>0.03</v>
      </c>
      <c r="E121" s="23">
        <v>0.19800000000000001</v>
      </c>
      <c r="F121" s="23">
        <v>0.03</v>
      </c>
      <c r="G121" s="2"/>
      <c r="H121" s="23">
        <v>6.0000000000000001E-3</v>
      </c>
      <c r="I121" s="23">
        <v>1.4999999999999999E-2</v>
      </c>
      <c r="J121" s="23">
        <v>7.3999999999999996E-2</v>
      </c>
      <c r="K121" s="23">
        <v>3.0000000000000001E-3</v>
      </c>
      <c r="L121" s="2"/>
      <c r="M121" s="2"/>
      <c r="N121" s="23">
        <v>0.51200000000000001</v>
      </c>
      <c r="O121" s="24">
        <v>1</v>
      </c>
    </row>
    <row r="122" spans="1:15">
      <c r="A122" s="1" t="s">
        <v>16532</v>
      </c>
      <c r="B122" s="23">
        <v>6.0000000000000001E-3</v>
      </c>
      <c r="C122" s="23">
        <v>0.433</v>
      </c>
      <c r="D122" s="23">
        <v>8.0000000000000002E-3</v>
      </c>
      <c r="E122" s="23">
        <v>0.13200000000000001</v>
      </c>
      <c r="F122" s="23">
        <v>0.11799999999999999</v>
      </c>
      <c r="G122" s="2"/>
      <c r="H122" s="23">
        <v>8.0000000000000002E-3</v>
      </c>
      <c r="I122" s="23">
        <v>6.9000000000000006E-2</v>
      </c>
      <c r="J122" s="23">
        <v>5.1999999999999998E-2</v>
      </c>
      <c r="K122" s="2"/>
      <c r="L122" s="2"/>
      <c r="M122" s="2"/>
      <c r="N122" s="23">
        <v>0.17399999999999999</v>
      </c>
      <c r="O122" s="24">
        <v>1</v>
      </c>
    </row>
    <row r="123" spans="1:15">
      <c r="A123" s="1" t="s">
        <v>16533</v>
      </c>
      <c r="B123" s="23">
        <v>3.3000000000000002E-2</v>
      </c>
      <c r="C123" s="23">
        <v>5.2999999999999999E-2</v>
      </c>
      <c r="D123" s="23">
        <v>1.2E-2</v>
      </c>
      <c r="E123" s="23">
        <v>0.22</v>
      </c>
      <c r="F123" s="2"/>
      <c r="G123" s="23">
        <v>2E-3</v>
      </c>
      <c r="H123" s="23">
        <v>2E-3</v>
      </c>
      <c r="I123" s="2"/>
      <c r="J123" s="23">
        <v>0.38800000000000001</v>
      </c>
      <c r="K123" s="23">
        <v>0.01</v>
      </c>
      <c r="L123" s="2"/>
      <c r="M123" s="23">
        <v>2E-3</v>
      </c>
      <c r="N123" s="23">
        <v>0.27800000000000002</v>
      </c>
      <c r="O123" s="24">
        <v>1</v>
      </c>
    </row>
    <row r="124" spans="1:15">
      <c r="A124" s="1" t="s">
        <v>16534</v>
      </c>
      <c r="B124" s="23">
        <v>1.0999999999999999E-2</v>
      </c>
      <c r="C124" s="23">
        <v>0.95599999999999996</v>
      </c>
      <c r="D124" s="23">
        <v>4.0000000000000001E-3</v>
      </c>
      <c r="E124" s="23">
        <v>1.0999999999999999E-2</v>
      </c>
      <c r="F124" s="2"/>
      <c r="G124" s="2"/>
      <c r="H124" s="2"/>
      <c r="I124" s="23">
        <v>1.4999999999999999E-2</v>
      </c>
      <c r="J124" s="2"/>
      <c r="K124" s="2"/>
      <c r="L124" s="2"/>
      <c r="M124" s="2"/>
      <c r="N124" s="23">
        <v>4.0000000000000001E-3</v>
      </c>
      <c r="O124" s="24">
        <v>1</v>
      </c>
    </row>
    <row r="125" spans="1:15">
      <c r="A125" s="1" t="s">
        <v>16535</v>
      </c>
      <c r="B125" s="23">
        <v>1.0999999999999999E-2</v>
      </c>
      <c r="C125" s="23">
        <v>2.1999999999999999E-2</v>
      </c>
      <c r="D125" s="23">
        <v>0.05</v>
      </c>
      <c r="E125" s="23">
        <v>8.5000000000000006E-2</v>
      </c>
      <c r="F125" s="23">
        <v>8.9999999999999993E-3</v>
      </c>
      <c r="G125" s="2"/>
      <c r="H125" s="23">
        <v>7.0000000000000001E-3</v>
      </c>
      <c r="I125" s="23">
        <v>1.4999999999999999E-2</v>
      </c>
      <c r="J125" s="23">
        <v>8.9999999999999993E-3</v>
      </c>
      <c r="K125" s="23">
        <v>2E-3</v>
      </c>
      <c r="L125" s="2"/>
      <c r="M125" s="23">
        <v>2E-3</v>
      </c>
      <c r="N125" s="23">
        <v>0.78800000000000003</v>
      </c>
      <c r="O125" s="24">
        <v>1</v>
      </c>
    </row>
    <row r="126" spans="1:15">
      <c r="A126" s="1" t="s">
        <v>16536</v>
      </c>
      <c r="B126" s="23">
        <v>1.2999999999999999E-2</v>
      </c>
      <c r="C126" s="23">
        <v>0.14399999999999999</v>
      </c>
      <c r="D126" s="23">
        <v>4.0000000000000001E-3</v>
      </c>
      <c r="E126" s="23">
        <v>0.27</v>
      </c>
      <c r="F126" s="23">
        <v>0.33800000000000002</v>
      </c>
      <c r="G126" s="2"/>
      <c r="H126" s="23">
        <v>4.0000000000000001E-3</v>
      </c>
      <c r="I126" s="23">
        <v>0.02</v>
      </c>
      <c r="J126" s="23">
        <v>0.189</v>
      </c>
      <c r="K126" s="2"/>
      <c r="L126" s="2"/>
      <c r="M126" s="2"/>
      <c r="N126" s="23">
        <v>1.9E-2</v>
      </c>
      <c r="O126" s="24">
        <v>1</v>
      </c>
    </row>
    <row r="127" spans="1:15">
      <c r="A127" s="1" t="s">
        <v>16537</v>
      </c>
      <c r="B127" s="2"/>
      <c r="C127" s="23">
        <v>0.02</v>
      </c>
      <c r="D127" s="23">
        <v>5.0000000000000001E-3</v>
      </c>
      <c r="E127" s="23">
        <v>0.16700000000000001</v>
      </c>
      <c r="F127" s="23">
        <v>7.0000000000000001E-3</v>
      </c>
      <c r="G127" s="2"/>
      <c r="H127" s="23">
        <v>5.0000000000000001E-3</v>
      </c>
      <c r="I127" s="2"/>
      <c r="J127" s="23">
        <v>0.19500000000000001</v>
      </c>
      <c r="K127" s="23">
        <v>5.0000000000000001E-3</v>
      </c>
      <c r="L127" s="2"/>
      <c r="M127" s="23">
        <v>2E-3</v>
      </c>
      <c r="N127" s="23">
        <v>0.59399999999999997</v>
      </c>
      <c r="O127" s="24">
        <v>1</v>
      </c>
    </row>
    <row r="128" spans="1:15">
      <c r="A128" s="1" t="s">
        <v>16538</v>
      </c>
      <c r="B128" s="23">
        <v>0.01</v>
      </c>
      <c r="C128" s="23">
        <v>0.14799999999999999</v>
      </c>
      <c r="D128" s="23">
        <v>2E-3</v>
      </c>
      <c r="E128" s="23">
        <v>0.48099999999999998</v>
      </c>
      <c r="F128" s="23">
        <v>5.0000000000000001E-3</v>
      </c>
      <c r="G128" s="23">
        <v>2E-3</v>
      </c>
      <c r="H128" s="23">
        <v>5.0000000000000001E-3</v>
      </c>
      <c r="I128" s="23">
        <v>7.0000000000000001E-3</v>
      </c>
      <c r="J128" s="23">
        <v>0.16900000000000001</v>
      </c>
      <c r="K128" s="23">
        <v>5.0000000000000001E-3</v>
      </c>
      <c r="L128" s="23">
        <v>2E-3</v>
      </c>
      <c r="M128" s="2"/>
      <c r="N128" s="23">
        <v>0.16400000000000001</v>
      </c>
      <c r="O128" s="24">
        <v>1</v>
      </c>
    </row>
    <row r="129" spans="1:15">
      <c r="A129" s="1" t="s">
        <v>16539</v>
      </c>
      <c r="B129" s="23">
        <v>3.0000000000000001E-3</v>
      </c>
      <c r="C129" s="23">
        <v>0.17199999999999999</v>
      </c>
      <c r="D129" s="2"/>
      <c r="E129" s="23">
        <v>0.28699999999999998</v>
      </c>
      <c r="F129" s="23">
        <v>3.0000000000000001E-3</v>
      </c>
      <c r="G129" s="2"/>
      <c r="H129" s="23">
        <v>8.9999999999999993E-3</v>
      </c>
      <c r="I129" s="23">
        <v>3.0000000000000001E-3</v>
      </c>
      <c r="J129" s="23">
        <v>0.23100000000000001</v>
      </c>
      <c r="K129" s="23">
        <v>1.2999999999999999E-2</v>
      </c>
      <c r="L129" s="2"/>
      <c r="M129" s="2"/>
      <c r="N129" s="23">
        <v>0.27800000000000002</v>
      </c>
      <c r="O129" s="24">
        <v>1</v>
      </c>
    </row>
    <row r="130" spans="1:15">
      <c r="A130" s="1" t="s">
        <v>16540</v>
      </c>
      <c r="B130" s="23">
        <v>8.0000000000000002E-3</v>
      </c>
      <c r="C130" s="23">
        <v>9.1999999999999998E-2</v>
      </c>
      <c r="D130" s="23">
        <v>4.1000000000000002E-2</v>
      </c>
      <c r="E130" s="23">
        <v>0.152</v>
      </c>
      <c r="F130" s="23">
        <v>0.17100000000000001</v>
      </c>
      <c r="G130" s="2"/>
      <c r="H130" s="23">
        <v>1.0999999999999999E-2</v>
      </c>
      <c r="I130" s="23">
        <v>8.0000000000000002E-3</v>
      </c>
      <c r="J130" s="23">
        <v>0.16800000000000001</v>
      </c>
      <c r="K130" s="2"/>
      <c r="L130" s="2"/>
      <c r="M130" s="2"/>
      <c r="N130" s="23">
        <v>0.35</v>
      </c>
      <c r="O130" s="24">
        <v>1</v>
      </c>
    </row>
    <row r="131" spans="1:15">
      <c r="A131" s="1" t="s">
        <v>16541</v>
      </c>
      <c r="B131" s="23">
        <v>3.0000000000000001E-3</v>
      </c>
      <c r="C131" s="23">
        <v>0.125</v>
      </c>
      <c r="D131" s="23">
        <v>0.29099999999999998</v>
      </c>
      <c r="E131" s="23">
        <v>3.7999999999999999E-2</v>
      </c>
      <c r="F131" s="2"/>
      <c r="G131" s="2"/>
      <c r="H131" s="23">
        <v>3.0000000000000001E-3</v>
      </c>
      <c r="I131" s="23">
        <v>0.39800000000000002</v>
      </c>
      <c r="J131" s="23">
        <v>6.6000000000000003E-2</v>
      </c>
      <c r="K131" s="2"/>
      <c r="L131" s="2"/>
      <c r="M131" s="2"/>
      <c r="N131" s="23">
        <v>7.6999999999999999E-2</v>
      </c>
      <c r="O131" s="24">
        <v>1</v>
      </c>
    </row>
    <row r="132" spans="1:15">
      <c r="A132" s="1" t="s">
        <v>16542</v>
      </c>
      <c r="B132" s="23">
        <v>2E-3</v>
      </c>
      <c r="C132" s="23">
        <v>0.43</v>
      </c>
      <c r="D132" s="23">
        <v>2E-3</v>
      </c>
      <c r="E132" s="23">
        <v>1.2E-2</v>
      </c>
      <c r="F132" s="23">
        <v>0.32900000000000001</v>
      </c>
      <c r="G132" s="2"/>
      <c r="H132" s="2"/>
      <c r="I132" s="23">
        <v>1.2E-2</v>
      </c>
      <c r="J132" s="23">
        <v>1.9E-2</v>
      </c>
      <c r="K132" s="23">
        <v>0.01</v>
      </c>
      <c r="L132" s="2"/>
      <c r="M132" s="2"/>
      <c r="N132" s="23">
        <v>0.184</v>
      </c>
      <c r="O132" s="24">
        <v>1</v>
      </c>
    </row>
    <row r="133" spans="1:15">
      <c r="A133" s="1" t="s">
        <v>16543</v>
      </c>
      <c r="B133" s="23">
        <v>5.0000000000000001E-3</v>
      </c>
      <c r="C133" s="23">
        <v>3.5000000000000003E-2</v>
      </c>
      <c r="D133" s="2"/>
      <c r="E133" s="23">
        <v>0.154</v>
      </c>
      <c r="F133" s="23">
        <v>0.02</v>
      </c>
      <c r="G133" s="2"/>
      <c r="H133" s="23">
        <v>0.05</v>
      </c>
      <c r="I133" s="23">
        <v>0.03</v>
      </c>
      <c r="J133" s="23">
        <v>0.39800000000000002</v>
      </c>
      <c r="K133" s="23">
        <v>5.0000000000000001E-3</v>
      </c>
      <c r="L133" s="2"/>
      <c r="M133" s="2"/>
      <c r="N133" s="23">
        <v>0.30299999999999999</v>
      </c>
      <c r="O133" s="24">
        <v>1</v>
      </c>
    </row>
    <row r="134" spans="1:15">
      <c r="A134" s="1" t="s">
        <v>16544</v>
      </c>
      <c r="B134" s="23">
        <v>4.0000000000000001E-3</v>
      </c>
      <c r="C134" s="23">
        <v>0.02</v>
      </c>
      <c r="D134" s="23">
        <v>1.2E-2</v>
      </c>
      <c r="E134" s="23">
        <v>0.17899999999999999</v>
      </c>
      <c r="F134" s="23">
        <v>3.2000000000000001E-2</v>
      </c>
      <c r="G134" s="2"/>
      <c r="H134" s="23">
        <v>1.6E-2</v>
      </c>
      <c r="I134" s="23">
        <v>4.0000000000000001E-3</v>
      </c>
      <c r="J134" s="23">
        <v>0.107</v>
      </c>
      <c r="K134" s="2"/>
      <c r="L134" s="2"/>
      <c r="M134" s="2"/>
      <c r="N134" s="23">
        <v>0.627</v>
      </c>
      <c r="O134" s="24">
        <v>1</v>
      </c>
    </row>
    <row r="135" spans="1:15">
      <c r="A135" s="1" t="s">
        <v>16545</v>
      </c>
      <c r="B135" s="23">
        <v>5.0000000000000001E-3</v>
      </c>
      <c r="C135" s="23">
        <v>3.1E-2</v>
      </c>
      <c r="D135" s="23">
        <v>5.0000000000000001E-3</v>
      </c>
      <c r="E135" s="23">
        <v>0.17699999999999999</v>
      </c>
      <c r="F135" s="23">
        <v>5.0000000000000001E-3</v>
      </c>
      <c r="G135" s="23">
        <v>5.0000000000000001E-3</v>
      </c>
      <c r="H135" s="23">
        <v>4.7E-2</v>
      </c>
      <c r="I135" s="23">
        <v>0.01</v>
      </c>
      <c r="J135" s="23">
        <v>0.33300000000000002</v>
      </c>
      <c r="K135" s="23">
        <v>5.0000000000000001E-3</v>
      </c>
      <c r="L135" s="2"/>
      <c r="M135" s="2"/>
      <c r="N135" s="23">
        <v>0.375</v>
      </c>
      <c r="O135" s="24">
        <v>1</v>
      </c>
    </row>
    <row r="136" spans="1:15">
      <c r="A136" s="1" t="s">
        <v>16546</v>
      </c>
      <c r="B136" s="23">
        <v>2.1999999999999999E-2</v>
      </c>
      <c r="C136" s="23">
        <v>0.111</v>
      </c>
      <c r="D136" s="2"/>
      <c r="E136" s="23">
        <v>0.1</v>
      </c>
      <c r="F136" s="23">
        <v>1E-3</v>
      </c>
      <c r="G136" s="2"/>
      <c r="H136" s="23">
        <v>4.0000000000000001E-3</v>
      </c>
      <c r="I136" s="23">
        <v>8.9999999999999993E-3</v>
      </c>
      <c r="J136" s="23">
        <v>0.51400000000000001</v>
      </c>
      <c r="K136" s="23">
        <v>7.0000000000000001E-3</v>
      </c>
      <c r="L136" s="23">
        <v>1E-3</v>
      </c>
      <c r="M136" s="2"/>
      <c r="N136" s="23">
        <v>0.23200000000000001</v>
      </c>
      <c r="O136" s="24">
        <v>1</v>
      </c>
    </row>
    <row r="137" spans="1:15">
      <c r="A137" s="1" t="s">
        <v>16547</v>
      </c>
      <c r="B137" s="23">
        <v>1.2E-2</v>
      </c>
      <c r="C137" s="23">
        <v>5.0000000000000001E-3</v>
      </c>
      <c r="D137" s="2"/>
      <c r="E137" s="23">
        <v>4.5999999999999999E-2</v>
      </c>
      <c r="F137" s="23">
        <v>6.5000000000000002E-2</v>
      </c>
      <c r="G137" s="2"/>
      <c r="H137" s="23">
        <v>2E-3</v>
      </c>
      <c r="I137" s="23">
        <v>7.3999999999999996E-2</v>
      </c>
      <c r="J137" s="23">
        <v>5.0000000000000001E-3</v>
      </c>
      <c r="K137" s="2"/>
      <c r="L137" s="23">
        <v>2E-3</v>
      </c>
      <c r="M137" s="2"/>
      <c r="N137" s="23">
        <v>0.78900000000000003</v>
      </c>
      <c r="O137" s="24">
        <v>1</v>
      </c>
    </row>
    <row r="138" spans="1:15">
      <c r="A138" s="1" t="s">
        <v>16548</v>
      </c>
      <c r="B138" s="23">
        <v>8.9999999999999993E-3</v>
      </c>
      <c r="C138" s="23">
        <v>4.4999999999999998E-2</v>
      </c>
      <c r="D138" s="23">
        <v>1.6E-2</v>
      </c>
      <c r="E138" s="23">
        <v>3.7999999999999999E-2</v>
      </c>
      <c r="F138" s="23">
        <v>8.9999999999999993E-3</v>
      </c>
      <c r="G138" s="2"/>
      <c r="H138" s="23">
        <v>3.4000000000000002E-2</v>
      </c>
      <c r="I138" s="23">
        <v>8.9999999999999993E-3</v>
      </c>
      <c r="J138" s="23">
        <v>8.1000000000000003E-2</v>
      </c>
      <c r="K138" s="23">
        <v>0.105</v>
      </c>
      <c r="L138" s="2"/>
      <c r="M138" s="23">
        <v>7.0000000000000001E-3</v>
      </c>
      <c r="N138" s="23">
        <v>0.64800000000000002</v>
      </c>
      <c r="O138" s="24">
        <v>1</v>
      </c>
    </row>
    <row r="139" spans="1:15">
      <c r="A139" s="1" t="s">
        <v>16549</v>
      </c>
      <c r="B139" s="23">
        <v>7.0000000000000001E-3</v>
      </c>
      <c r="C139" s="23">
        <v>0.34399999999999997</v>
      </c>
      <c r="D139" s="23">
        <v>3.3000000000000002E-2</v>
      </c>
      <c r="E139" s="23">
        <v>0.33400000000000002</v>
      </c>
      <c r="F139" s="2"/>
      <c r="G139" s="2"/>
      <c r="H139" s="2"/>
      <c r="I139" s="23">
        <v>7.0000000000000001E-3</v>
      </c>
      <c r="J139" s="23">
        <v>2.3E-2</v>
      </c>
      <c r="K139" s="23">
        <v>2.3E-2</v>
      </c>
      <c r="L139" s="2"/>
      <c r="M139" s="2"/>
      <c r="N139" s="23">
        <v>0.23</v>
      </c>
      <c r="O139" s="24">
        <v>1</v>
      </c>
    </row>
    <row r="140" spans="1:15">
      <c r="A140" s="1" t="s">
        <v>16550</v>
      </c>
      <c r="B140" s="2"/>
      <c r="C140" s="23">
        <v>7.4999999999999997E-2</v>
      </c>
      <c r="D140" s="23">
        <v>6.3E-2</v>
      </c>
      <c r="E140" s="23">
        <v>5.5E-2</v>
      </c>
      <c r="F140" s="2"/>
      <c r="G140" s="2"/>
      <c r="H140" s="23">
        <v>4.0000000000000001E-3</v>
      </c>
      <c r="I140" s="23">
        <v>8.0000000000000002E-3</v>
      </c>
      <c r="J140" s="23">
        <v>0.115</v>
      </c>
      <c r="K140" s="2"/>
      <c r="L140" s="23">
        <v>1.2E-2</v>
      </c>
      <c r="M140" s="2"/>
      <c r="N140" s="23">
        <v>0.66800000000000004</v>
      </c>
      <c r="O140" s="24">
        <v>1</v>
      </c>
    </row>
    <row r="141" spans="1:15">
      <c r="A141" s="1" t="s">
        <v>16551</v>
      </c>
      <c r="B141" s="23">
        <v>4.0000000000000001E-3</v>
      </c>
      <c r="C141" s="2"/>
      <c r="D141" s="23">
        <v>2E-3</v>
      </c>
      <c r="E141" s="23">
        <v>0.21</v>
      </c>
      <c r="F141" s="23">
        <v>0.02</v>
      </c>
      <c r="G141" s="2"/>
      <c r="H141" s="23">
        <v>2.1999999999999999E-2</v>
      </c>
      <c r="I141" s="23">
        <v>0.01</v>
      </c>
      <c r="J141" s="23">
        <v>0.13</v>
      </c>
      <c r="K141" s="23">
        <v>4.0000000000000001E-3</v>
      </c>
      <c r="L141" s="2"/>
      <c r="M141" s="23">
        <v>2E-3</v>
      </c>
      <c r="N141" s="23">
        <v>0.59499999999999997</v>
      </c>
      <c r="O141" s="24">
        <v>1</v>
      </c>
    </row>
    <row r="142" spans="1:15">
      <c r="A142" s="1" t="s">
        <v>16552</v>
      </c>
      <c r="B142" s="2"/>
      <c r="C142" s="2"/>
      <c r="D142" s="23">
        <v>6.5000000000000002E-2</v>
      </c>
      <c r="E142" s="23">
        <v>0.107</v>
      </c>
      <c r="F142" s="23">
        <v>5.0000000000000001E-3</v>
      </c>
      <c r="G142" s="2"/>
      <c r="H142" s="23">
        <v>2.8000000000000001E-2</v>
      </c>
      <c r="I142" s="2"/>
      <c r="J142" s="23">
        <v>0.14399999999999999</v>
      </c>
      <c r="K142" s="2"/>
      <c r="L142" s="2"/>
      <c r="M142" s="23">
        <v>5.0000000000000001E-3</v>
      </c>
      <c r="N142" s="23">
        <v>0.64700000000000002</v>
      </c>
      <c r="O142" s="24">
        <v>1</v>
      </c>
    </row>
    <row r="143" spans="1:15">
      <c r="A143" s="1" t="s">
        <v>16553</v>
      </c>
      <c r="B143" s="23">
        <v>8.0000000000000002E-3</v>
      </c>
      <c r="C143" s="23">
        <v>4.9000000000000002E-2</v>
      </c>
      <c r="D143" s="2"/>
      <c r="E143" s="23">
        <v>0.27900000000000003</v>
      </c>
      <c r="F143" s="23">
        <v>2.5000000000000001E-2</v>
      </c>
      <c r="G143" s="2"/>
      <c r="H143" s="2"/>
      <c r="I143" s="2"/>
      <c r="J143" s="23">
        <v>0.38500000000000001</v>
      </c>
      <c r="K143" s="2"/>
      <c r="L143" s="2"/>
      <c r="M143" s="2"/>
      <c r="N143" s="23">
        <v>0.254</v>
      </c>
      <c r="O143" s="24">
        <v>1</v>
      </c>
    </row>
    <row r="144" spans="1:15">
      <c r="A144" s="1" t="s">
        <v>16554</v>
      </c>
      <c r="B144" s="23">
        <v>6.0000000000000001E-3</v>
      </c>
      <c r="C144" s="23">
        <v>0.34100000000000003</v>
      </c>
      <c r="D144" s="23">
        <v>6.0000000000000001E-3</v>
      </c>
      <c r="E144" s="23">
        <v>0.20599999999999999</v>
      </c>
      <c r="F144" s="23">
        <v>1.6E-2</v>
      </c>
      <c r="G144" s="23">
        <v>2E-3</v>
      </c>
      <c r="H144" s="23">
        <v>1.7999999999999999E-2</v>
      </c>
      <c r="I144" s="23">
        <v>3.6999999999999998E-2</v>
      </c>
      <c r="J144" s="23">
        <v>0.14699999999999999</v>
      </c>
      <c r="K144" s="23">
        <v>1.7999999999999999E-2</v>
      </c>
      <c r="L144" s="2"/>
      <c r="M144" s="2"/>
      <c r="N144" s="23">
        <v>0.20399999999999999</v>
      </c>
      <c r="O144" s="24">
        <v>1</v>
      </c>
    </row>
    <row r="145" spans="1:15">
      <c r="A145" s="1" t="s">
        <v>16555</v>
      </c>
      <c r="B145" s="23">
        <v>1.2E-2</v>
      </c>
      <c r="C145" s="23">
        <v>8.4000000000000005E-2</v>
      </c>
      <c r="D145" s="2"/>
      <c r="E145" s="23">
        <v>0.20699999999999999</v>
      </c>
      <c r="F145" s="23">
        <v>2.8000000000000001E-2</v>
      </c>
      <c r="G145" s="23">
        <v>2E-3</v>
      </c>
      <c r="H145" s="23">
        <v>1.4999999999999999E-2</v>
      </c>
      <c r="I145" s="23">
        <v>7.0000000000000001E-3</v>
      </c>
      <c r="J145" s="23">
        <v>5.2999999999999999E-2</v>
      </c>
      <c r="K145" s="23">
        <v>7.0000000000000001E-3</v>
      </c>
      <c r="L145" s="2"/>
      <c r="M145" s="2"/>
      <c r="N145" s="23">
        <v>0.58299999999999996</v>
      </c>
      <c r="O145" s="24">
        <v>1</v>
      </c>
    </row>
    <row r="146" spans="1:15">
      <c r="A146" s="1" t="s">
        <v>16556</v>
      </c>
      <c r="B146" s="23">
        <v>3.6999999999999998E-2</v>
      </c>
      <c r="C146" s="23">
        <v>1.2E-2</v>
      </c>
      <c r="D146" s="23">
        <v>2.1000000000000001E-2</v>
      </c>
      <c r="E146" s="23">
        <v>0.20300000000000001</v>
      </c>
      <c r="F146" s="23">
        <v>0.03</v>
      </c>
      <c r="G146" s="23">
        <v>2E-3</v>
      </c>
      <c r="H146" s="23">
        <v>1.2E-2</v>
      </c>
      <c r="I146" s="23">
        <v>2.8000000000000001E-2</v>
      </c>
      <c r="J146" s="23">
        <v>2.8000000000000001E-2</v>
      </c>
      <c r="K146" s="2"/>
      <c r="L146" s="23">
        <v>2E-3</v>
      </c>
      <c r="M146" s="23">
        <v>8.9999999999999993E-3</v>
      </c>
      <c r="N146" s="23">
        <v>0.61699999999999999</v>
      </c>
      <c r="O146" s="24">
        <v>1</v>
      </c>
    </row>
    <row r="147" spans="1:15">
      <c r="A147" s="1" t="s">
        <v>16557</v>
      </c>
      <c r="B147" s="23">
        <v>4.5999999999999999E-2</v>
      </c>
      <c r="C147" s="23">
        <v>0.105</v>
      </c>
      <c r="D147" s="23">
        <v>4.0000000000000001E-3</v>
      </c>
      <c r="E147" s="23">
        <v>0.24199999999999999</v>
      </c>
      <c r="F147" s="23">
        <v>4.0000000000000001E-3</v>
      </c>
      <c r="G147" s="2"/>
      <c r="H147" s="23">
        <v>7.0000000000000001E-3</v>
      </c>
      <c r="I147" s="23">
        <v>8.6999999999999994E-2</v>
      </c>
      <c r="J147" s="23">
        <v>0.34200000000000003</v>
      </c>
      <c r="K147" s="23">
        <v>3.2000000000000001E-2</v>
      </c>
      <c r="L147" s="2"/>
      <c r="M147" s="2"/>
      <c r="N147" s="23">
        <v>0.13200000000000001</v>
      </c>
      <c r="O147" s="24">
        <v>1</v>
      </c>
    </row>
    <row r="148" spans="1:15">
      <c r="A148" s="1" t="s">
        <v>16558</v>
      </c>
      <c r="B148" s="23">
        <v>7.0000000000000001E-3</v>
      </c>
      <c r="C148" s="23">
        <v>2E-3</v>
      </c>
      <c r="D148" s="2"/>
      <c r="E148" s="23">
        <v>3.2000000000000001E-2</v>
      </c>
      <c r="F148" s="23">
        <v>2E-3</v>
      </c>
      <c r="G148" s="2"/>
      <c r="H148" s="2"/>
      <c r="I148" s="23">
        <v>7.0000000000000001E-3</v>
      </c>
      <c r="J148" s="23">
        <v>0.13400000000000001</v>
      </c>
      <c r="K148" s="23">
        <v>5.0000000000000001E-3</v>
      </c>
      <c r="L148" s="2"/>
      <c r="M148" s="23">
        <v>2E-3</v>
      </c>
      <c r="N148" s="23">
        <v>0.80900000000000005</v>
      </c>
      <c r="O148" s="24">
        <v>1</v>
      </c>
    </row>
    <row r="149" spans="1:15">
      <c r="A149" s="1" t="s">
        <v>16559</v>
      </c>
      <c r="B149" s="23">
        <v>6.0000000000000001E-3</v>
      </c>
      <c r="C149" s="23">
        <v>4.0000000000000001E-3</v>
      </c>
      <c r="D149" s="23">
        <v>3.3000000000000002E-2</v>
      </c>
      <c r="E149" s="23">
        <v>5.3999999999999999E-2</v>
      </c>
      <c r="F149" s="23">
        <v>9.8000000000000004E-2</v>
      </c>
      <c r="G149" s="2"/>
      <c r="H149" s="23">
        <v>8.0000000000000002E-3</v>
      </c>
      <c r="I149" s="23">
        <v>2.1000000000000001E-2</v>
      </c>
      <c r="J149" s="23">
        <v>0.108</v>
      </c>
      <c r="K149" s="23">
        <v>0.57699999999999996</v>
      </c>
      <c r="L149" s="2"/>
      <c r="M149" s="2"/>
      <c r="N149" s="23">
        <v>9.0999999999999998E-2</v>
      </c>
      <c r="O149" s="24">
        <v>1</v>
      </c>
    </row>
    <row r="150" spans="1:15">
      <c r="A150" s="1" t="s">
        <v>16560</v>
      </c>
      <c r="B150" s="23">
        <v>2.3E-2</v>
      </c>
      <c r="C150" s="23">
        <v>0.35399999999999998</v>
      </c>
      <c r="D150" s="2"/>
      <c r="E150" s="23">
        <v>3.1E-2</v>
      </c>
      <c r="F150" s="23">
        <v>0.14799999999999999</v>
      </c>
      <c r="G150" s="2"/>
      <c r="H150" s="23">
        <v>8.0000000000000002E-3</v>
      </c>
      <c r="I150" s="23">
        <v>0.01</v>
      </c>
      <c r="J150" s="23">
        <v>0.16</v>
      </c>
      <c r="K150" s="2"/>
      <c r="L150" s="2"/>
      <c r="M150" s="2"/>
      <c r="N150" s="23">
        <v>0.26700000000000002</v>
      </c>
      <c r="O150" s="24">
        <v>1</v>
      </c>
    </row>
    <row r="151" spans="1:15">
      <c r="A151" s="1" t="s">
        <v>16561</v>
      </c>
      <c r="B151" s="23">
        <v>1.7000000000000001E-2</v>
      </c>
      <c r="C151" s="23">
        <v>0.38500000000000001</v>
      </c>
      <c r="D151" s="23">
        <v>0.114</v>
      </c>
      <c r="E151" s="23">
        <v>6.3E-2</v>
      </c>
      <c r="F151" s="23">
        <v>0.33600000000000002</v>
      </c>
      <c r="G151" s="2"/>
      <c r="H151" s="23">
        <v>3.0000000000000001E-3</v>
      </c>
      <c r="I151" s="23">
        <v>5.7000000000000002E-2</v>
      </c>
      <c r="J151" s="23">
        <v>8.9999999999999993E-3</v>
      </c>
      <c r="K151" s="2"/>
      <c r="L151" s="2"/>
      <c r="M151" s="2"/>
      <c r="N151" s="23">
        <v>1.7000000000000001E-2</v>
      </c>
      <c r="O151" s="24">
        <v>1</v>
      </c>
    </row>
    <row r="152" spans="1:15">
      <c r="A152" s="1" t="s">
        <v>16562</v>
      </c>
      <c r="B152" s="23">
        <v>7.0000000000000001E-3</v>
      </c>
      <c r="C152" s="23">
        <v>7.0000000000000001E-3</v>
      </c>
      <c r="D152" s="23">
        <v>4.0000000000000001E-3</v>
      </c>
      <c r="E152" s="23">
        <v>0.126</v>
      </c>
      <c r="F152" s="23">
        <v>4.0000000000000001E-3</v>
      </c>
      <c r="G152" s="23">
        <v>1.0999999999999999E-2</v>
      </c>
      <c r="H152" s="23">
        <v>2.5999999999999999E-2</v>
      </c>
      <c r="I152" s="23">
        <v>1.4999999999999999E-2</v>
      </c>
      <c r="J152" s="23">
        <v>0.496</v>
      </c>
      <c r="K152" s="23">
        <v>7.0000000000000001E-3</v>
      </c>
      <c r="L152" s="23">
        <v>4.0000000000000001E-3</v>
      </c>
      <c r="M152" s="2"/>
      <c r="N152" s="23">
        <v>0.29299999999999998</v>
      </c>
      <c r="O152" s="24">
        <v>1</v>
      </c>
    </row>
    <row r="153" spans="1:15">
      <c r="A153" s="1" t="s">
        <v>16563</v>
      </c>
      <c r="B153" s="23">
        <v>4.0000000000000001E-3</v>
      </c>
      <c r="C153" s="23">
        <v>0.11600000000000001</v>
      </c>
      <c r="D153" s="23">
        <v>4.0000000000000001E-3</v>
      </c>
      <c r="E153" s="23">
        <v>0.4</v>
      </c>
      <c r="F153" s="23">
        <v>6.0000000000000001E-3</v>
      </c>
      <c r="G153" s="23">
        <v>2E-3</v>
      </c>
      <c r="H153" s="23">
        <v>2.8000000000000001E-2</v>
      </c>
      <c r="I153" s="23">
        <v>4.0000000000000001E-3</v>
      </c>
      <c r="J153" s="23">
        <v>4.1000000000000002E-2</v>
      </c>
      <c r="K153" s="23">
        <v>2E-3</v>
      </c>
      <c r="L153" s="2"/>
      <c r="M153" s="2"/>
      <c r="N153" s="23">
        <v>0.39200000000000002</v>
      </c>
      <c r="O153" s="24">
        <v>1</v>
      </c>
    </row>
    <row r="154" spans="1:15">
      <c r="A154" s="1" t="s">
        <v>16564</v>
      </c>
      <c r="B154" s="23">
        <v>1.7999999999999999E-2</v>
      </c>
      <c r="C154" s="23">
        <v>7.1999999999999995E-2</v>
      </c>
      <c r="D154" s="2"/>
      <c r="E154" s="23">
        <v>0.221</v>
      </c>
      <c r="F154" s="23">
        <v>4.0000000000000001E-3</v>
      </c>
      <c r="G154" s="2"/>
      <c r="H154" s="23">
        <v>6.5000000000000002E-2</v>
      </c>
      <c r="I154" s="23">
        <v>6.9000000000000006E-2</v>
      </c>
      <c r="J154" s="23">
        <v>0.30099999999999999</v>
      </c>
      <c r="K154" s="23">
        <v>4.2999999999999997E-2</v>
      </c>
      <c r="L154" s="2"/>
      <c r="M154" s="2"/>
      <c r="N154" s="23">
        <v>0.20699999999999999</v>
      </c>
      <c r="O154" s="24">
        <v>1</v>
      </c>
    </row>
    <row r="155" spans="1:15">
      <c r="A155" s="1" t="s">
        <v>16565</v>
      </c>
      <c r="B155" s="23">
        <v>1.7999999999999999E-2</v>
      </c>
      <c r="C155" s="23">
        <v>1.0999999999999999E-2</v>
      </c>
      <c r="D155" s="23">
        <v>5.0000000000000001E-3</v>
      </c>
      <c r="E155" s="23">
        <v>5.3999999999999999E-2</v>
      </c>
      <c r="F155" s="23">
        <v>0.14099999999999999</v>
      </c>
      <c r="G155" s="23">
        <v>2E-3</v>
      </c>
      <c r="H155" s="23">
        <v>8.9999999999999993E-3</v>
      </c>
      <c r="I155" s="23">
        <v>7.0000000000000001E-3</v>
      </c>
      <c r="J155" s="23">
        <v>0.14199999999999999</v>
      </c>
      <c r="K155" s="23">
        <v>2E-3</v>
      </c>
      <c r="L155" s="23">
        <v>4.5999999999999999E-2</v>
      </c>
      <c r="M155" s="23">
        <v>1.6E-2</v>
      </c>
      <c r="N155" s="23">
        <v>0.54800000000000004</v>
      </c>
      <c r="O155" s="24">
        <v>1</v>
      </c>
    </row>
    <row r="156" spans="1:15">
      <c r="A156" s="1" t="s">
        <v>16566</v>
      </c>
      <c r="B156" s="23">
        <v>4.0000000000000001E-3</v>
      </c>
      <c r="C156" s="23">
        <v>0.109</v>
      </c>
      <c r="D156" s="23">
        <v>0.01</v>
      </c>
      <c r="E156" s="23">
        <v>0.115</v>
      </c>
      <c r="F156" s="23">
        <v>6.0999999999999999E-2</v>
      </c>
      <c r="G156" s="23">
        <v>2E-3</v>
      </c>
      <c r="H156" s="23">
        <v>4.0000000000000001E-3</v>
      </c>
      <c r="I156" s="23">
        <v>8.0000000000000002E-3</v>
      </c>
      <c r="J156" s="23">
        <v>0.121</v>
      </c>
      <c r="K156" s="23">
        <v>8.5999999999999993E-2</v>
      </c>
      <c r="L156" s="23">
        <v>2E-3</v>
      </c>
      <c r="M156" s="2"/>
      <c r="N156" s="23">
        <v>0.47799999999999998</v>
      </c>
      <c r="O156" s="24">
        <v>1</v>
      </c>
    </row>
    <row r="157" spans="1:15">
      <c r="A157" s="1" t="s">
        <v>16567</v>
      </c>
      <c r="B157" s="23">
        <v>2E-3</v>
      </c>
      <c r="C157" s="23">
        <v>9.0999999999999998E-2</v>
      </c>
      <c r="D157" s="23">
        <v>1.4999999999999999E-2</v>
      </c>
      <c r="E157" s="23">
        <v>0.46100000000000002</v>
      </c>
      <c r="F157" s="23">
        <v>2E-3</v>
      </c>
      <c r="G157" s="23">
        <v>2E-3</v>
      </c>
      <c r="H157" s="2"/>
      <c r="I157" s="23">
        <v>0.04</v>
      </c>
      <c r="J157" s="23">
        <v>0.19400000000000001</v>
      </c>
      <c r="K157" s="23">
        <v>4.0000000000000001E-3</v>
      </c>
      <c r="L157" s="2"/>
      <c r="M157" s="2"/>
      <c r="N157" s="23">
        <v>0.188</v>
      </c>
      <c r="O157" s="24">
        <v>1</v>
      </c>
    </row>
    <row r="158" spans="1:15">
      <c r="A158" s="1" t="s">
        <v>16568</v>
      </c>
      <c r="B158" s="23">
        <v>5.0000000000000001E-3</v>
      </c>
      <c r="C158" s="23">
        <v>2.1000000000000001E-2</v>
      </c>
      <c r="D158" s="2"/>
      <c r="E158" s="23">
        <v>9.6000000000000002E-2</v>
      </c>
      <c r="F158" s="23">
        <v>3.6999999999999998E-2</v>
      </c>
      <c r="G158" s="2"/>
      <c r="H158" s="23">
        <v>1.0999999999999999E-2</v>
      </c>
      <c r="I158" s="2"/>
      <c r="J158" s="23">
        <v>0.24099999999999999</v>
      </c>
      <c r="K158" s="2"/>
      <c r="L158" s="2"/>
      <c r="M158" s="2"/>
      <c r="N158" s="23">
        <v>0.58799999999999997</v>
      </c>
      <c r="O158" s="24">
        <v>1</v>
      </c>
    </row>
    <row r="159" spans="1:15">
      <c r="A159" s="1" t="s">
        <v>16569</v>
      </c>
      <c r="B159" s="23">
        <v>8.9999999999999993E-3</v>
      </c>
      <c r="C159" s="23">
        <v>0.29299999999999998</v>
      </c>
      <c r="D159" s="2"/>
      <c r="E159" s="23">
        <v>0.41699999999999998</v>
      </c>
      <c r="F159" s="23">
        <v>7.0000000000000001E-3</v>
      </c>
      <c r="G159" s="23">
        <v>2E-3</v>
      </c>
      <c r="H159" s="23">
        <v>6.0000000000000001E-3</v>
      </c>
      <c r="I159" s="23">
        <v>3.9E-2</v>
      </c>
      <c r="J159" s="23">
        <v>0.20200000000000001</v>
      </c>
      <c r="K159" s="23">
        <v>2E-3</v>
      </c>
      <c r="L159" s="2"/>
      <c r="M159" s="2"/>
      <c r="N159" s="23">
        <v>2.1999999999999999E-2</v>
      </c>
      <c r="O159" s="24">
        <v>1</v>
      </c>
    </row>
    <row r="160" spans="1:15">
      <c r="A160" s="1" t="s">
        <v>16570</v>
      </c>
      <c r="B160" s="23">
        <v>8.0000000000000002E-3</v>
      </c>
      <c r="C160" s="23">
        <v>0.27</v>
      </c>
      <c r="D160" s="23">
        <v>1.2E-2</v>
      </c>
      <c r="E160" s="23">
        <v>0.189</v>
      </c>
      <c r="F160" s="23">
        <v>1.6E-2</v>
      </c>
      <c r="G160" s="23">
        <v>2E-3</v>
      </c>
      <c r="H160" s="23">
        <v>2E-3</v>
      </c>
      <c r="I160" s="23">
        <v>6.0999999999999999E-2</v>
      </c>
      <c r="J160" s="23">
        <v>0.29499999999999998</v>
      </c>
      <c r="K160" s="23">
        <v>0.01</v>
      </c>
      <c r="L160" s="2"/>
      <c r="M160" s="2"/>
      <c r="N160" s="23">
        <v>0.13300000000000001</v>
      </c>
      <c r="O160" s="24">
        <v>1</v>
      </c>
    </row>
    <row r="161" spans="1:15">
      <c r="A161" s="1" t="s">
        <v>16571</v>
      </c>
      <c r="B161" s="23">
        <v>5.0000000000000001E-3</v>
      </c>
      <c r="C161" s="23">
        <v>5.0000000000000001E-3</v>
      </c>
      <c r="D161" s="23">
        <v>1.9E-2</v>
      </c>
      <c r="E161" s="23">
        <v>7.0999999999999994E-2</v>
      </c>
      <c r="F161" s="23">
        <v>0.152</v>
      </c>
      <c r="G161" s="2"/>
      <c r="H161" s="23">
        <v>1.9E-2</v>
      </c>
      <c r="I161" s="23">
        <v>0.01</v>
      </c>
      <c r="J161" s="23">
        <v>5.1999999999999998E-2</v>
      </c>
      <c r="K161" s="23">
        <v>2.4E-2</v>
      </c>
      <c r="L161" s="2"/>
      <c r="M161" s="2"/>
      <c r="N161" s="23">
        <v>0.64300000000000002</v>
      </c>
      <c r="O161" s="24">
        <v>1</v>
      </c>
    </row>
    <row r="162" spans="1:15">
      <c r="A162" s="1" t="s">
        <v>16572</v>
      </c>
      <c r="B162" s="23">
        <v>4.0000000000000001E-3</v>
      </c>
      <c r="C162" s="23">
        <v>0.223</v>
      </c>
      <c r="D162" s="2"/>
      <c r="E162" s="23">
        <v>4.5999999999999999E-2</v>
      </c>
      <c r="F162" s="23">
        <v>0.18</v>
      </c>
      <c r="G162" s="23">
        <v>1E-3</v>
      </c>
      <c r="H162" s="23">
        <v>1E-3</v>
      </c>
      <c r="I162" s="23">
        <v>0.32400000000000001</v>
      </c>
      <c r="J162" s="23">
        <v>9.5000000000000001E-2</v>
      </c>
      <c r="K162" s="2"/>
      <c r="L162" s="2"/>
      <c r="M162" s="2"/>
      <c r="N162" s="23">
        <v>0.126</v>
      </c>
      <c r="O162" s="24">
        <v>1</v>
      </c>
    </row>
    <row r="163" spans="1:15">
      <c r="A163" s="1" t="s">
        <v>16573</v>
      </c>
      <c r="B163" s="23">
        <v>0.02</v>
      </c>
      <c r="C163" s="23">
        <v>2.4E-2</v>
      </c>
      <c r="D163" s="23">
        <v>1.4E-2</v>
      </c>
      <c r="E163" s="23">
        <v>9.8000000000000004E-2</v>
      </c>
      <c r="F163" s="2"/>
      <c r="G163" s="2"/>
      <c r="H163" s="2"/>
      <c r="I163" s="23">
        <v>6.6000000000000003E-2</v>
      </c>
      <c r="J163" s="23">
        <v>0.16</v>
      </c>
      <c r="K163" s="2"/>
      <c r="L163" s="2"/>
      <c r="M163" s="2"/>
      <c r="N163" s="23">
        <v>0.61799999999999999</v>
      </c>
      <c r="O163" s="24">
        <v>1</v>
      </c>
    </row>
    <row r="164" spans="1:15">
      <c r="A164" s="1" t="s">
        <v>16574</v>
      </c>
      <c r="B164" s="23">
        <v>7.0000000000000001E-3</v>
      </c>
      <c r="C164" s="23">
        <v>9.5000000000000001E-2</v>
      </c>
      <c r="D164" s="2"/>
      <c r="E164" s="23">
        <v>0.24199999999999999</v>
      </c>
      <c r="F164" s="23">
        <v>7.0000000000000001E-3</v>
      </c>
      <c r="G164" s="2"/>
      <c r="H164" s="2"/>
      <c r="I164" s="23">
        <v>0.154</v>
      </c>
      <c r="J164" s="23">
        <v>0.26</v>
      </c>
      <c r="K164" s="2"/>
      <c r="L164" s="2"/>
      <c r="M164" s="2"/>
      <c r="N164" s="23">
        <v>0.23499999999999999</v>
      </c>
      <c r="O164" s="24">
        <v>1</v>
      </c>
    </row>
    <row r="165" spans="1:15">
      <c r="A165" s="1" t="s">
        <v>16575</v>
      </c>
      <c r="B165" s="2"/>
      <c r="C165" s="23">
        <v>0.17899999999999999</v>
      </c>
      <c r="D165" s="23">
        <v>5.0000000000000001E-3</v>
      </c>
      <c r="E165" s="23">
        <v>0.05</v>
      </c>
      <c r="F165" s="23">
        <v>0.32200000000000001</v>
      </c>
      <c r="G165" s="2"/>
      <c r="H165" s="2"/>
      <c r="I165" s="2"/>
      <c r="J165" s="23">
        <v>0.1</v>
      </c>
      <c r="K165" s="23">
        <v>2E-3</v>
      </c>
      <c r="L165" s="2"/>
      <c r="M165" s="2"/>
      <c r="N165" s="23">
        <v>0.34100000000000003</v>
      </c>
      <c r="O165" s="24">
        <v>1</v>
      </c>
    </row>
    <row r="166" spans="1:15">
      <c r="A166" s="1" t="s">
        <v>16576</v>
      </c>
      <c r="B166" s="23">
        <v>1.7999999999999999E-2</v>
      </c>
      <c r="C166" s="23">
        <v>2.5999999999999999E-2</v>
      </c>
      <c r="D166" s="23">
        <v>0.19600000000000001</v>
      </c>
      <c r="E166" s="23">
        <v>6.0999999999999999E-2</v>
      </c>
      <c r="F166" s="23">
        <v>1.2E-2</v>
      </c>
      <c r="G166" s="2"/>
      <c r="H166" s="23">
        <v>2.9000000000000001E-2</v>
      </c>
      <c r="I166" s="23">
        <v>0.17</v>
      </c>
      <c r="J166" s="23">
        <v>0.14599999999999999</v>
      </c>
      <c r="K166" s="23">
        <v>3.0000000000000001E-3</v>
      </c>
      <c r="L166" s="23">
        <v>3.0000000000000001E-3</v>
      </c>
      <c r="M166" s="2"/>
      <c r="N166" s="23">
        <v>0.33600000000000002</v>
      </c>
      <c r="O166" s="24">
        <v>1</v>
      </c>
    </row>
    <row r="167" spans="1:15">
      <c r="A167" s="1" t="s">
        <v>16577</v>
      </c>
      <c r="B167" s="23">
        <v>7.6999999999999999E-2</v>
      </c>
      <c r="C167" s="2"/>
      <c r="D167" s="2"/>
      <c r="E167" s="23">
        <v>8.1000000000000003E-2</v>
      </c>
      <c r="F167" s="23">
        <v>6.5000000000000002E-2</v>
      </c>
      <c r="G167" s="2"/>
      <c r="H167" s="23">
        <v>0.04</v>
      </c>
      <c r="I167" s="23">
        <v>4.9000000000000002E-2</v>
      </c>
      <c r="J167" s="23">
        <v>0.11700000000000001</v>
      </c>
      <c r="K167" s="2"/>
      <c r="L167" s="2"/>
      <c r="M167" s="2"/>
      <c r="N167" s="23">
        <v>0.57099999999999995</v>
      </c>
      <c r="O167" s="24">
        <v>1</v>
      </c>
    </row>
    <row r="168" spans="1:15">
      <c r="A168" s="1" t="s">
        <v>16578</v>
      </c>
      <c r="B168" s="23">
        <v>1.2999999999999999E-2</v>
      </c>
      <c r="C168" s="23">
        <v>4.0000000000000001E-3</v>
      </c>
      <c r="D168" s="23">
        <v>4.0000000000000001E-3</v>
      </c>
      <c r="E168" s="23">
        <v>9.4E-2</v>
      </c>
      <c r="F168" s="23">
        <v>4.4999999999999998E-2</v>
      </c>
      <c r="G168" s="2"/>
      <c r="H168" s="23">
        <v>2.5000000000000001E-2</v>
      </c>
      <c r="I168" s="23">
        <v>5.0000000000000001E-3</v>
      </c>
      <c r="J168" s="23">
        <v>0.56299999999999994</v>
      </c>
      <c r="K168" s="2"/>
      <c r="L168" s="2"/>
      <c r="M168" s="2"/>
      <c r="N168" s="23">
        <v>0.246</v>
      </c>
      <c r="O168" s="24">
        <v>1</v>
      </c>
    </row>
    <row r="169" spans="1:15">
      <c r="A169" s="1" t="s">
        <v>16579</v>
      </c>
      <c r="B169" s="23">
        <v>8.9999999999999993E-3</v>
      </c>
      <c r="C169" s="23">
        <v>2E-3</v>
      </c>
      <c r="D169" s="23">
        <v>3.6999999999999998E-2</v>
      </c>
      <c r="E169" s="23">
        <v>0.20200000000000001</v>
      </c>
      <c r="F169" s="23">
        <v>1.7999999999999999E-2</v>
      </c>
      <c r="G169" s="2"/>
      <c r="H169" s="23">
        <v>7.0000000000000001E-3</v>
      </c>
      <c r="I169" s="23">
        <v>1.0999999999999999E-2</v>
      </c>
      <c r="J169" s="23">
        <v>9.1999999999999998E-2</v>
      </c>
      <c r="K169" s="23">
        <v>2E-3</v>
      </c>
      <c r="L169" s="2"/>
      <c r="M169" s="2"/>
      <c r="N169" s="23">
        <v>0.62</v>
      </c>
      <c r="O169" s="24">
        <v>1</v>
      </c>
    </row>
    <row r="170" spans="1:15">
      <c r="A170" s="1" t="s">
        <v>16580</v>
      </c>
      <c r="B170" s="23">
        <v>4.0000000000000001E-3</v>
      </c>
      <c r="C170" s="23">
        <v>4.5999999999999999E-2</v>
      </c>
      <c r="D170" s="2"/>
      <c r="E170" s="23">
        <v>0.30199999999999999</v>
      </c>
      <c r="F170" s="23">
        <v>3.2000000000000001E-2</v>
      </c>
      <c r="G170" s="23">
        <v>7.0000000000000001E-3</v>
      </c>
      <c r="H170" s="23">
        <v>2.5000000000000001E-2</v>
      </c>
      <c r="I170" s="23">
        <v>0.1</v>
      </c>
      <c r="J170" s="23">
        <v>0.11700000000000001</v>
      </c>
      <c r="K170" s="23">
        <v>6.4000000000000001E-2</v>
      </c>
      <c r="L170" s="2"/>
      <c r="M170" s="2"/>
      <c r="N170" s="23">
        <v>0.30199999999999999</v>
      </c>
      <c r="O170" s="24">
        <v>1</v>
      </c>
    </row>
    <row r="171" spans="1:15">
      <c r="A171" s="1" t="s">
        <v>12</v>
      </c>
      <c r="B171" s="24">
        <v>1.0999999999999999E-2</v>
      </c>
      <c r="C171" s="24">
        <v>0.107</v>
      </c>
      <c r="D171" s="24">
        <v>3.5999999999999997E-2</v>
      </c>
      <c r="E171" s="24">
        <v>0.182</v>
      </c>
      <c r="F171" s="24">
        <v>5.1999999999999998E-2</v>
      </c>
      <c r="G171" s="24">
        <v>1E-3</v>
      </c>
      <c r="H171" s="24">
        <v>8.9999999999999993E-3</v>
      </c>
      <c r="I171" s="24">
        <v>3.7999999999999999E-2</v>
      </c>
      <c r="J171" s="24">
        <v>0.156</v>
      </c>
      <c r="K171" s="24">
        <v>0.02</v>
      </c>
      <c r="L171" s="24">
        <v>1E-3</v>
      </c>
      <c r="M171" s="24">
        <v>1E-3</v>
      </c>
      <c r="N171" s="24">
        <v>0.38600000000000001</v>
      </c>
      <c r="O171" s="24">
        <v>1</v>
      </c>
    </row>
  </sheetData>
  <sheetProtection algorithmName="SHA-512" hashValue="nnyYy/ROmkiyCLppXqwu8h7DbDp/aMKuZipTTy/vVPINM4QXeno8M6t24X+gssSM5JFII7Xlse+Xd/EkqoGijw==" saltValue="bak3oIw+GyOLPZ70vxl+g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06F9-E132-1F4A-8133-81B30B42B9CD}">
  <sheetPr>
    <tabColor rgb="FF009193"/>
  </sheetPr>
  <dimension ref="A1:X173"/>
  <sheetViews>
    <sheetView workbookViewId="0">
      <selection activeCell="B7" sqref="B7"/>
    </sheetView>
  </sheetViews>
  <sheetFormatPr defaultColWidth="10.6640625" defaultRowHeight="15.5"/>
  <sheetData>
    <row r="1" spans="1:24" ht="409" customHeight="1"/>
    <row r="2" spans="1:24">
      <c r="A2" s="1" t="s">
        <v>16400</v>
      </c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16581</v>
      </c>
      <c r="Q2" s="1" t="s">
        <v>16400</v>
      </c>
      <c r="R2" s="1" t="s">
        <v>16582</v>
      </c>
      <c r="S2" s="1" t="s">
        <v>16403</v>
      </c>
      <c r="T2" s="1" t="s">
        <v>16402</v>
      </c>
      <c r="U2" s="1" t="s">
        <v>11</v>
      </c>
      <c r="V2" s="1" t="s">
        <v>3</v>
      </c>
      <c r="W2" s="1" t="s">
        <v>16583</v>
      </c>
      <c r="X2" s="1" t="s">
        <v>16584</v>
      </c>
    </row>
    <row r="3" spans="1:24">
      <c r="A3" s="1" t="s">
        <v>16457</v>
      </c>
      <c r="B3" s="2"/>
      <c r="C3" s="2"/>
      <c r="D3" s="23">
        <v>0.20399999999999999</v>
      </c>
      <c r="E3" s="23">
        <v>0.65500000000000003</v>
      </c>
      <c r="F3" s="2"/>
      <c r="G3" s="2"/>
      <c r="H3" s="2"/>
      <c r="I3" s="2"/>
      <c r="J3" s="23">
        <v>0.14099999999999999</v>
      </c>
      <c r="K3" s="2"/>
      <c r="L3" s="2"/>
      <c r="M3" s="2"/>
      <c r="N3" s="2"/>
      <c r="O3" s="24">
        <v>1</v>
      </c>
      <c r="P3" s="22">
        <f t="shared" ref="P3:P34" si="0">C3+D3+F3+G3+K3+L3+M3+N3</f>
        <v>0.20399999999999999</v>
      </c>
      <c r="Q3" s="1" t="str">
        <f t="shared" ref="Q3:Q34" si="1">A3</f>
        <v>HCH</v>
      </c>
      <c r="R3" s="22">
        <f t="shared" ref="R3:R34" si="2">O3-P3-S3</f>
        <v>0.65500000000000003</v>
      </c>
      <c r="S3" s="22">
        <f t="shared" ref="S3:S34" si="3">J3</f>
        <v>0.14099999999999999</v>
      </c>
      <c r="T3" s="10">
        <f t="shared" ref="T3:T34" si="4">C3+D3+K3+G3</f>
        <v>0.20399999999999999</v>
      </c>
      <c r="U3" s="10">
        <f t="shared" ref="U3:U34" si="5">N3</f>
        <v>0</v>
      </c>
      <c r="V3" s="10">
        <f t="shared" ref="V3:V34" si="6">F3</f>
        <v>0</v>
      </c>
      <c r="W3" s="10">
        <f t="shared" ref="W3:W34" si="7">L3+M3</f>
        <v>0</v>
      </c>
      <c r="X3" s="10">
        <f t="shared" ref="X3:X34" si="8">W3+V3+U3</f>
        <v>0</v>
      </c>
    </row>
    <row r="4" spans="1:24">
      <c r="A4" s="1" t="s">
        <v>16463</v>
      </c>
      <c r="B4" s="23">
        <v>1.0999999999999999E-2</v>
      </c>
      <c r="C4" s="23">
        <v>4.0000000000000001E-3</v>
      </c>
      <c r="D4" s="2"/>
      <c r="E4" s="23">
        <v>8.7999999999999995E-2</v>
      </c>
      <c r="F4" s="2"/>
      <c r="G4" s="2"/>
      <c r="H4" s="2"/>
      <c r="I4" s="23">
        <v>0.89</v>
      </c>
      <c r="J4" s="23">
        <v>4.0000000000000001E-3</v>
      </c>
      <c r="K4" s="23">
        <v>4.0000000000000001E-3</v>
      </c>
      <c r="L4" s="2"/>
      <c r="M4" s="2"/>
      <c r="N4" s="2"/>
      <c r="O4" s="24">
        <v>1</v>
      </c>
      <c r="P4" s="22">
        <f t="shared" si="0"/>
        <v>8.0000000000000002E-3</v>
      </c>
      <c r="Q4" s="1" t="str">
        <f t="shared" si="1"/>
        <v>IOW</v>
      </c>
      <c r="R4" s="22">
        <f t="shared" si="2"/>
        <v>0.98799999999999999</v>
      </c>
      <c r="S4" s="22">
        <f t="shared" si="3"/>
        <v>4.0000000000000001E-3</v>
      </c>
      <c r="T4" s="10">
        <f t="shared" si="4"/>
        <v>8.0000000000000002E-3</v>
      </c>
      <c r="U4" s="10">
        <f t="shared" si="5"/>
        <v>0</v>
      </c>
      <c r="V4" s="10">
        <f t="shared" si="6"/>
        <v>0</v>
      </c>
      <c r="W4" s="10">
        <f t="shared" si="7"/>
        <v>0</v>
      </c>
      <c r="X4" s="10">
        <f t="shared" si="8"/>
        <v>0</v>
      </c>
    </row>
    <row r="5" spans="1:24">
      <c r="A5" s="1" t="s">
        <v>16599</v>
      </c>
      <c r="B5" s="23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4">
        <v>1</v>
      </c>
      <c r="P5" s="22">
        <f t="shared" si="0"/>
        <v>0</v>
      </c>
      <c r="Q5" s="1" t="str">
        <f t="shared" si="1"/>
        <v>LON</v>
      </c>
      <c r="R5" s="22">
        <f t="shared" si="2"/>
        <v>1</v>
      </c>
      <c r="S5" s="22">
        <f t="shared" si="3"/>
        <v>0</v>
      </c>
      <c r="T5" s="10">
        <f t="shared" si="4"/>
        <v>0</v>
      </c>
      <c r="U5" s="10">
        <f t="shared" si="5"/>
        <v>0</v>
      </c>
      <c r="V5" s="10">
        <f t="shared" si="6"/>
        <v>0</v>
      </c>
      <c r="W5" s="10">
        <f t="shared" si="7"/>
        <v>0</v>
      </c>
      <c r="X5" s="10">
        <f t="shared" si="8"/>
        <v>0</v>
      </c>
    </row>
    <row r="6" spans="1:24">
      <c r="A6" s="1" t="s">
        <v>16478</v>
      </c>
      <c r="B6" s="23">
        <v>3.0000000000000001E-3</v>
      </c>
      <c r="C6" s="23">
        <v>0.23599999999999999</v>
      </c>
      <c r="D6" s="23">
        <v>0.55400000000000005</v>
      </c>
      <c r="E6" s="23">
        <v>2.7E-2</v>
      </c>
      <c r="F6" s="2"/>
      <c r="G6" s="2"/>
      <c r="H6" s="2"/>
      <c r="I6" s="23">
        <v>1.9E-2</v>
      </c>
      <c r="J6" s="23">
        <v>0.155</v>
      </c>
      <c r="K6" s="23">
        <v>3.0000000000000001E-3</v>
      </c>
      <c r="L6" s="2"/>
      <c r="M6" s="2"/>
      <c r="N6" s="23">
        <v>3.0000000000000001E-3</v>
      </c>
      <c r="O6" s="24">
        <v>1</v>
      </c>
      <c r="P6" s="22">
        <f t="shared" si="0"/>
        <v>0.79600000000000004</v>
      </c>
      <c r="Q6" s="1" t="str">
        <f t="shared" si="1"/>
        <v>MDW</v>
      </c>
      <c r="R6" s="22">
        <f t="shared" si="2"/>
        <v>4.899999999999996E-2</v>
      </c>
      <c r="S6" s="22">
        <f t="shared" si="3"/>
        <v>0.155</v>
      </c>
      <c r="T6" s="10">
        <f t="shared" si="4"/>
        <v>0.79300000000000004</v>
      </c>
      <c r="U6" s="10">
        <f t="shared" si="5"/>
        <v>3.0000000000000001E-3</v>
      </c>
      <c r="V6" s="10">
        <f t="shared" si="6"/>
        <v>0</v>
      </c>
      <c r="W6" s="10">
        <f t="shared" si="7"/>
        <v>0</v>
      </c>
      <c r="X6" s="10">
        <f t="shared" si="8"/>
        <v>3.0000000000000001E-3</v>
      </c>
    </row>
    <row r="7" spans="1:24">
      <c r="A7" s="1" t="s">
        <v>16534</v>
      </c>
      <c r="B7" s="23">
        <v>1.0999999999999999E-2</v>
      </c>
      <c r="C7" s="23">
        <v>0.95599999999999996</v>
      </c>
      <c r="D7" s="23">
        <v>4.0000000000000001E-3</v>
      </c>
      <c r="E7" s="23">
        <v>1.0999999999999999E-2</v>
      </c>
      <c r="F7" s="2"/>
      <c r="G7" s="2"/>
      <c r="H7" s="2"/>
      <c r="I7" s="23">
        <v>1.4999999999999999E-2</v>
      </c>
      <c r="J7" s="2"/>
      <c r="K7" s="2"/>
      <c r="L7" s="2"/>
      <c r="M7" s="2"/>
      <c r="N7" s="23">
        <v>4.0000000000000001E-3</v>
      </c>
      <c r="O7" s="24">
        <v>1</v>
      </c>
      <c r="P7" s="22">
        <f t="shared" si="0"/>
        <v>0.96399999999999997</v>
      </c>
      <c r="Q7" s="1" t="str">
        <f t="shared" si="1"/>
        <v>SCU</v>
      </c>
      <c r="R7" s="22">
        <f t="shared" si="2"/>
        <v>3.6000000000000032E-2</v>
      </c>
      <c r="S7" s="22">
        <f t="shared" si="3"/>
        <v>0</v>
      </c>
      <c r="T7" s="10">
        <f t="shared" si="4"/>
        <v>0.96</v>
      </c>
      <c r="U7" s="10">
        <f t="shared" si="5"/>
        <v>4.0000000000000001E-3</v>
      </c>
      <c r="V7" s="10">
        <f t="shared" si="6"/>
        <v>0</v>
      </c>
      <c r="W7" s="10">
        <f t="shared" si="7"/>
        <v>0</v>
      </c>
      <c r="X7" s="10">
        <f t="shared" si="8"/>
        <v>4.0000000000000001E-3</v>
      </c>
    </row>
    <row r="8" spans="1:24">
      <c r="A8" s="1" t="s">
        <v>16501</v>
      </c>
      <c r="B8" s="2"/>
      <c r="C8" s="23">
        <v>6.5000000000000002E-2</v>
      </c>
      <c r="D8" s="2"/>
      <c r="E8" s="23">
        <v>8.9999999999999993E-3</v>
      </c>
      <c r="F8" s="23">
        <v>8.9999999999999993E-3</v>
      </c>
      <c r="G8" s="23">
        <v>4.0000000000000001E-3</v>
      </c>
      <c r="H8" s="2"/>
      <c r="I8" s="23">
        <v>0.90900000000000003</v>
      </c>
      <c r="J8" s="2"/>
      <c r="K8" s="23">
        <v>4.0000000000000001E-3</v>
      </c>
      <c r="L8" s="2"/>
      <c r="M8" s="2"/>
      <c r="N8" s="2"/>
      <c r="O8" s="24">
        <v>1</v>
      </c>
      <c r="P8" s="22">
        <f t="shared" si="0"/>
        <v>8.2000000000000003E-2</v>
      </c>
      <c r="Q8" s="1" t="str">
        <f t="shared" si="1"/>
        <v>PCH</v>
      </c>
      <c r="R8" s="22">
        <f t="shared" si="2"/>
        <v>0.91800000000000004</v>
      </c>
      <c r="S8" s="22">
        <f t="shared" si="3"/>
        <v>0</v>
      </c>
      <c r="T8" s="10">
        <f t="shared" si="4"/>
        <v>7.3000000000000009E-2</v>
      </c>
      <c r="U8" s="10">
        <f t="shared" si="5"/>
        <v>0</v>
      </c>
      <c r="V8" s="10">
        <f t="shared" si="6"/>
        <v>8.9999999999999993E-3</v>
      </c>
      <c r="W8" s="10">
        <f t="shared" si="7"/>
        <v>0</v>
      </c>
      <c r="X8" s="10">
        <f t="shared" si="8"/>
        <v>8.9999999999999993E-3</v>
      </c>
    </row>
    <row r="9" spans="1:24">
      <c r="A9" s="1" t="s">
        <v>16503</v>
      </c>
      <c r="B9" s="23">
        <v>0.01</v>
      </c>
      <c r="C9" s="23">
        <v>4.5999999999999999E-2</v>
      </c>
      <c r="D9" s="23">
        <v>8.8999999999999996E-2</v>
      </c>
      <c r="E9" s="23">
        <v>0.01</v>
      </c>
      <c r="F9" s="23">
        <v>1E-3</v>
      </c>
      <c r="G9" s="2"/>
      <c r="H9" s="2"/>
      <c r="I9" s="23">
        <v>4.0000000000000001E-3</v>
      </c>
      <c r="J9" s="23">
        <v>0.83199999999999996</v>
      </c>
      <c r="K9" s="2"/>
      <c r="L9" s="2"/>
      <c r="M9" s="2"/>
      <c r="N9" s="23">
        <v>8.0000000000000002E-3</v>
      </c>
      <c r="O9" s="24">
        <v>1</v>
      </c>
      <c r="P9" s="22">
        <f t="shared" si="0"/>
        <v>0.14400000000000002</v>
      </c>
      <c r="Q9" s="1" t="str">
        <f t="shared" si="1"/>
        <v>PET</v>
      </c>
      <c r="R9" s="22">
        <f t="shared" si="2"/>
        <v>2.4000000000000021E-2</v>
      </c>
      <c r="S9" s="22">
        <f t="shared" si="3"/>
        <v>0.83199999999999996</v>
      </c>
      <c r="T9" s="10">
        <f t="shared" si="4"/>
        <v>0.13500000000000001</v>
      </c>
      <c r="U9" s="10">
        <f t="shared" si="5"/>
        <v>8.0000000000000002E-3</v>
      </c>
      <c r="V9" s="10">
        <f t="shared" si="6"/>
        <v>1E-3</v>
      </c>
      <c r="W9" s="10">
        <f t="shared" si="7"/>
        <v>0</v>
      </c>
      <c r="X9" s="10">
        <f t="shared" si="8"/>
        <v>9.0000000000000011E-3</v>
      </c>
    </row>
    <row r="10" spans="1:24">
      <c r="A10" s="1" t="s">
        <v>16495</v>
      </c>
      <c r="B10" s="23">
        <v>5.0000000000000001E-3</v>
      </c>
      <c r="C10" s="23">
        <v>0.51600000000000001</v>
      </c>
      <c r="D10" s="2"/>
      <c r="E10" s="23">
        <v>0.378</v>
      </c>
      <c r="F10" s="2"/>
      <c r="G10" s="2"/>
      <c r="H10" s="23">
        <v>3.0000000000000001E-3</v>
      </c>
      <c r="I10" s="2"/>
      <c r="J10" s="23">
        <v>8.5000000000000006E-2</v>
      </c>
      <c r="K10" s="2"/>
      <c r="L10" s="2"/>
      <c r="M10" s="2"/>
      <c r="N10" s="23">
        <v>1.2999999999999999E-2</v>
      </c>
      <c r="O10" s="24">
        <v>1</v>
      </c>
      <c r="P10" s="22">
        <f t="shared" si="0"/>
        <v>0.52900000000000003</v>
      </c>
      <c r="Q10" s="1" t="str">
        <f t="shared" si="1"/>
        <v>NTH</v>
      </c>
      <c r="R10" s="22">
        <f t="shared" si="2"/>
        <v>0.38599999999999995</v>
      </c>
      <c r="S10" s="22">
        <f t="shared" si="3"/>
        <v>8.5000000000000006E-2</v>
      </c>
      <c r="T10" s="10">
        <f t="shared" si="4"/>
        <v>0.51600000000000001</v>
      </c>
      <c r="U10" s="10">
        <f t="shared" si="5"/>
        <v>1.2999999999999999E-2</v>
      </c>
      <c r="V10" s="10">
        <f t="shared" si="6"/>
        <v>0</v>
      </c>
      <c r="W10" s="10">
        <f t="shared" si="7"/>
        <v>0</v>
      </c>
      <c r="X10" s="10">
        <f t="shared" si="8"/>
        <v>1.2999999999999999E-2</v>
      </c>
    </row>
    <row r="11" spans="1:24">
      <c r="A11" s="1" t="s">
        <v>16484</v>
      </c>
      <c r="B11" s="23">
        <v>6.0000000000000001E-3</v>
      </c>
      <c r="C11" s="23">
        <v>1.9E-2</v>
      </c>
      <c r="D11" s="23">
        <v>0.14699999999999999</v>
      </c>
      <c r="E11" s="23">
        <v>0.57999999999999996</v>
      </c>
      <c r="F11" s="23">
        <v>3.0000000000000001E-3</v>
      </c>
      <c r="G11" s="2"/>
      <c r="H11" s="2"/>
      <c r="I11" s="23">
        <v>0.17299999999999999</v>
      </c>
      <c r="J11" s="23">
        <v>5.3999999999999999E-2</v>
      </c>
      <c r="K11" s="23">
        <v>6.0000000000000001E-3</v>
      </c>
      <c r="L11" s="2"/>
      <c r="M11" s="2"/>
      <c r="N11" s="23">
        <v>0.01</v>
      </c>
      <c r="O11" s="24">
        <v>1</v>
      </c>
      <c r="P11" s="22">
        <f t="shared" si="0"/>
        <v>0.185</v>
      </c>
      <c r="Q11" s="1" t="str">
        <f t="shared" si="1"/>
        <v>NDD</v>
      </c>
      <c r="R11" s="22">
        <f t="shared" si="2"/>
        <v>0.7609999999999999</v>
      </c>
      <c r="S11" s="22">
        <f t="shared" si="3"/>
        <v>5.3999999999999999E-2</v>
      </c>
      <c r="T11" s="10">
        <f t="shared" si="4"/>
        <v>0.17199999999999999</v>
      </c>
      <c r="U11" s="10">
        <f t="shared" si="5"/>
        <v>0.01</v>
      </c>
      <c r="V11" s="10">
        <f t="shared" si="6"/>
        <v>3.0000000000000001E-3</v>
      </c>
      <c r="W11" s="10">
        <f t="shared" si="7"/>
        <v>0</v>
      </c>
      <c r="X11" s="10">
        <f t="shared" si="8"/>
        <v>1.3000000000000001E-2</v>
      </c>
    </row>
    <row r="12" spans="1:24">
      <c r="A12" s="1" t="s">
        <v>16497</v>
      </c>
      <c r="B12" s="23">
        <v>1.7999999999999999E-2</v>
      </c>
      <c r="C12" s="23">
        <v>0.35699999999999998</v>
      </c>
      <c r="D12" s="23">
        <v>0.28199999999999997</v>
      </c>
      <c r="E12" s="23">
        <v>0.18</v>
      </c>
      <c r="F12" s="23">
        <v>1.2E-2</v>
      </c>
      <c r="G12" s="2"/>
      <c r="H12" s="2"/>
      <c r="I12" s="2"/>
      <c r="J12" s="23">
        <v>0.13800000000000001</v>
      </c>
      <c r="K12" s="23">
        <v>3.0000000000000001E-3</v>
      </c>
      <c r="L12" s="2"/>
      <c r="M12" s="2"/>
      <c r="N12" s="23">
        <v>8.9999999999999993E-3</v>
      </c>
      <c r="O12" s="24">
        <v>1</v>
      </c>
      <c r="P12" s="22">
        <f t="shared" si="0"/>
        <v>0.66300000000000003</v>
      </c>
      <c r="Q12" s="1" t="str">
        <f t="shared" si="1"/>
        <v>NUN</v>
      </c>
      <c r="R12" s="22">
        <f t="shared" si="2"/>
        <v>0.19899999999999995</v>
      </c>
      <c r="S12" s="22">
        <f t="shared" si="3"/>
        <v>0.13800000000000001</v>
      </c>
      <c r="T12" s="10">
        <f t="shared" si="4"/>
        <v>0.64200000000000002</v>
      </c>
      <c r="U12" s="10">
        <f t="shared" si="5"/>
        <v>8.9999999999999993E-3</v>
      </c>
      <c r="V12" s="10">
        <f t="shared" si="6"/>
        <v>1.2E-2</v>
      </c>
      <c r="W12" s="10">
        <f t="shared" si="7"/>
        <v>0</v>
      </c>
      <c r="X12" s="10">
        <f t="shared" si="8"/>
        <v>2.0999999999999998E-2</v>
      </c>
    </row>
    <row r="13" spans="1:24">
      <c r="A13" s="1" t="s">
        <v>16505</v>
      </c>
      <c r="B13" s="23">
        <v>2.5000000000000001E-2</v>
      </c>
      <c r="C13" s="23">
        <v>0.01</v>
      </c>
      <c r="D13" s="23">
        <v>8.0000000000000002E-3</v>
      </c>
      <c r="E13" s="23">
        <v>0.67800000000000005</v>
      </c>
      <c r="F13" s="23">
        <v>8.0000000000000002E-3</v>
      </c>
      <c r="G13" s="2"/>
      <c r="H13" s="2"/>
      <c r="I13" s="23">
        <v>0.23300000000000001</v>
      </c>
      <c r="J13" s="23">
        <v>1.7999999999999999E-2</v>
      </c>
      <c r="K13" s="2"/>
      <c r="L13" s="2"/>
      <c r="M13" s="2"/>
      <c r="N13" s="23">
        <v>0.02</v>
      </c>
      <c r="O13" s="24">
        <v>1</v>
      </c>
      <c r="P13" s="22">
        <f t="shared" si="0"/>
        <v>4.5999999999999999E-2</v>
      </c>
      <c r="Q13" s="1" t="str">
        <f t="shared" si="1"/>
        <v>PIL</v>
      </c>
      <c r="R13" s="22">
        <f t="shared" si="2"/>
        <v>0.93599999999999994</v>
      </c>
      <c r="S13" s="22">
        <f t="shared" si="3"/>
        <v>1.7999999999999999E-2</v>
      </c>
      <c r="T13" s="10">
        <f t="shared" si="4"/>
        <v>1.8000000000000002E-2</v>
      </c>
      <c r="U13" s="10">
        <f t="shared" si="5"/>
        <v>0.02</v>
      </c>
      <c r="V13" s="10">
        <f t="shared" si="6"/>
        <v>8.0000000000000002E-3</v>
      </c>
      <c r="W13" s="10">
        <f t="shared" si="7"/>
        <v>0</v>
      </c>
      <c r="X13" s="10">
        <f t="shared" si="8"/>
        <v>2.8000000000000001E-2</v>
      </c>
    </row>
    <row r="14" spans="1:24">
      <c r="A14" s="1" t="s">
        <v>16569</v>
      </c>
      <c r="B14" s="23">
        <v>8.9999999999999993E-3</v>
      </c>
      <c r="C14" s="23">
        <v>0.29299999999999998</v>
      </c>
      <c r="D14" s="2"/>
      <c r="E14" s="23">
        <v>0.41699999999999998</v>
      </c>
      <c r="F14" s="23">
        <v>7.0000000000000001E-3</v>
      </c>
      <c r="G14" s="23">
        <v>2E-3</v>
      </c>
      <c r="H14" s="23">
        <v>6.0000000000000001E-3</v>
      </c>
      <c r="I14" s="23">
        <v>3.9E-2</v>
      </c>
      <c r="J14" s="23">
        <v>0.20200000000000001</v>
      </c>
      <c r="K14" s="23">
        <v>2E-3</v>
      </c>
      <c r="L14" s="2"/>
      <c r="M14" s="2"/>
      <c r="N14" s="23">
        <v>2.1999999999999999E-2</v>
      </c>
      <c r="O14" s="24">
        <v>1</v>
      </c>
      <c r="P14" s="22">
        <f t="shared" si="0"/>
        <v>0.32600000000000001</v>
      </c>
      <c r="Q14" s="1" t="str">
        <f t="shared" si="1"/>
        <v>WIR</v>
      </c>
      <c r="R14" s="22">
        <f t="shared" si="2"/>
        <v>0.47199999999999992</v>
      </c>
      <c r="S14" s="22">
        <f t="shared" si="3"/>
        <v>0.20200000000000001</v>
      </c>
      <c r="T14" s="10">
        <f t="shared" si="4"/>
        <v>0.29699999999999999</v>
      </c>
      <c r="U14" s="10">
        <f t="shared" si="5"/>
        <v>2.1999999999999999E-2</v>
      </c>
      <c r="V14" s="10">
        <f t="shared" si="6"/>
        <v>7.0000000000000001E-3</v>
      </c>
      <c r="W14" s="10">
        <f t="shared" si="7"/>
        <v>0</v>
      </c>
      <c r="X14" s="10">
        <f t="shared" si="8"/>
        <v>2.8999999999999998E-2</v>
      </c>
    </row>
    <row r="15" spans="1:24">
      <c r="A15" s="1" t="s">
        <v>16430</v>
      </c>
      <c r="B15" s="23">
        <v>4.0000000000000001E-3</v>
      </c>
      <c r="C15" s="23">
        <v>0.19600000000000001</v>
      </c>
      <c r="D15" s="23">
        <v>1E-3</v>
      </c>
      <c r="E15" s="23">
        <v>0.497</v>
      </c>
      <c r="F15" s="23">
        <v>3.7999999999999999E-2</v>
      </c>
      <c r="G15" s="2"/>
      <c r="H15" s="23">
        <v>1.6E-2</v>
      </c>
      <c r="I15" s="23">
        <v>1.2E-2</v>
      </c>
      <c r="J15" s="23">
        <v>0.17899999999999999</v>
      </c>
      <c r="K15" s="23">
        <v>5.2999999999999999E-2</v>
      </c>
      <c r="L15" s="2"/>
      <c r="M15" s="2"/>
      <c r="N15" s="23">
        <v>3.0000000000000001E-3</v>
      </c>
      <c r="O15" s="24">
        <v>1</v>
      </c>
      <c r="P15" s="22">
        <f t="shared" si="0"/>
        <v>0.29100000000000004</v>
      </c>
      <c r="Q15" s="1" t="str">
        <f t="shared" si="1"/>
        <v>CGH</v>
      </c>
      <c r="R15" s="22">
        <f t="shared" si="2"/>
        <v>0.53</v>
      </c>
      <c r="S15" s="22">
        <f t="shared" si="3"/>
        <v>0.17899999999999999</v>
      </c>
      <c r="T15" s="10">
        <f t="shared" si="4"/>
        <v>0.25</v>
      </c>
      <c r="U15" s="10">
        <f t="shared" si="5"/>
        <v>3.0000000000000001E-3</v>
      </c>
      <c r="V15" s="10">
        <f t="shared" si="6"/>
        <v>3.7999999999999999E-2</v>
      </c>
      <c r="W15" s="10">
        <f t="shared" si="7"/>
        <v>0</v>
      </c>
      <c r="X15" s="10">
        <f t="shared" si="8"/>
        <v>4.1000000000000002E-2</v>
      </c>
    </row>
    <row r="16" spans="1:24">
      <c r="A16" s="1" t="s">
        <v>16473</v>
      </c>
      <c r="B16" s="23">
        <v>1.0999999999999999E-2</v>
      </c>
      <c r="C16" s="23">
        <v>0.26200000000000001</v>
      </c>
      <c r="D16" s="23">
        <v>0.03</v>
      </c>
      <c r="E16" s="23">
        <v>0.38500000000000001</v>
      </c>
      <c r="F16" s="23">
        <v>3.4000000000000002E-2</v>
      </c>
      <c r="G16" s="2"/>
      <c r="H16" s="23">
        <v>5.0000000000000001E-3</v>
      </c>
      <c r="I16" s="23">
        <v>0.105</v>
      </c>
      <c r="J16" s="23">
        <v>0.08</v>
      </c>
      <c r="K16" s="23">
        <v>6.4000000000000001E-2</v>
      </c>
      <c r="L16" s="2"/>
      <c r="M16" s="23">
        <v>2E-3</v>
      </c>
      <c r="N16" s="23">
        <v>2.3E-2</v>
      </c>
      <c r="O16" s="24">
        <v>1</v>
      </c>
      <c r="P16" s="22">
        <f t="shared" si="0"/>
        <v>0.41500000000000009</v>
      </c>
      <c r="Q16" s="1" t="str">
        <f t="shared" si="1"/>
        <v>LGH</v>
      </c>
      <c r="R16" s="22">
        <f t="shared" si="2"/>
        <v>0.505</v>
      </c>
      <c r="S16" s="22">
        <f t="shared" si="3"/>
        <v>0.08</v>
      </c>
      <c r="T16" s="10">
        <f t="shared" si="4"/>
        <v>0.35600000000000004</v>
      </c>
      <c r="U16" s="10">
        <f t="shared" si="5"/>
        <v>2.3E-2</v>
      </c>
      <c r="V16" s="10">
        <f t="shared" si="6"/>
        <v>3.4000000000000002E-2</v>
      </c>
      <c r="W16" s="10">
        <f t="shared" si="7"/>
        <v>2E-3</v>
      </c>
      <c r="X16" s="10">
        <f t="shared" si="8"/>
        <v>5.9000000000000004E-2</v>
      </c>
    </row>
    <row r="17" spans="1:24">
      <c r="A17" s="1" t="s">
        <v>16439</v>
      </c>
      <c r="B17" s="23">
        <v>3.0000000000000001E-3</v>
      </c>
      <c r="C17" s="23">
        <v>0.14499999999999999</v>
      </c>
      <c r="D17" s="23">
        <v>2.8000000000000001E-2</v>
      </c>
      <c r="E17" s="23">
        <v>0.314</v>
      </c>
      <c r="F17" s="2"/>
      <c r="G17" s="23">
        <v>3.0000000000000001E-3</v>
      </c>
      <c r="H17" s="23">
        <v>8.9999999999999993E-3</v>
      </c>
      <c r="I17" s="23">
        <v>0.32800000000000001</v>
      </c>
      <c r="J17" s="23">
        <v>8.6999999999999994E-2</v>
      </c>
      <c r="K17" s="23">
        <v>1.7000000000000001E-2</v>
      </c>
      <c r="L17" s="2"/>
      <c r="M17" s="2"/>
      <c r="N17" s="23">
        <v>6.5000000000000002E-2</v>
      </c>
      <c r="O17" s="24">
        <v>1</v>
      </c>
      <c r="P17" s="22">
        <f t="shared" si="0"/>
        <v>0.25800000000000001</v>
      </c>
      <c r="Q17" s="1" t="str">
        <f t="shared" si="1"/>
        <v>DID</v>
      </c>
      <c r="R17" s="22">
        <f t="shared" si="2"/>
        <v>0.65500000000000003</v>
      </c>
      <c r="S17" s="22">
        <f t="shared" si="3"/>
        <v>8.6999999999999994E-2</v>
      </c>
      <c r="T17" s="10">
        <f t="shared" si="4"/>
        <v>0.193</v>
      </c>
      <c r="U17" s="10">
        <f t="shared" si="5"/>
        <v>6.5000000000000002E-2</v>
      </c>
      <c r="V17" s="10">
        <f t="shared" si="6"/>
        <v>0</v>
      </c>
      <c r="W17" s="10">
        <f t="shared" si="7"/>
        <v>0</v>
      </c>
      <c r="X17" s="10">
        <f t="shared" si="8"/>
        <v>6.5000000000000002E-2</v>
      </c>
    </row>
    <row r="18" spans="1:24">
      <c r="A18" s="1" t="s">
        <v>16541</v>
      </c>
      <c r="B18" s="23">
        <v>3.0000000000000001E-3</v>
      </c>
      <c r="C18" s="23">
        <v>0.125</v>
      </c>
      <c r="D18" s="23">
        <v>0.29099999999999998</v>
      </c>
      <c r="E18" s="23">
        <v>3.7999999999999999E-2</v>
      </c>
      <c r="F18" s="2"/>
      <c r="G18" s="2"/>
      <c r="H18" s="23">
        <v>3.0000000000000001E-3</v>
      </c>
      <c r="I18" s="23">
        <v>0.39800000000000002</v>
      </c>
      <c r="J18" s="23">
        <v>6.6000000000000003E-2</v>
      </c>
      <c r="K18" s="2"/>
      <c r="L18" s="2"/>
      <c r="M18" s="2"/>
      <c r="N18" s="23">
        <v>7.6999999999999999E-2</v>
      </c>
      <c r="O18" s="24">
        <v>1</v>
      </c>
      <c r="P18" s="22">
        <f t="shared" si="0"/>
        <v>0.49299999999999999</v>
      </c>
      <c r="Q18" s="1" t="str">
        <f t="shared" si="1"/>
        <v>SOU</v>
      </c>
      <c r="R18" s="22">
        <f t="shared" si="2"/>
        <v>0.441</v>
      </c>
      <c r="S18" s="22">
        <f t="shared" si="3"/>
        <v>6.6000000000000003E-2</v>
      </c>
      <c r="T18" s="10">
        <f t="shared" si="4"/>
        <v>0.41599999999999998</v>
      </c>
      <c r="U18" s="10">
        <f t="shared" si="5"/>
        <v>7.6999999999999999E-2</v>
      </c>
      <c r="V18" s="10">
        <f t="shared" si="6"/>
        <v>0</v>
      </c>
      <c r="W18" s="10">
        <f t="shared" si="7"/>
        <v>0</v>
      </c>
      <c r="X18" s="10">
        <f t="shared" si="8"/>
        <v>7.6999999999999999E-2</v>
      </c>
    </row>
    <row r="19" spans="1:24">
      <c r="A19" s="1" t="s">
        <v>16496</v>
      </c>
      <c r="B19" s="23">
        <v>0.02</v>
      </c>
      <c r="C19" s="23">
        <v>0.33100000000000002</v>
      </c>
      <c r="D19" s="23">
        <v>0.11799999999999999</v>
      </c>
      <c r="E19" s="23">
        <v>0.16500000000000001</v>
      </c>
      <c r="F19" s="23">
        <v>0.03</v>
      </c>
      <c r="G19" s="2"/>
      <c r="H19" s="2"/>
      <c r="I19" s="23">
        <v>3.7999999999999999E-2</v>
      </c>
      <c r="J19" s="23">
        <v>0.14000000000000001</v>
      </c>
      <c r="K19" s="23">
        <v>0.11</v>
      </c>
      <c r="L19" s="2"/>
      <c r="M19" s="23">
        <v>3.0000000000000001E-3</v>
      </c>
      <c r="N19" s="23">
        <v>4.4999999999999998E-2</v>
      </c>
      <c r="O19" s="24">
        <v>1</v>
      </c>
      <c r="P19" s="22">
        <f t="shared" si="0"/>
        <v>0.63700000000000001</v>
      </c>
      <c r="Q19" s="1" t="str">
        <f t="shared" si="1"/>
        <v>NUH</v>
      </c>
      <c r="R19" s="22">
        <f t="shared" si="2"/>
        <v>0.22299999999999998</v>
      </c>
      <c r="S19" s="22">
        <f t="shared" si="3"/>
        <v>0.14000000000000001</v>
      </c>
      <c r="T19" s="10">
        <f t="shared" si="4"/>
        <v>0.55900000000000005</v>
      </c>
      <c r="U19" s="10">
        <f t="shared" si="5"/>
        <v>4.4999999999999998E-2</v>
      </c>
      <c r="V19" s="10">
        <f t="shared" si="6"/>
        <v>0.03</v>
      </c>
      <c r="W19" s="10">
        <f t="shared" si="7"/>
        <v>3.0000000000000001E-3</v>
      </c>
      <c r="X19" s="10">
        <f t="shared" si="8"/>
        <v>7.8E-2</v>
      </c>
    </row>
    <row r="20" spans="1:24">
      <c r="A20" s="1" t="s">
        <v>16500</v>
      </c>
      <c r="B20" s="23">
        <v>9.9000000000000005E-2</v>
      </c>
      <c r="C20" s="23">
        <v>8.2000000000000003E-2</v>
      </c>
      <c r="D20" s="23">
        <v>4.0000000000000001E-3</v>
      </c>
      <c r="E20" s="23">
        <v>0.39900000000000002</v>
      </c>
      <c r="F20" s="23">
        <v>8.0000000000000002E-3</v>
      </c>
      <c r="G20" s="2"/>
      <c r="H20" s="23">
        <v>8.0000000000000002E-3</v>
      </c>
      <c r="I20" s="2"/>
      <c r="J20" s="23">
        <v>0.32100000000000001</v>
      </c>
      <c r="K20" s="2"/>
      <c r="L20" s="2"/>
      <c r="M20" s="23">
        <v>4.0000000000000001E-3</v>
      </c>
      <c r="N20" s="23">
        <v>7.3999999999999996E-2</v>
      </c>
      <c r="O20" s="24">
        <v>1</v>
      </c>
      <c r="P20" s="22">
        <f t="shared" si="0"/>
        <v>0.17199999999999999</v>
      </c>
      <c r="Q20" s="1" t="str">
        <f t="shared" si="1"/>
        <v>PAH</v>
      </c>
      <c r="R20" s="22">
        <f t="shared" si="2"/>
        <v>0.50700000000000012</v>
      </c>
      <c r="S20" s="22">
        <f t="shared" si="3"/>
        <v>0.32100000000000001</v>
      </c>
      <c r="T20" s="10">
        <f t="shared" si="4"/>
        <v>8.6000000000000007E-2</v>
      </c>
      <c r="U20" s="10">
        <f t="shared" si="5"/>
        <v>7.3999999999999996E-2</v>
      </c>
      <c r="V20" s="10">
        <f t="shared" si="6"/>
        <v>8.0000000000000002E-3</v>
      </c>
      <c r="W20" s="10">
        <f t="shared" si="7"/>
        <v>4.0000000000000001E-3</v>
      </c>
      <c r="X20" s="10">
        <f t="shared" si="8"/>
        <v>8.5999999999999993E-2</v>
      </c>
    </row>
    <row r="21" spans="1:24">
      <c r="A21" s="1" t="s">
        <v>16421</v>
      </c>
      <c r="B21" s="23">
        <v>2E-3</v>
      </c>
      <c r="C21" s="23">
        <v>1.9E-2</v>
      </c>
      <c r="D21" s="23">
        <v>0.54100000000000004</v>
      </c>
      <c r="E21" s="23">
        <v>0.318</v>
      </c>
      <c r="F21" s="2"/>
      <c r="G21" s="2"/>
      <c r="H21" s="2"/>
      <c r="I21" s="23">
        <v>4.0000000000000001E-3</v>
      </c>
      <c r="J21" s="23">
        <v>8.0000000000000002E-3</v>
      </c>
      <c r="K21" s="2"/>
      <c r="L21" s="2"/>
      <c r="M21" s="2"/>
      <c r="N21" s="23">
        <v>0.109</v>
      </c>
      <c r="O21" s="24">
        <v>1</v>
      </c>
      <c r="P21" s="22">
        <f t="shared" si="0"/>
        <v>0.66900000000000004</v>
      </c>
      <c r="Q21" s="1" t="str">
        <f t="shared" si="1"/>
        <v>BFH</v>
      </c>
      <c r="R21" s="22">
        <f t="shared" si="2"/>
        <v>0.32299999999999995</v>
      </c>
      <c r="S21" s="22">
        <f t="shared" si="3"/>
        <v>8.0000000000000002E-3</v>
      </c>
      <c r="T21" s="10">
        <f t="shared" si="4"/>
        <v>0.56000000000000005</v>
      </c>
      <c r="U21" s="10">
        <f t="shared" si="5"/>
        <v>0.109</v>
      </c>
      <c r="V21" s="10">
        <f t="shared" si="6"/>
        <v>0</v>
      </c>
      <c r="W21" s="10">
        <f t="shared" si="7"/>
        <v>0</v>
      </c>
      <c r="X21" s="10">
        <f t="shared" si="8"/>
        <v>0.109</v>
      </c>
    </row>
    <row r="22" spans="1:24">
      <c r="A22" s="1" t="s">
        <v>16498</v>
      </c>
      <c r="B22" s="23">
        <v>5.0000000000000001E-3</v>
      </c>
      <c r="C22" s="2"/>
      <c r="D22" s="23">
        <v>3.0000000000000001E-3</v>
      </c>
      <c r="E22" s="23">
        <v>5.8000000000000003E-2</v>
      </c>
      <c r="F22" s="2"/>
      <c r="G22" s="2"/>
      <c r="H22" s="23">
        <v>3.0000000000000001E-3</v>
      </c>
      <c r="I22" s="23">
        <v>2.8000000000000001E-2</v>
      </c>
      <c r="J22" s="23">
        <v>0.79100000000000004</v>
      </c>
      <c r="K22" s="2"/>
      <c r="L22" s="2"/>
      <c r="M22" s="2"/>
      <c r="N22" s="23">
        <v>0.113</v>
      </c>
      <c r="O22" s="24">
        <v>1</v>
      </c>
      <c r="P22" s="22">
        <f t="shared" si="0"/>
        <v>0.11600000000000001</v>
      </c>
      <c r="Q22" s="1" t="str">
        <f t="shared" si="1"/>
        <v>OHM</v>
      </c>
      <c r="R22" s="22">
        <f t="shared" si="2"/>
        <v>9.2999999999999972E-2</v>
      </c>
      <c r="S22" s="22">
        <f t="shared" si="3"/>
        <v>0.79100000000000004</v>
      </c>
      <c r="T22" s="10">
        <f t="shared" si="4"/>
        <v>3.0000000000000001E-3</v>
      </c>
      <c r="U22" s="10">
        <f t="shared" si="5"/>
        <v>0.113</v>
      </c>
      <c r="V22" s="10">
        <f t="shared" si="6"/>
        <v>0</v>
      </c>
      <c r="W22" s="10">
        <f t="shared" si="7"/>
        <v>0</v>
      </c>
      <c r="X22" s="10">
        <f t="shared" si="8"/>
        <v>0.113</v>
      </c>
    </row>
    <row r="23" spans="1:24">
      <c r="A23" s="1" t="s">
        <v>16513</v>
      </c>
      <c r="B23" s="23">
        <v>0.01</v>
      </c>
      <c r="C23" s="23">
        <v>0.23599999999999999</v>
      </c>
      <c r="D23" s="23">
        <v>0.38100000000000001</v>
      </c>
      <c r="E23" s="23">
        <v>2.4E-2</v>
      </c>
      <c r="F23" s="23">
        <v>7.1999999999999995E-2</v>
      </c>
      <c r="G23" s="2"/>
      <c r="H23" s="23">
        <v>2E-3</v>
      </c>
      <c r="I23" s="23">
        <v>3.4000000000000002E-2</v>
      </c>
      <c r="J23" s="23">
        <v>3.7999999999999999E-2</v>
      </c>
      <c r="K23" s="23">
        <v>0.158</v>
      </c>
      <c r="L23" s="23">
        <v>2E-3</v>
      </c>
      <c r="M23" s="2"/>
      <c r="N23" s="23">
        <v>4.2000000000000003E-2</v>
      </c>
      <c r="O23" s="24">
        <v>1</v>
      </c>
      <c r="P23" s="22">
        <f t="shared" si="0"/>
        <v>0.89100000000000001</v>
      </c>
      <c r="Q23" s="1" t="str">
        <f t="shared" si="1"/>
        <v>QEQ</v>
      </c>
      <c r="R23" s="22">
        <f t="shared" si="2"/>
        <v>7.099999999999998E-2</v>
      </c>
      <c r="S23" s="22">
        <f t="shared" si="3"/>
        <v>3.7999999999999999E-2</v>
      </c>
      <c r="T23" s="10">
        <f t="shared" si="4"/>
        <v>0.77500000000000002</v>
      </c>
      <c r="U23" s="10">
        <f t="shared" si="5"/>
        <v>4.2000000000000003E-2</v>
      </c>
      <c r="V23" s="10">
        <f t="shared" si="6"/>
        <v>7.1999999999999995E-2</v>
      </c>
      <c r="W23" s="10">
        <f t="shared" si="7"/>
        <v>2E-3</v>
      </c>
      <c r="X23" s="10">
        <f t="shared" si="8"/>
        <v>0.11599999999999999</v>
      </c>
    </row>
    <row r="24" spans="1:24">
      <c r="A24" s="1" t="s">
        <v>16491</v>
      </c>
      <c r="B24" s="23">
        <v>5.0000000000000001E-3</v>
      </c>
      <c r="C24" s="23">
        <v>0.33600000000000002</v>
      </c>
      <c r="D24" s="23">
        <v>7.0000000000000001E-3</v>
      </c>
      <c r="E24" s="23">
        <v>0.183</v>
      </c>
      <c r="F24" s="23">
        <v>8.3000000000000004E-2</v>
      </c>
      <c r="G24" s="2"/>
      <c r="H24" s="2"/>
      <c r="I24" s="23">
        <v>3.7999999999999999E-2</v>
      </c>
      <c r="J24" s="23">
        <v>0.30499999999999999</v>
      </c>
      <c r="K24" s="23">
        <v>4.0000000000000001E-3</v>
      </c>
      <c r="L24" s="2"/>
      <c r="M24" s="2"/>
      <c r="N24" s="23">
        <v>0.04</v>
      </c>
      <c r="O24" s="24">
        <v>1</v>
      </c>
      <c r="P24" s="22">
        <f t="shared" si="0"/>
        <v>0.47000000000000003</v>
      </c>
      <c r="Q24" s="1" t="str">
        <f t="shared" si="1"/>
        <v>NOR</v>
      </c>
      <c r="R24" s="22">
        <f t="shared" si="2"/>
        <v>0.22500000000000003</v>
      </c>
      <c r="S24" s="22">
        <f t="shared" si="3"/>
        <v>0.30499999999999999</v>
      </c>
      <c r="T24" s="10">
        <f t="shared" si="4"/>
        <v>0.34700000000000003</v>
      </c>
      <c r="U24" s="10">
        <f t="shared" si="5"/>
        <v>0.04</v>
      </c>
      <c r="V24" s="10">
        <f t="shared" si="6"/>
        <v>8.3000000000000004E-2</v>
      </c>
      <c r="W24" s="10">
        <f t="shared" si="7"/>
        <v>0</v>
      </c>
      <c r="X24" s="10">
        <f t="shared" si="8"/>
        <v>0.123</v>
      </c>
    </row>
    <row r="25" spans="1:24">
      <c r="A25" s="1" t="s">
        <v>16520</v>
      </c>
      <c r="B25" s="23">
        <v>8.4000000000000005E-2</v>
      </c>
      <c r="C25" s="23">
        <v>0.08</v>
      </c>
      <c r="D25" s="23">
        <v>3.0000000000000001E-3</v>
      </c>
      <c r="E25" s="23">
        <v>6.2E-2</v>
      </c>
      <c r="F25" s="23">
        <v>9.9000000000000005E-2</v>
      </c>
      <c r="G25" s="23">
        <v>3.0000000000000001E-3</v>
      </c>
      <c r="H25" s="23">
        <v>3.0000000000000001E-3</v>
      </c>
      <c r="I25" s="23">
        <v>0.61299999999999999</v>
      </c>
      <c r="J25" s="23">
        <v>8.9999999999999993E-3</v>
      </c>
      <c r="K25" s="23">
        <v>1.4999999999999999E-2</v>
      </c>
      <c r="L25" s="2"/>
      <c r="M25" s="2"/>
      <c r="N25" s="23">
        <v>2.8000000000000001E-2</v>
      </c>
      <c r="O25" s="24">
        <v>1</v>
      </c>
      <c r="P25" s="22">
        <f t="shared" si="0"/>
        <v>0.22800000000000001</v>
      </c>
      <c r="Q25" s="1" t="str">
        <f t="shared" si="1"/>
        <v>RGH</v>
      </c>
      <c r="R25" s="22">
        <f t="shared" si="2"/>
        <v>0.76300000000000001</v>
      </c>
      <c r="S25" s="22">
        <f t="shared" si="3"/>
        <v>8.9999999999999993E-3</v>
      </c>
      <c r="T25" s="10">
        <f t="shared" si="4"/>
        <v>0.10100000000000001</v>
      </c>
      <c r="U25" s="10">
        <f t="shared" si="5"/>
        <v>2.8000000000000001E-2</v>
      </c>
      <c r="V25" s="10">
        <f t="shared" si="6"/>
        <v>9.9000000000000005E-2</v>
      </c>
      <c r="W25" s="10">
        <f t="shared" si="7"/>
        <v>0</v>
      </c>
      <c r="X25" s="10">
        <f t="shared" si="8"/>
        <v>0.127</v>
      </c>
    </row>
    <row r="26" spans="1:24">
      <c r="A26" s="1" t="s">
        <v>16459</v>
      </c>
      <c r="B26" s="2"/>
      <c r="C26" s="23">
        <v>0.26700000000000002</v>
      </c>
      <c r="D26" s="23">
        <v>0.105</v>
      </c>
      <c r="E26" s="23">
        <v>0.34899999999999998</v>
      </c>
      <c r="F26" s="23">
        <v>1.2E-2</v>
      </c>
      <c r="G26" s="2"/>
      <c r="H26" s="23">
        <v>1.2E-2</v>
      </c>
      <c r="I26" s="2"/>
      <c r="J26" s="23">
        <v>0.11600000000000001</v>
      </c>
      <c r="K26" s="23">
        <v>2.3E-2</v>
      </c>
      <c r="L26" s="2"/>
      <c r="M26" s="2"/>
      <c r="N26" s="23">
        <v>0.11600000000000001</v>
      </c>
      <c r="O26" s="24">
        <v>1</v>
      </c>
      <c r="P26" s="22">
        <f t="shared" si="0"/>
        <v>0.52300000000000002</v>
      </c>
      <c r="Q26" s="1" t="str">
        <f t="shared" si="1"/>
        <v>HOM</v>
      </c>
      <c r="R26" s="22">
        <f t="shared" si="2"/>
        <v>0.36099999999999999</v>
      </c>
      <c r="S26" s="22">
        <f t="shared" si="3"/>
        <v>0.11600000000000001</v>
      </c>
      <c r="T26" s="10">
        <f t="shared" si="4"/>
        <v>0.39500000000000002</v>
      </c>
      <c r="U26" s="10">
        <f t="shared" si="5"/>
        <v>0.11600000000000001</v>
      </c>
      <c r="V26" s="10">
        <f t="shared" si="6"/>
        <v>1.2E-2</v>
      </c>
      <c r="W26" s="10">
        <f t="shared" si="7"/>
        <v>0</v>
      </c>
      <c r="X26" s="10">
        <f t="shared" si="8"/>
        <v>0.128</v>
      </c>
    </row>
    <row r="27" spans="1:24">
      <c r="A27" s="1" t="s">
        <v>16511</v>
      </c>
      <c r="B27" s="23">
        <v>2.1999999999999999E-2</v>
      </c>
      <c r="C27" s="23">
        <v>7.8E-2</v>
      </c>
      <c r="D27" s="23">
        <v>8.8999999999999996E-2</v>
      </c>
      <c r="E27" s="23">
        <v>0.311</v>
      </c>
      <c r="F27" s="2"/>
      <c r="G27" s="2"/>
      <c r="H27" s="2"/>
      <c r="I27" s="23">
        <v>0.189</v>
      </c>
      <c r="J27" s="23">
        <v>0.14399999999999999</v>
      </c>
      <c r="K27" s="23">
        <v>3.3000000000000002E-2</v>
      </c>
      <c r="L27" s="2"/>
      <c r="M27" s="2"/>
      <c r="N27" s="23">
        <v>0.13300000000000001</v>
      </c>
      <c r="O27" s="24">
        <v>1</v>
      </c>
      <c r="P27" s="22">
        <f t="shared" si="0"/>
        <v>0.33299999999999996</v>
      </c>
      <c r="Q27" s="1" t="str">
        <f t="shared" si="1"/>
        <v>QEB</v>
      </c>
      <c r="R27" s="22">
        <f t="shared" si="2"/>
        <v>0.52300000000000002</v>
      </c>
      <c r="S27" s="22">
        <f t="shared" si="3"/>
        <v>0.14399999999999999</v>
      </c>
      <c r="T27" s="10">
        <f t="shared" si="4"/>
        <v>0.19999999999999998</v>
      </c>
      <c r="U27" s="10">
        <f t="shared" si="5"/>
        <v>0.13300000000000001</v>
      </c>
      <c r="V27" s="10">
        <f t="shared" si="6"/>
        <v>0</v>
      </c>
      <c r="W27" s="10">
        <f t="shared" si="7"/>
        <v>0</v>
      </c>
      <c r="X27" s="10">
        <f t="shared" si="8"/>
        <v>0.13300000000000001</v>
      </c>
    </row>
    <row r="28" spans="1:24">
      <c r="A28" s="1" t="s">
        <v>16557</v>
      </c>
      <c r="B28" s="23">
        <v>4.5999999999999999E-2</v>
      </c>
      <c r="C28" s="23">
        <v>0.105</v>
      </c>
      <c r="D28" s="23">
        <v>4.0000000000000001E-3</v>
      </c>
      <c r="E28" s="23">
        <v>0.24199999999999999</v>
      </c>
      <c r="F28" s="23">
        <v>4.0000000000000001E-3</v>
      </c>
      <c r="G28" s="2"/>
      <c r="H28" s="23">
        <v>7.0000000000000001E-3</v>
      </c>
      <c r="I28" s="23">
        <v>8.6999999999999994E-2</v>
      </c>
      <c r="J28" s="23">
        <v>0.34200000000000003</v>
      </c>
      <c r="K28" s="23">
        <v>3.2000000000000001E-2</v>
      </c>
      <c r="L28" s="2"/>
      <c r="M28" s="2"/>
      <c r="N28" s="23">
        <v>0.13200000000000001</v>
      </c>
      <c r="O28" s="24">
        <v>1</v>
      </c>
      <c r="P28" s="22">
        <f t="shared" si="0"/>
        <v>0.27700000000000002</v>
      </c>
      <c r="Q28" s="1" t="str">
        <f t="shared" si="1"/>
        <v>VIC</v>
      </c>
      <c r="R28" s="22">
        <f t="shared" si="2"/>
        <v>0.38099999999999995</v>
      </c>
      <c r="S28" s="22">
        <f t="shared" si="3"/>
        <v>0.34200000000000003</v>
      </c>
      <c r="T28" s="10">
        <f t="shared" si="4"/>
        <v>0.14100000000000001</v>
      </c>
      <c r="U28" s="10">
        <f t="shared" si="5"/>
        <v>0.13200000000000001</v>
      </c>
      <c r="V28" s="10">
        <f t="shared" si="6"/>
        <v>4.0000000000000001E-3</v>
      </c>
      <c r="W28" s="10">
        <f t="shared" si="7"/>
        <v>0</v>
      </c>
      <c r="X28" s="10">
        <f t="shared" si="8"/>
        <v>0.13600000000000001</v>
      </c>
    </row>
    <row r="29" spans="1:24">
      <c r="A29" s="1" t="s">
        <v>16433</v>
      </c>
      <c r="B29" s="23">
        <v>8.0000000000000002E-3</v>
      </c>
      <c r="C29" s="23">
        <v>0.19900000000000001</v>
      </c>
      <c r="D29" s="23">
        <v>6.6000000000000003E-2</v>
      </c>
      <c r="E29" s="23">
        <v>0.315</v>
      </c>
      <c r="F29" s="23">
        <v>1.7000000000000001E-2</v>
      </c>
      <c r="G29" s="23">
        <v>2E-3</v>
      </c>
      <c r="H29" s="23">
        <v>2.3E-2</v>
      </c>
      <c r="I29" s="23">
        <v>4.5999999999999999E-2</v>
      </c>
      <c r="J29" s="23">
        <v>0.16800000000000001</v>
      </c>
      <c r="K29" s="23">
        <v>2.7E-2</v>
      </c>
      <c r="L29" s="2"/>
      <c r="M29" s="2"/>
      <c r="N29" s="23">
        <v>0.129</v>
      </c>
      <c r="O29" s="24">
        <v>1</v>
      </c>
      <c r="P29" s="22">
        <f t="shared" si="0"/>
        <v>0.44000000000000006</v>
      </c>
      <c r="Q29" s="1" t="str">
        <f t="shared" si="1"/>
        <v>CMI</v>
      </c>
      <c r="R29" s="22">
        <f t="shared" si="2"/>
        <v>0.3919999999999999</v>
      </c>
      <c r="S29" s="22">
        <f t="shared" si="3"/>
        <v>0.16800000000000001</v>
      </c>
      <c r="T29" s="10">
        <f t="shared" si="4"/>
        <v>0.29400000000000004</v>
      </c>
      <c r="U29" s="10">
        <f t="shared" si="5"/>
        <v>0.129</v>
      </c>
      <c r="V29" s="10">
        <f t="shared" si="6"/>
        <v>1.7000000000000001E-2</v>
      </c>
      <c r="W29" s="10">
        <f t="shared" si="7"/>
        <v>0</v>
      </c>
      <c r="X29" s="10">
        <f t="shared" si="8"/>
        <v>0.14600000000000002</v>
      </c>
    </row>
    <row r="30" spans="1:24">
      <c r="A30" s="1" t="s">
        <v>16455</v>
      </c>
      <c r="B30" s="23">
        <v>6.0000000000000001E-3</v>
      </c>
      <c r="C30" s="23">
        <v>0.28399999999999997</v>
      </c>
      <c r="D30" s="2"/>
      <c r="E30" s="23">
        <v>0.17</v>
      </c>
      <c r="F30" s="23">
        <v>3.6999999999999998E-2</v>
      </c>
      <c r="G30" s="2"/>
      <c r="H30" s="23">
        <v>3.0000000000000001E-3</v>
      </c>
      <c r="I30" s="23">
        <v>2.3E-2</v>
      </c>
      <c r="J30" s="23">
        <v>0.36499999999999999</v>
      </c>
      <c r="K30" s="2"/>
      <c r="L30" s="2"/>
      <c r="M30" s="2"/>
      <c r="N30" s="23">
        <v>0.112</v>
      </c>
      <c r="O30" s="24">
        <v>1</v>
      </c>
      <c r="P30" s="22">
        <f t="shared" si="0"/>
        <v>0.43299999999999994</v>
      </c>
      <c r="Q30" s="1" t="str">
        <f t="shared" si="1"/>
        <v>GWY</v>
      </c>
      <c r="R30" s="22">
        <f t="shared" si="2"/>
        <v>0.20200000000000007</v>
      </c>
      <c r="S30" s="22">
        <f t="shared" si="3"/>
        <v>0.36499999999999999</v>
      </c>
      <c r="T30" s="10">
        <f t="shared" si="4"/>
        <v>0.28399999999999997</v>
      </c>
      <c r="U30" s="10">
        <f t="shared" si="5"/>
        <v>0.112</v>
      </c>
      <c r="V30" s="10">
        <f t="shared" si="6"/>
        <v>3.6999999999999998E-2</v>
      </c>
      <c r="W30" s="10">
        <f t="shared" si="7"/>
        <v>0</v>
      </c>
      <c r="X30" s="10">
        <f t="shared" si="8"/>
        <v>0.14899999999999999</v>
      </c>
    </row>
    <row r="31" spans="1:24">
      <c r="A31" s="1" t="s">
        <v>16570</v>
      </c>
      <c r="B31" s="23">
        <v>8.0000000000000002E-3</v>
      </c>
      <c r="C31" s="23">
        <v>0.27</v>
      </c>
      <c r="D31" s="23">
        <v>1.2E-2</v>
      </c>
      <c r="E31" s="23">
        <v>0.189</v>
      </c>
      <c r="F31" s="23">
        <v>1.6E-2</v>
      </c>
      <c r="G31" s="23">
        <v>2E-3</v>
      </c>
      <c r="H31" s="23">
        <v>2E-3</v>
      </c>
      <c r="I31" s="23">
        <v>6.0999999999999999E-2</v>
      </c>
      <c r="J31" s="23">
        <v>0.29499999999999998</v>
      </c>
      <c r="K31" s="23">
        <v>0.01</v>
      </c>
      <c r="L31" s="2"/>
      <c r="M31" s="2"/>
      <c r="N31" s="23">
        <v>0.13300000000000001</v>
      </c>
      <c r="O31" s="24">
        <v>1</v>
      </c>
      <c r="P31" s="22">
        <f t="shared" si="0"/>
        <v>0.44300000000000006</v>
      </c>
      <c r="Q31" s="1" t="str">
        <f t="shared" si="1"/>
        <v>WMH</v>
      </c>
      <c r="R31" s="22">
        <f t="shared" si="2"/>
        <v>0.26199999999999996</v>
      </c>
      <c r="S31" s="22">
        <f t="shared" si="3"/>
        <v>0.29499999999999998</v>
      </c>
      <c r="T31" s="10">
        <f t="shared" si="4"/>
        <v>0.29400000000000004</v>
      </c>
      <c r="U31" s="10">
        <f t="shared" si="5"/>
        <v>0.13300000000000001</v>
      </c>
      <c r="V31" s="10">
        <f t="shared" si="6"/>
        <v>1.6E-2</v>
      </c>
      <c r="W31" s="10">
        <f t="shared" si="7"/>
        <v>0</v>
      </c>
      <c r="X31" s="10">
        <f t="shared" si="8"/>
        <v>0.14900000000000002</v>
      </c>
    </row>
    <row r="32" spans="1:24">
      <c r="A32" s="1" t="s">
        <v>16489</v>
      </c>
      <c r="B32" s="23">
        <v>0.216</v>
      </c>
      <c r="C32" s="23">
        <v>8.9999999999999993E-3</v>
      </c>
      <c r="D32" s="23">
        <v>8.9999999999999993E-3</v>
      </c>
      <c r="E32" s="23">
        <v>0.06</v>
      </c>
      <c r="F32" s="23">
        <v>8.9999999999999993E-3</v>
      </c>
      <c r="G32" s="2"/>
      <c r="H32" s="2"/>
      <c r="I32" s="2"/>
      <c r="J32" s="23">
        <v>0.55200000000000005</v>
      </c>
      <c r="K32" s="2"/>
      <c r="L32" s="2"/>
      <c r="M32" s="2"/>
      <c r="N32" s="23">
        <v>0.14699999999999999</v>
      </c>
      <c r="O32" s="24">
        <v>1</v>
      </c>
      <c r="P32" s="22">
        <f t="shared" si="0"/>
        <v>0.17399999999999999</v>
      </c>
      <c r="Q32" s="1" t="str">
        <f t="shared" si="1"/>
        <v>NOB</v>
      </c>
      <c r="R32" s="22">
        <f t="shared" si="2"/>
        <v>0.27400000000000002</v>
      </c>
      <c r="S32" s="22">
        <f t="shared" si="3"/>
        <v>0.55200000000000005</v>
      </c>
      <c r="T32" s="10">
        <f t="shared" si="4"/>
        <v>1.7999999999999999E-2</v>
      </c>
      <c r="U32" s="10">
        <f t="shared" si="5"/>
        <v>0.14699999999999999</v>
      </c>
      <c r="V32" s="10">
        <f t="shared" si="6"/>
        <v>8.9999999999999993E-3</v>
      </c>
      <c r="W32" s="10">
        <f t="shared" si="7"/>
        <v>0</v>
      </c>
      <c r="X32" s="10">
        <f t="shared" si="8"/>
        <v>0.156</v>
      </c>
    </row>
    <row r="33" spans="1:24">
      <c r="A33" s="1" t="s">
        <v>16493</v>
      </c>
      <c r="B33" s="23">
        <v>7.0000000000000001E-3</v>
      </c>
      <c r="C33" s="23">
        <v>0.152</v>
      </c>
      <c r="D33" s="23">
        <v>4.0000000000000001E-3</v>
      </c>
      <c r="E33" s="23">
        <v>0.374</v>
      </c>
      <c r="F33" s="23">
        <v>6.0000000000000001E-3</v>
      </c>
      <c r="G33" s="2"/>
      <c r="H33" s="23">
        <v>1.7999999999999999E-2</v>
      </c>
      <c r="I33" s="23">
        <v>7.0000000000000001E-3</v>
      </c>
      <c r="J33" s="23">
        <v>0.25700000000000001</v>
      </c>
      <c r="K33" s="23">
        <v>1.7999999999999999E-2</v>
      </c>
      <c r="L33" s="2"/>
      <c r="M33" s="2"/>
      <c r="N33" s="23">
        <v>0.157</v>
      </c>
      <c r="O33" s="24">
        <v>1</v>
      </c>
      <c r="P33" s="22">
        <f t="shared" si="0"/>
        <v>0.33699999999999997</v>
      </c>
      <c r="Q33" s="1" t="str">
        <f t="shared" si="1"/>
        <v>NSE</v>
      </c>
      <c r="R33" s="22">
        <f t="shared" si="2"/>
        <v>0.40600000000000003</v>
      </c>
      <c r="S33" s="22">
        <f t="shared" si="3"/>
        <v>0.25700000000000001</v>
      </c>
      <c r="T33" s="10">
        <f t="shared" si="4"/>
        <v>0.17399999999999999</v>
      </c>
      <c r="U33" s="10">
        <f t="shared" si="5"/>
        <v>0.157</v>
      </c>
      <c r="V33" s="10">
        <f t="shared" si="6"/>
        <v>6.0000000000000001E-3</v>
      </c>
      <c r="W33" s="10">
        <f t="shared" si="7"/>
        <v>0</v>
      </c>
      <c r="X33" s="10">
        <f t="shared" si="8"/>
        <v>0.16300000000000001</v>
      </c>
    </row>
    <row r="34" spans="1:24">
      <c r="A34" s="1" t="s">
        <v>16538</v>
      </c>
      <c r="B34" s="23">
        <v>0.01</v>
      </c>
      <c r="C34" s="23">
        <v>0.14799999999999999</v>
      </c>
      <c r="D34" s="23">
        <v>2E-3</v>
      </c>
      <c r="E34" s="23">
        <v>0.48099999999999998</v>
      </c>
      <c r="F34" s="23">
        <v>5.0000000000000001E-3</v>
      </c>
      <c r="G34" s="23">
        <v>2E-3</v>
      </c>
      <c r="H34" s="23">
        <v>5.0000000000000001E-3</v>
      </c>
      <c r="I34" s="23">
        <v>7.0000000000000001E-3</v>
      </c>
      <c r="J34" s="23">
        <v>0.16900000000000001</v>
      </c>
      <c r="K34" s="23">
        <v>5.0000000000000001E-3</v>
      </c>
      <c r="L34" s="23">
        <v>2E-3</v>
      </c>
      <c r="M34" s="2"/>
      <c r="N34" s="23">
        <v>0.16400000000000001</v>
      </c>
      <c r="O34" s="24">
        <v>1</v>
      </c>
      <c r="P34" s="22">
        <f t="shared" si="0"/>
        <v>0.32800000000000001</v>
      </c>
      <c r="Q34" s="1" t="str">
        <f t="shared" si="1"/>
        <v>SHH</v>
      </c>
      <c r="R34" s="22">
        <f t="shared" si="2"/>
        <v>0.50299999999999989</v>
      </c>
      <c r="S34" s="22">
        <f t="shared" si="3"/>
        <v>0.16900000000000001</v>
      </c>
      <c r="T34" s="10">
        <f t="shared" si="4"/>
        <v>0.157</v>
      </c>
      <c r="U34" s="10">
        <f t="shared" si="5"/>
        <v>0.16400000000000001</v>
      </c>
      <c r="V34" s="10">
        <f t="shared" si="6"/>
        <v>5.0000000000000001E-3</v>
      </c>
      <c r="W34" s="10">
        <f t="shared" si="7"/>
        <v>2E-3</v>
      </c>
      <c r="X34" s="10">
        <f t="shared" si="8"/>
        <v>0.17100000000000001</v>
      </c>
    </row>
    <row r="35" spans="1:24">
      <c r="A35" s="1" t="s">
        <v>16467</v>
      </c>
      <c r="B35" s="23">
        <v>1.4E-2</v>
      </c>
      <c r="C35" s="23">
        <v>0.27</v>
      </c>
      <c r="D35" s="23">
        <v>0.252</v>
      </c>
      <c r="E35" s="23">
        <v>0.1</v>
      </c>
      <c r="F35" s="23">
        <v>8.9999999999999993E-3</v>
      </c>
      <c r="G35" s="2"/>
      <c r="H35" s="23">
        <v>5.0000000000000001E-3</v>
      </c>
      <c r="I35" s="23">
        <v>5.7000000000000002E-2</v>
      </c>
      <c r="J35" s="23">
        <v>0.107</v>
      </c>
      <c r="K35" s="23">
        <v>8.9999999999999993E-3</v>
      </c>
      <c r="L35" s="2"/>
      <c r="M35" s="23">
        <v>2E-3</v>
      </c>
      <c r="N35" s="23">
        <v>0.17699999999999999</v>
      </c>
      <c r="O35" s="24">
        <v>1</v>
      </c>
      <c r="P35" s="22">
        <f t="shared" ref="P35:P66" si="9">C35+D35+F35+G35+K35+L35+M35+N35</f>
        <v>0.71900000000000008</v>
      </c>
      <c r="Q35" s="1" t="str">
        <f t="shared" ref="Q35:Q66" si="10">A35</f>
        <v>KGH</v>
      </c>
      <c r="R35" s="22">
        <f t="shared" ref="R35:R66" si="11">O35-P35-S35</f>
        <v>0.17399999999999993</v>
      </c>
      <c r="S35" s="22">
        <f t="shared" ref="S35:S66" si="12">J35</f>
        <v>0.107</v>
      </c>
      <c r="T35" s="10">
        <f t="shared" ref="T35:T66" si="13">C35+D35+K35+G35</f>
        <v>0.53100000000000003</v>
      </c>
      <c r="U35" s="10">
        <f t="shared" ref="U35:U66" si="14">N35</f>
        <v>0.17699999999999999</v>
      </c>
      <c r="V35" s="10">
        <f t="shared" ref="V35:V66" si="15">F35</f>
        <v>8.9999999999999993E-3</v>
      </c>
      <c r="W35" s="10">
        <f t="shared" ref="W35:W66" si="16">L35+M35</f>
        <v>2E-3</v>
      </c>
      <c r="X35" s="10">
        <f t="shared" ref="X35:X66" si="17">W35+V35+U35</f>
        <v>0.188</v>
      </c>
    </row>
    <row r="36" spans="1:24">
      <c r="A36" s="1" t="s">
        <v>16559</v>
      </c>
      <c r="B36" s="23">
        <v>6.0000000000000001E-3</v>
      </c>
      <c r="C36" s="23">
        <v>4.0000000000000001E-3</v>
      </c>
      <c r="D36" s="23">
        <v>3.3000000000000002E-2</v>
      </c>
      <c r="E36" s="23">
        <v>5.3999999999999999E-2</v>
      </c>
      <c r="F36" s="23">
        <v>9.8000000000000004E-2</v>
      </c>
      <c r="G36" s="2"/>
      <c r="H36" s="23">
        <v>8.0000000000000002E-3</v>
      </c>
      <c r="I36" s="23">
        <v>2.1000000000000001E-2</v>
      </c>
      <c r="J36" s="23">
        <v>0.108</v>
      </c>
      <c r="K36" s="23">
        <v>0.57699999999999996</v>
      </c>
      <c r="L36" s="2"/>
      <c r="M36" s="2"/>
      <c r="N36" s="23">
        <v>9.0999999999999998E-2</v>
      </c>
      <c r="O36" s="24">
        <v>1</v>
      </c>
      <c r="P36" s="22">
        <f t="shared" si="9"/>
        <v>0.80299999999999994</v>
      </c>
      <c r="Q36" s="1" t="str">
        <f t="shared" si="10"/>
        <v>WAT</v>
      </c>
      <c r="R36" s="22">
        <f t="shared" si="11"/>
        <v>8.9000000000000065E-2</v>
      </c>
      <c r="S36" s="22">
        <f t="shared" si="12"/>
        <v>0.108</v>
      </c>
      <c r="T36" s="10">
        <f t="shared" si="13"/>
        <v>0.61399999999999999</v>
      </c>
      <c r="U36" s="10">
        <f t="shared" si="14"/>
        <v>9.0999999999999998E-2</v>
      </c>
      <c r="V36" s="10">
        <f t="shared" si="15"/>
        <v>9.8000000000000004E-2</v>
      </c>
      <c r="W36" s="10">
        <f t="shared" si="16"/>
        <v>0</v>
      </c>
      <c r="X36" s="10">
        <f t="shared" si="17"/>
        <v>0.189</v>
      </c>
    </row>
    <row r="37" spans="1:24">
      <c r="A37" s="1" t="s">
        <v>16567</v>
      </c>
      <c r="B37" s="23">
        <v>2E-3</v>
      </c>
      <c r="C37" s="23">
        <v>9.0999999999999998E-2</v>
      </c>
      <c r="D37" s="23">
        <v>1.4999999999999999E-2</v>
      </c>
      <c r="E37" s="23">
        <v>0.46100000000000002</v>
      </c>
      <c r="F37" s="23">
        <v>2E-3</v>
      </c>
      <c r="G37" s="23">
        <v>2E-3</v>
      </c>
      <c r="H37" s="2"/>
      <c r="I37" s="23">
        <v>0.04</v>
      </c>
      <c r="J37" s="23">
        <v>0.19400000000000001</v>
      </c>
      <c r="K37" s="23">
        <v>4.0000000000000001E-3</v>
      </c>
      <c r="L37" s="2"/>
      <c r="M37" s="2"/>
      <c r="N37" s="23">
        <v>0.188</v>
      </c>
      <c r="O37" s="24">
        <v>1</v>
      </c>
      <c r="P37" s="22">
        <f t="shared" si="9"/>
        <v>0.30199999999999999</v>
      </c>
      <c r="Q37" s="1" t="str">
        <f t="shared" si="10"/>
        <v>WHI</v>
      </c>
      <c r="R37" s="22">
        <f t="shared" si="11"/>
        <v>0.504</v>
      </c>
      <c r="S37" s="22">
        <f t="shared" si="12"/>
        <v>0.19400000000000001</v>
      </c>
      <c r="T37" s="10">
        <f t="shared" si="13"/>
        <v>0.112</v>
      </c>
      <c r="U37" s="10">
        <f t="shared" si="14"/>
        <v>0.188</v>
      </c>
      <c r="V37" s="10">
        <f t="shared" si="15"/>
        <v>2E-3</v>
      </c>
      <c r="W37" s="10">
        <f t="shared" si="16"/>
        <v>0</v>
      </c>
      <c r="X37" s="10">
        <f t="shared" si="17"/>
        <v>0.19</v>
      </c>
    </row>
    <row r="38" spans="1:24">
      <c r="A38" s="1" t="s">
        <v>16494</v>
      </c>
      <c r="B38" s="23">
        <v>7.0000000000000001E-3</v>
      </c>
      <c r="C38" s="23">
        <v>4.7E-2</v>
      </c>
      <c r="D38" s="23">
        <v>4.0000000000000001E-3</v>
      </c>
      <c r="E38" s="23">
        <v>0.32700000000000001</v>
      </c>
      <c r="F38" s="23">
        <v>1.2999999999999999E-2</v>
      </c>
      <c r="G38" s="2"/>
      <c r="H38" s="23">
        <v>1.2999999999999999E-2</v>
      </c>
      <c r="I38" s="23">
        <v>2.9000000000000001E-2</v>
      </c>
      <c r="J38" s="23">
        <v>0.36699999999999999</v>
      </c>
      <c r="K38" s="23">
        <v>2E-3</v>
      </c>
      <c r="L38" s="23">
        <v>2E-3</v>
      </c>
      <c r="M38" s="23">
        <v>7.0000000000000001E-3</v>
      </c>
      <c r="N38" s="23">
        <v>0.18</v>
      </c>
      <c r="O38" s="24">
        <v>1</v>
      </c>
      <c r="P38" s="22">
        <f t="shared" si="9"/>
        <v>0.255</v>
      </c>
      <c r="Q38" s="1" t="str">
        <f t="shared" si="10"/>
        <v>NTG</v>
      </c>
      <c r="R38" s="22">
        <f t="shared" si="11"/>
        <v>0.378</v>
      </c>
      <c r="S38" s="22">
        <f t="shared" si="12"/>
        <v>0.36699999999999999</v>
      </c>
      <c r="T38" s="10">
        <f t="shared" si="13"/>
        <v>5.3000000000000005E-2</v>
      </c>
      <c r="U38" s="10">
        <f t="shared" si="14"/>
        <v>0.18</v>
      </c>
      <c r="V38" s="10">
        <f t="shared" si="15"/>
        <v>1.2999999999999999E-2</v>
      </c>
      <c r="W38" s="10">
        <f t="shared" si="16"/>
        <v>9.0000000000000011E-3</v>
      </c>
      <c r="X38" s="10">
        <f t="shared" si="17"/>
        <v>0.20199999999999999</v>
      </c>
    </row>
    <row r="39" spans="1:24">
      <c r="A39" s="1" t="s">
        <v>16564</v>
      </c>
      <c r="B39" s="23">
        <v>1.7999999999999999E-2</v>
      </c>
      <c r="C39" s="23">
        <v>7.1999999999999995E-2</v>
      </c>
      <c r="D39" s="2"/>
      <c r="E39" s="23">
        <v>0.221</v>
      </c>
      <c r="F39" s="23">
        <v>4.0000000000000001E-3</v>
      </c>
      <c r="G39" s="2"/>
      <c r="H39" s="23">
        <v>6.5000000000000002E-2</v>
      </c>
      <c r="I39" s="23">
        <v>6.9000000000000006E-2</v>
      </c>
      <c r="J39" s="23">
        <v>0.30099999999999999</v>
      </c>
      <c r="K39" s="23">
        <v>4.2999999999999997E-2</v>
      </c>
      <c r="L39" s="2"/>
      <c r="M39" s="2"/>
      <c r="N39" s="23">
        <v>0.20699999999999999</v>
      </c>
      <c r="O39" s="24">
        <v>1</v>
      </c>
      <c r="P39" s="22">
        <f t="shared" si="9"/>
        <v>0.32599999999999996</v>
      </c>
      <c r="Q39" s="1" t="str">
        <f t="shared" si="10"/>
        <v>WGH</v>
      </c>
      <c r="R39" s="22">
        <f t="shared" si="11"/>
        <v>0.37300000000000005</v>
      </c>
      <c r="S39" s="22">
        <f t="shared" si="12"/>
        <v>0.30099999999999999</v>
      </c>
      <c r="T39" s="10">
        <f t="shared" si="13"/>
        <v>0.11499999999999999</v>
      </c>
      <c r="U39" s="10">
        <f t="shared" si="14"/>
        <v>0.20699999999999999</v>
      </c>
      <c r="V39" s="10">
        <f t="shared" si="15"/>
        <v>4.0000000000000001E-3</v>
      </c>
      <c r="W39" s="10">
        <f t="shared" si="16"/>
        <v>0</v>
      </c>
      <c r="X39" s="10">
        <f t="shared" si="17"/>
        <v>0.21099999999999999</v>
      </c>
    </row>
    <row r="40" spans="1:24">
      <c r="A40" s="1" t="s">
        <v>16464</v>
      </c>
      <c r="B40" s="23">
        <v>8.0000000000000002E-3</v>
      </c>
      <c r="C40" s="23">
        <v>0.37</v>
      </c>
      <c r="D40" s="23">
        <v>2E-3</v>
      </c>
      <c r="E40" s="23">
        <v>0.218</v>
      </c>
      <c r="F40" s="23">
        <v>2E-3</v>
      </c>
      <c r="G40" s="23">
        <v>2E-3</v>
      </c>
      <c r="H40" s="23">
        <v>6.0000000000000001E-3</v>
      </c>
      <c r="I40" s="23">
        <v>0.01</v>
      </c>
      <c r="J40" s="23">
        <v>0.158</v>
      </c>
      <c r="K40" s="23">
        <v>8.0000000000000002E-3</v>
      </c>
      <c r="L40" s="2"/>
      <c r="M40" s="23">
        <v>2E-3</v>
      </c>
      <c r="N40" s="23">
        <v>0.214</v>
      </c>
      <c r="O40" s="24">
        <v>1</v>
      </c>
      <c r="P40" s="22">
        <f t="shared" si="9"/>
        <v>0.6</v>
      </c>
      <c r="Q40" s="1" t="str">
        <f t="shared" si="10"/>
        <v>IPS</v>
      </c>
      <c r="R40" s="22">
        <f t="shared" si="11"/>
        <v>0.24200000000000002</v>
      </c>
      <c r="S40" s="22">
        <f t="shared" si="12"/>
        <v>0.158</v>
      </c>
      <c r="T40" s="10">
        <f t="shared" si="13"/>
        <v>0.38200000000000001</v>
      </c>
      <c r="U40" s="10">
        <f t="shared" si="14"/>
        <v>0.214</v>
      </c>
      <c r="V40" s="10">
        <f t="shared" si="15"/>
        <v>2E-3</v>
      </c>
      <c r="W40" s="10">
        <f t="shared" si="16"/>
        <v>2E-3</v>
      </c>
      <c r="X40" s="10">
        <f t="shared" si="17"/>
        <v>0.218</v>
      </c>
    </row>
    <row r="41" spans="1:24">
      <c r="A41" s="1" t="s">
        <v>16554</v>
      </c>
      <c r="B41" s="23">
        <v>6.0000000000000001E-3</v>
      </c>
      <c r="C41" s="23">
        <v>0.34100000000000003</v>
      </c>
      <c r="D41" s="23">
        <v>6.0000000000000001E-3</v>
      </c>
      <c r="E41" s="23">
        <v>0.20599999999999999</v>
      </c>
      <c r="F41" s="23">
        <v>1.6E-2</v>
      </c>
      <c r="G41" s="23">
        <v>2E-3</v>
      </c>
      <c r="H41" s="23">
        <v>1.7999999999999999E-2</v>
      </c>
      <c r="I41" s="23">
        <v>3.6999999999999998E-2</v>
      </c>
      <c r="J41" s="23">
        <v>0.14699999999999999</v>
      </c>
      <c r="K41" s="23">
        <v>1.7999999999999999E-2</v>
      </c>
      <c r="L41" s="2"/>
      <c r="M41" s="2"/>
      <c r="N41" s="23">
        <v>0.20399999999999999</v>
      </c>
      <c r="O41" s="24">
        <v>1</v>
      </c>
      <c r="P41" s="22">
        <f t="shared" si="9"/>
        <v>0.58700000000000008</v>
      </c>
      <c r="Q41" s="1" t="str">
        <f t="shared" si="10"/>
        <v>UHC</v>
      </c>
      <c r="R41" s="22">
        <f t="shared" si="11"/>
        <v>0.2659999999999999</v>
      </c>
      <c r="S41" s="22">
        <f t="shared" si="12"/>
        <v>0.14699999999999999</v>
      </c>
      <c r="T41" s="10">
        <f t="shared" si="13"/>
        <v>0.36700000000000005</v>
      </c>
      <c r="U41" s="10">
        <f t="shared" si="14"/>
        <v>0.20399999999999999</v>
      </c>
      <c r="V41" s="10">
        <f t="shared" si="15"/>
        <v>1.6E-2</v>
      </c>
      <c r="W41" s="10">
        <f t="shared" si="16"/>
        <v>0</v>
      </c>
      <c r="X41" s="10">
        <f t="shared" si="17"/>
        <v>0.21999999999999997</v>
      </c>
    </row>
    <row r="42" spans="1:24">
      <c r="A42" s="1" t="s">
        <v>16519</v>
      </c>
      <c r="B42" s="2"/>
      <c r="C42" s="23">
        <v>0.19400000000000001</v>
      </c>
      <c r="D42" s="23">
        <v>0.441</v>
      </c>
      <c r="E42" s="23">
        <v>0.106</v>
      </c>
      <c r="F42" s="2"/>
      <c r="G42" s="2"/>
      <c r="H42" s="2"/>
      <c r="I42" s="23">
        <v>6.0000000000000001E-3</v>
      </c>
      <c r="J42" s="23">
        <v>2.9000000000000001E-2</v>
      </c>
      <c r="K42" s="2"/>
      <c r="L42" s="2"/>
      <c r="M42" s="2"/>
      <c r="N42" s="23">
        <v>0.224</v>
      </c>
      <c r="O42" s="24">
        <v>1</v>
      </c>
      <c r="P42" s="22">
        <f t="shared" si="9"/>
        <v>0.85899999999999999</v>
      </c>
      <c r="Q42" s="1" t="str">
        <f t="shared" si="10"/>
        <v>RFH</v>
      </c>
      <c r="R42" s="22">
        <f t="shared" si="11"/>
        <v>0.11200000000000002</v>
      </c>
      <c r="S42" s="22">
        <f t="shared" si="12"/>
        <v>2.9000000000000001E-2</v>
      </c>
      <c r="T42" s="10">
        <f t="shared" si="13"/>
        <v>0.63500000000000001</v>
      </c>
      <c r="U42" s="10">
        <f t="shared" si="14"/>
        <v>0.224</v>
      </c>
      <c r="V42" s="10">
        <f t="shared" si="15"/>
        <v>0</v>
      </c>
      <c r="W42" s="10">
        <f t="shared" si="16"/>
        <v>0</v>
      </c>
      <c r="X42" s="10">
        <f t="shared" si="17"/>
        <v>0.224</v>
      </c>
    </row>
    <row r="43" spans="1:24">
      <c r="A43" s="1" t="s">
        <v>16549</v>
      </c>
      <c r="B43" s="23">
        <v>7.0000000000000001E-3</v>
      </c>
      <c r="C43" s="23">
        <v>0.34399999999999997</v>
      </c>
      <c r="D43" s="23">
        <v>3.3000000000000002E-2</v>
      </c>
      <c r="E43" s="23">
        <v>0.33400000000000002</v>
      </c>
      <c r="F43" s="2"/>
      <c r="G43" s="2"/>
      <c r="H43" s="2"/>
      <c r="I43" s="23">
        <v>7.0000000000000001E-3</v>
      </c>
      <c r="J43" s="23">
        <v>2.3E-2</v>
      </c>
      <c r="K43" s="23">
        <v>2.3E-2</v>
      </c>
      <c r="L43" s="2"/>
      <c r="M43" s="2"/>
      <c r="N43" s="23">
        <v>0.23</v>
      </c>
      <c r="O43" s="24">
        <v>1</v>
      </c>
      <c r="P43" s="22">
        <f t="shared" si="9"/>
        <v>0.63</v>
      </c>
      <c r="Q43" s="1" t="str">
        <f t="shared" si="10"/>
        <v>TGA</v>
      </c>
      <c r="R43" s="22">
        <f t="shared" si="11"/>
        <v>0.34699999999999998</v>
      </c>
      <c r="S43" s="22">
        <f t="shared" si="12"/>
        <v>2.3E-2</v>
      </c>
      <c r="T43" s="10">
        <f t="shared" si="13"/>
        <v>0.4</v>
      </c>
      <c r="U43" s="10">
        <f t="shared" si="14"/>
        <v>0.23</v>
      </c>
      <c r="V43" s="10">
        <f t="shared" si="15"/>
        <v>0</v>
      </c>
      <c r="W43" s="10">
        <f t="shared" si="16"/>
        <v>0</v>
      </c>
      <c r="X43" s="10">
        <f t="shared" si="17"/>
        <v>0.23</v>
      </c>
    </row>
    <row r="44" spans="1:24">
      <c r="A44" s="1" t="s">
        <v>16546</v>
      </c>
      <c r="B44" s="23">
        <v>2.1999999999999999E-2</v>
      </c>
      <c r="C44" s="23">
        <v>0.111</v>
      </c>
      <c r="D44" s="2"/>
      <c r="E44" s="23">
        <v>0.1</v>
      </c>
      <c r="F44" s="23">
        <v>1E-3</v>
      </c>
      <c r="G44" s="2"/>
      <c r="H44" s="23">
        <v>4.0000000000000001E-3</v>
      </c>
      <c r="I44" s="23">
        <v>8.9999999999999993E-3</v>
      </c>
      <c r="J44" s="23">
        <v>0.51400000000000001</v>
      </c>
      <c r="K44" s="23">
        <v>7.0000000000000001E-3</v>
      </c>
      <c r="L44" s="23">
        <v>1E-3</v>
      </c>
      <c r="M44" s="2"/>
      <c r="N44" s="23">
        <v>0.23200000000000001</v>
      </c>
      <c r="O44" s="24">
        <v>1</v>
      </c>
      <c r="P44" s="22">
        <f t="shared" si="9"/>
        <v>0.35200000000000004</v>
      </c>
      <c r="Q44" s="1" t="str">
        <f t="shared" si="10"/>
        <v>STO</v>
      </c>
      <c r="R44" s="22">
        <f t="shared" si="11"/>
        <v>0.1339999999999999</v>
      </c>
      <c r="S44" s="22">
        <f t="shared" si="12"/>
        <v>0.51400000000000001</v>
      </c>
      <c r="T44" s="10">
        <f t="shared" si="13"/>
        <v>0.11800000000000001</v>
      </c>
      <c r="U44" s="10">
        <f t="shared" si="14"/>
        <v>0.23200000000000001</v>
      </c>
      <c r="V44" s="10">
        <f t="shared" si="15"/>
        <v>1E-3</v>
      </c>
      <c r="W44" s="10">
        <f t="shared" si="16"/>
        <v>1E-3</v>
      </c>
      <c r="X44" s="10">
        <f t="shared" si="17"/>
        <v>0.23400000000000001</v>
      </c>
    </row>
    <row r="45" spans="1:24">
      <c r="A45" s="1" t="s">
        <v>16574</v>
      </c>
      <c r="B45" s="23">
        <v>7.0000000000000001E-3</v>
      </c>
      <c r="C45" s="23">
        <v>9.5000000000000001E-2</v>
      </c>
      <c r="D45" s="2"/>
      <c r="E45" s="23">
        <v>0.24199999999999999</v>
      </c>
      <c r="F45" s="23">
        <v>7.0000000000000001E-3</v>
      </c>
      <c r="G45" s="2"/>
      <c r="H45" s="2"/>
      <c r="I45" s="23">
        <v>0.154</v>
      </c>
      <c r="J45" s="23">
        <v>0.26</v>
      </c>
      <c r="K45" s="2"/>
      <c r="L45" s="2"/>
      <c r="M45" s="2"/>
      <c r="N45" s="23">
        <v>0.23499999999999999</v>
      </c>
      <c r="O45" s="24">
        <v>1</v>
      </c>
      <c r="P45" s="22">
        <f t="shared" si="9"/>
        <v>0.33699999999999997</v>
      </c>
      <c r="Q45" s="1" t="str">
        <f t="shared" si="10"/>
        <v>WRX</v>
      </c>
      <c r="R45" s="22">
        <f t="shared" si="11"/>
        <v>0.40300000000000002</v>
      </c>
      <c r="S45" s="22">
        <f t="shared" si="12"/>
        <v>0.26</v>
      </c>
      <c r="T45" s="10">
        <f t="shared" si="13"/>
        <v>9.5000000000000001E-2</v>
      </c>
      <c r="U45" s="10">
        <f t="shared" si="14"/>
        <v>0.23499999999999999</v>
      </c>
      <c r="V45" s="10">
        <f t="shared" si="15"/>
        <v>7.0000000000000001E-3</v>
      </c>
      <c r="W45" s="10">
        <f t="shared" si="16"/>
        <v>0</v>
      </c>
      <c r="X45" s="10">
        <f t="shared" si="17"/>
        <v>0.24199999999999999</v>
      </c>
    </row>
    <row r="46" spans="1:24">
      <c r="A46" s="1" t="s">
        <v>16462</v>
      </c>
      <c r="B46" s="23">
        <v>0.02</v>
      </c>
      <c r="C46" s="23">
        <v>2.8000000000000001E-2</v>
      </c>
      <c r="D46" s="23">
        <v>6.0000000000000001E-3</v>
      </c>
      <c r="E46" s="23">
        <v>0.441</v>
      </c>
      <c r="F46" s="23">
        <v>6.0000000000000001E-3</v>
      </c>
      <c r="G46" s="2"/>
      <c r="H46" s="23">
        <v>2.4E-2</v>
      </c>
      <c r="I46" s="23">
        <v>3.3000000000000002E-2</v>
      </c>
      <c r="J46" s="23">
        <v>0.191</v>
      </c>
      <c r="K46" s="23">
        <v>8.0000000000000002E-3</v>
      </c>
      <c r="L46" s="2"/>
      <c r="M46" s="2"/>
      <c r="N46" s="23">
        <v>0.24399999999999999</v>
      </c>
      <c r="O46" s="24">
        <v>1</v>
      </c>
      <c r="P46" s="22">
        <f t="shared" si="9"/>
        <v>0.29199999999999998</v>
      </c>
      <c r="Q46" s="1" t="str">
        <f t="shared" si="10"/>
        <v>HUD</v>
      </c>
      <c r="R46" s="22">
        <f t="shared" si="11"/>
        <v>0.5169999999999999</v>
      </c>
      <c r="S46" s="22">
        <f t="shared" si="12"/>
        <v>0.191</v>
      </c>
      <c r="T46" s="10">
        <f t="shared" si="13"/>
        <v>4.2000000000000003E-2</v>
      </c>
      <c r="U46" s="10">
        <f t="shared" si="14"/>
        <v>0.24399999999999999</v>
      </c>
      <c r="V46" s="10">
        <f t="shared" si="15"/>
        <v>6.0000000000000001E-3</v>
      </c>
      <c r="W46" s="10">
        <f t="shared" si="16"/>
        <v>0</v>
      </c>
      <c r="X46" s="10">
        <f t="shared" si="17"/>
        <v>0.25</v>
      </c>
    </row>
    <row r="47" spans="1:24">
      <c r="A47" s="1" t="s">
        <v>16598</v>
      </c>
      <c r="B47" s="2"/>
      <c r="C47" s="23">
        <v>0.192</v>
      </c>
      <c r="D47" s="23">
        <v>0.128</v>
      </c>
      <c r="E47" s="23">
        <v>8.5999999999999993E-2</v>
      </c>
      <c r="F47" s="23">
        <v>1.9E-2</v>
      </c>
      <c r="G47" s="23">
        <v>2E-3</v>
      </c>
      <c r="H47" s="2"/>
      <c r="I47" s="23">
        <v>1.4999999999999999E-2</v>
      </c>
      <c r="J47" s="23">
        <v>0.23799999999999999</v>
      </c>
      <c r="K47" s="23">
        <v>8.5999999999999993E-2</v>
      </c>
      <c r="L47" s="2"/>
      <c r="M47" s="23">
        <v>2E-3</v>
      </c>
      <c r="N47" s="23">
        <v>0.23200000000000001</v>
      </c>
      <c r="O47" s="24">
        <v>1</v>
      </c>
      <c r="P47" s="22">
        <f t="shared" si="9"/>
        <v>0.66100000000000003</v>
      </c>
      <c r="Q47" s="1" t="str">
        <f t="shared" si="10"/>
        <v>ALT</v>
      </c>
      <c r="R47" s="22">
        <f t="shared" si="11"/>
        <v>0.10099999999999998</v>
      </c>
      <c r="S47" s="22">
        <f t="shared" si="12"/>
        <v>0.23799999999999999</v>
      </c>
      <c r="T47" s="10">
        <f t="shared" si="13"/>
        <v>0.40800000000000003</v>
      </c>
      <c r="U47" s="10">
        <f t="shared" si="14"/>
        <v>0.23200000000000001</v>
      </c>
      <c r="V47" s="10">
        <f t="shared" si="15"/>
        <v>1.9E-2</v>
      </c>
      <c r="W47" s="10">
        <f t="shared" si="16"/>
        <v>2E-3</v>
      </c>
      <c r="X47" s="10">
        <f t="shared" si="17"/>
        <v>0.253</v>
      </c>
    </row>
    <row r="48" spans="1:24">
      <c r="A48" s="1" t="s">
        <v>16435</v>
      </c>
      <c r="B48" s="23">
        <v>1.2999999999999999E-2</v>
      </c>
      <c r="C48" s="23">
        <v>0.12</v>
      </c>
      <c r="D48" s="2"/>
      <c r="E48" s="23">
        <v>0.44</v>
      </c>
      <c r="F48" s="2"/>
      <c r="G48" s="23">
        <v>3.0000000000000001E-3</v>
      </c>
      <c r="H48" s="23">
        <v>1.7999999999999999E-2</v>
      </c>
      <c r="I48" s="23">
        <v>3.0000000000000001E-3</v>
      </c>
      <c r="J48" s="23">
        <v>0.14199999999999999</v>
      </c>
      <c r="K48" s="2"/>
      <c r="L48" s="2"/>
      <c r="M48" s="23">
        <v>2E-3</v>
      </c>
      <c r="N48" s="23">
        <v>0.25900000000000001</v>
      </c>
      <c r="O48" s="24">
        <v>1</v>
      </c>
      <c r="P48" s="22">
        <f t="shared" si="9"/>
        <v>0.38400000000000001</v>
      </c>
      <c r="Q48" s="1" t="str">
        <f t="shared" si="10"/>
        <v>COL</v>
      </c>
      <c r="R48" s="22">
        <f t="shared" si="11"/>
        <v>0.47399999999999998</v>
      </c>
      <c r="S48" s="22">
        <f t="shared" si="12"/>
        <v>0.14199999999999999</v>
      </c>
      <c r="T48" s="10">
        <f t="shared" si="13"/>
        <v>0.123</v>
      </c>
      <c r="U48" s="10">
        <f t="shared" si="14"/>
        <v>0.25900000000000001</v>
      </c>
      <c r="V48" s="10">
        <f t="shared" si="15"/>
        <v>0</v>
      </c>
      <c r="W48" s="10">
        <f t="shared" si="16"/>
        <v>2E-3</v>
      </c>
      <c r="X48" s="10">
        <f t="shared" si="17"/>
        <v>0.26100000000000001</v>
      </c>
    </row>
    <row r="49" spans="1:24">
      <c r="A49" s="1" t="s">
        <v>16426</v>
      </c>
      <c r="B49" s="23">
        <v>6.0000000000000001E-3</v>
      </c>
      <c r="C49" s="2"/>
      <c r="D49" s="2"/>
      <c r="E49" s="23">
        <v>0.35</v>
      </c>
      <c r="F49" s="23">
        <v>3.7999999999999999E-2</v>
      </c>
      <c r="G49" s="2"/>
      <c r="H49" s="23">
        <v>9.6000000000000002E-2</v>
      </c>
      <c r="I49" s="2"/>
      <c r="J49" s="23">
        <v>0.27400000000000002</v>
      </c>
      <c r="K49" s="23">
        <v>6.0000000000000001E-3</v>
      </c>
      <c r="L49" s="2"/>
      <c r="M49" s="23">
        <v>6.0000000000000001E-3</v>
      </c>
      <c r="N49" s="23">
        <v>0.223</v>
      </c>
      <c r="O49" s="24">
        <v>1</v>
      </c>
      <c r="P49" s="22">
        <f t="shared" si="9"/>
        <v>0.27300000000000002</v>
      </c>
      <c r="Q49" s="1" t="str">
        <f t="shared" si="10"/>
        <v>BRG</v>
      </c>
      <c r="R49" s="22">
        <f t="shared" si="11"/>
        <v>0.45299999999999996</v>
      </c>
      <c r="S49" s="22">
        <f t="shared" si="12"/>
        <v>0.27400000000000002</v>
      </c>
      <c r="T49" s="10">
        <f t="shared" si="13"/>
        <v>6.0000000000000001E-3</v>
      </c>
      <c r="U49" s="10">
        <f t="shared" si="14"/>
        <v>0.223</v>
      </c>
      <c r="V49" s="10">
        <f t="shared" si="15"/>
        <v>3.7999999999999999E-2</v>
      </c>
      <c r="W49" s="10">
        <f t="shared" si="16"/>
        <v>6.0000000000000001E-3</v>
      </c>
      <c r="X49" s="10">
        <f t="shared" si="17"/>
        <v>0.26700000000000002</v>
      </c>
    </row>
    <row r="50" spans="1:24">
      <c r="A50" s="1" t="s">
        <v>16529</v>
      </c>
      <c r="B50" s="23">
        <v>6.0000000000000001E-3</v>
      </c>
      <c r="C50" s="23">
        <v>3.5000000000000003E-2</v>
      </c>
      <c r="D50" s="23">
        <v>2E-3</v>
      </c>
      <c r="E50" s="23">
        <v>0.222</v>
      </c>
      <c r="F50" s="23">
        <v>6.0000000000000001E-3</v>
      </c>
      <c r="G50" s="2"/>
      <c r="H50" s="23">
        <v>1.6E-2</v>
      </c>
      <c r="I50" s="23">
        <v>8.0000000000000002E-3</v>
      </c>
      <c r="J50" s="23">
        <v>0.218</v>
      </c>
      <c r="K50" s="23">
        <v>0.222</v>
      </c>
      <c r="L50" s="2"/>
      <c r="M50" s="2"/>
      <c r="N50" s="23">
        <v>0.26300000000000001</v>
      </c>
      <c r="O50" s="24">
        <v>1</v>
      </c>
      <c r="P50" s="22">
        <f t="shared" si="9"/>
        <v>0.52800000000000002</v>
      </c>
      <c r="Q50" s="1" t="str">
        <f t="shared" si="10"/>
        <v>RVN</v>
      </c>
      <c r="R50" s="22">
        <f t="shared" si="11"/>
        <v>0.254</v>
      </c>
      <c r="S50" s="22">
        <f t="shared" si="12"/>
        <v>0.218</v>
      </c>
      <c r="T50" s="10">
        <f t="shared" si="13"/>
        <v>0.25900000000000001</v>
      </c>
      <c r="U50" s="10">
        <f t="shared" si="14"/>
        <v>0.26300000000000001</v>
      </c>
      <c r="V50" s="10">
        <f t="shared" si="15"/>
        <v>6.0000000000000001E-3</v>
      </c>
      <c r="W50" s="10">
        <f t="shared" si="16"/>
        <v>0</v>
      </c>
      <c r="X50" s="10">
        <f t="shared" si="17"/>
        <v>0.26900000000000002</v>
      </c>
    </row>
    <row r="51" spans="1:24">
      <c r="A51" s="1" t="s">
        <v>16553</v>
      </c>
      <c r="B51" s="23">
        <v>8.0000000000000002E-3</v>
      </c>
      <c r="C51" s="23">
        <v>4.9000000000000002E-2</v>
      </c>
      <c r="D51" s="2"/>
      <c r="E51" s="23">
        <v>0.27900000000000003</v>
      </c>
      <c r="F51" s="23">
        <v>2.5000000000000001E-2</v>
      </c>
      <c r="G51" s="2"/>
      <c r="H51" s="2"/>
      <c r="I51" s="2"/>
      <c r="J51" s="23">
        <v>0.38500000000000001</v>
      </c>
      <c r="K51" s="2"/>
      <c r="L51" s="2"/>
      <c r="M51" s="2"/>
      <c r="N51" s="23">
        <v>0.254</v>
      </c>
      <c r="O51" s="24">
        <v>1</v>
      </c>
      <c r="P51" s="22">
        <f t="shared" si="9"/>
        <v>0.32800000000000001</v>
      </c>
      <c r="Q51" s="1" t="str">
        <f t="shared" si="10"/>
        <v>UCL</v>
      </c>
      <c r="R51" s="22">
        <f t="shared" si="11"/>
        <v>0.28699999999999992</v>
      </c>
      <c r="S51" s="22">
        <f t="shared" si="12"/>
        <v>0.38500000000000001</v>
      </c>
      <c r="T51" s="10">
        <f t="shared" si="13"/>
        <v>4.9000000000000002E-2</v>
      </c>
      <c r="U51" s="10">
        <f t="shared" si="14"/>
        <v>0.254</v>
      </c>
      <c r="V51" s="10">
        <f t="shared" si="15"/>
        <v>2.5000000000000001E-2</v>
      </c>
      <c r="W51" s="10">
        <f t="shared" si="16"/>
        <v>0</v>
      </c>
      <c r="X51" s="10">
        <f t="shared" si="17"/>
        <v>0.27900000000000003</v>
      </c>
    </row>
    <row r="52" spans="1:24">
      <c r="A52" s="1" t="s">
        <v>16423</v>
      </c>
      <c r="B52" s="23">
        <v>6.0000000000000001E-3</v>
      </c>
      <c r="C52" s="23">
        <v>0.193</v>
      </c>
      <c r="D52" s="23">
        <v>3.0000000000000001E-3</v>
      </c>
      <c r="E52" s="23">
        <v>0.45300000000000001</v>
      </c>
      <c r="F52" s="23">
        <v>3.0000000000000001E-3</v>
      </c>
      <c r="G52" s="23">
        <v>3.0000000000000001E-3</v>
      </c>
      <c r="H52" s="2"/>
      <c r="I52" s="23">
        <v>0.01</v>
      </c>
      <c r="J52" s="23">
        <v>4.8000000000000001E-2</v>
      </c>
      <c r="K52" s="23">
        <v>3.0000000000000001E-3</v>
      </c>
      <c r="L52" s="2"/>
      <c r="M52" s="2"/>
      <c r="N52" s="23">
        <v>0.27700000000000002</v>
      </c>
      <c r="O52" s="24">
        <v>1</v>
      </c>
      <c r="P52" s="22">
        <f t="shared" si="9"/>
        <v>0.48200000000000004</v>
      </c>
      <c r="Q52" s="1" t="str">
        <f t="shared" si="10"/>
        <v>BNT</v>
      </c>
      <c r="R52" s="22">
        <f t="shared" si="11"/>
        <v>0.47000000000000003</v>
      </c>
      <c r="S52" s="22">
        <f t="shared" si="12"/>
        <v>4.8000000000000001E-2</v>
      </c>
      <c r="T52" s="10">
        <f t="shared" si="13"/>
        <v>0.20200000000000001</v>
      </c>
      <c r="U52" s="10">
        <f t="shared" si="14"/>
        <v>0.27700000000000002</v>
      </c>
      <c r="V52" s="10">
        <f t="shared" si="15"/>
        <v>3.0000000000000001E-3</v>
      </c>
      <c r="W52" s="10">
        <f t="shared" si="16"/>
        <v>0</v>
      </c>
      <c r="X52" s="10">
        <f t="shared" si="17"/>
        <v>0.28000000000000003</v>
      </c>
    </row>
    <row r="53" spans="1:24">
      <c r="A53" s="1" t="s">
        <v>16533</v>
      </c>
      <c r="B53" s="23">
        <v>3.3000000000000002E-2</v>
      </c>
      <c r="C53" s="23">
        <v>5.2999999999999999E-2</v>
      </c>
      <c r="D53" s="23">
        <v>1.2E-2</v>
      </c>
      <c r="E53" s="23">
        <v>0.22</v>
      </c>
      <c r="F53" s="2"/>
      <c r="G53" s="23">
        <v>2E-3</v>
      </c>
      <c r="H53" s="23">
        <v>2E-3</v>
      </c>
      <c r="I53" s="2"/>
      <c r="J53" s="23">
        <v>0.38800000000000001</v>
      </c>
      <c r="K53" s="23">
        <v>0.01</v>
      </c>
      <c r="L53" s="2"/>
      <c r="M53" s="23">
        <v>2E-3</v>
      </c>
      <c r="N53" s="23">
        <v>0.27800000000000002</v>
      </c>
      <c r="O53" s="24">
        <v>1</v>
      </c>
      <c r="P53" s="22">
        <f t="shared" si="9"/>
        <v>0.35700000000000004</v>
      </c>
      <c r="Q53" s="1" t="str">
        <f t="shared" si="10"/>
        <v>SCM</v>
      </c>
      <c r="R53" s="22">
        <f t="shared" si="11"/>
        <v>0.255</v>
      </c>
      <c r="S53" s="22">
        <f t="shared" si="12"/>
        <v>0.38800000000000001</v>
      </c>
      <c r="T53" s="10">
        <f t="shared" si="13"/>
        <v>7.6999999999999999E-2</v>
      </c>
      <c r="U53" s="10">
        <f t="shared" si="14"/>
        <v>0.27800000000000002</v>
      </c>
      <c r="V53" s="10">
        <f t="shared" si="15"/>
        <v>0</v>
      </c>
      <c r="W53" s="10">
        <f t="shared" si="16"/>
        <v>2E-3</v>
      </c>
      <c r="X53" s="10">
        <f t="shared" si="17"/>
        <v>0.28000000000000003</v>
      </c>
    </row>
    <row r="54" spans="1:24">
      <c r="A54" s="1" t="s">
        <v>16539</v>
      </c>
      <c r="B54" s="23">
        <v>3.0000000000000001E-3</v>
      </c>
      <c r="C54" s="23">
        <v>0.17199999999999999</v>
      </c>
      <c r="D54" s="2"/>
      <c r="E54" s="23">
        <v>0.28699999999999998</v>
      </c>
      <c r="F54" s="23">
        <v>3.0000000000000001E-3</v>
      </c>
      <c r="G54" s="2"/>
      <c r="H54" s="23">
        <v>8.9999999999999993E-3</v>
      </c>
      <c r="I54" s="23">
        <v>3.0000000000000001E-3</v>
      </c>
      <c r="J54" s="23">
        <v>0.23100000000000001</v>
      </c>
      <c r="K54" s="23">
        <v>1.2999999999999999E-2</v>
      </c>
      <c r="L54" s="2"/>
      <c r="M54" s="2"/>
      <c r="N54" s="23">
        <v>0.27800000000000002</v>
      </c>
      <c r="O54" s="24">
        <v>1</v>
      </c>
      <c r="P54" s="22">
        <f t="shared" si="9"/>
        <v>0.46600000000000003</v>
      </c>
      <c r="Q54" s="1" t="str">
        <f t="shared" si="10"/>
        <v>SLF</v>
      </c>
      <c r="R54" s="22">
        <f t="shared" si="11"/>
        <v>0.30300000000000005</v>
      </c>
      <c r="S54" s="22">
        <f t="shared" si="12"/>
        <v>0.23100000000000001</v>
      </c>
      <c r="T54" s="10">
        <f t="shared" si="13"/>
        <v>0.185</v>
      </c>
      <c r="U54" s="10">
        <f t="shared" si="14"/>
        <v>0.27800000000000002</v>
      </c>
      <c r="V54" s="10">
        <f t="shared" si="15"/>
        <v>3.0000000000000001E-3</v>
      </c>
      <c r="W54" s="10">
        <f t="shared" si="16"/>
        <v>0</v>
      </c>
      <c r="X54" s="10">
        <f t="shared" si="17"/>
        <v>0.28100000000000003</v>
      </c>
    </row>
    <row r="55" spans="1:24">
      <c r="A55" s="1" t="s">
        <v>16440</v>
      </c>
      <c r="B55" s="23">
        <v>0.01</v>
      </c>
      <c r="C55" s="23">
        <v>8.8999999999999996E-2</v>
      </c>
      <c r="D55" s="23">
        <v>0.25900000000000001</v>
      </c>
      <c r="E55" s="23">
        <v>0.13200000000000001</v>
      </c>
      <c r="F55" s="2"/>
      <c r="G55" s="2"/>
      <c r="H55" s="23">
        <v>1.4E-2</v>
      </c>
      <c r="I55" s="23">
        <v>4.5999999999999999E-2</v>
      </c>
      <c r="J55" s="23">
        <v>0.151</v>
      </c>
      <c r="K55" s="23">
        <v>1.4E-2</v>
      </c>
      <c r="L55" s="2"/>
      <c r="M55" s="2"/>
      <c r="N55" s="23">
        <v>0.28499999999999998</v>
      </c>
      <c r="O55" s="24">
        <v>1</v>
      </c>
      <c r="P55" s="22">
        <f t="shared" si="9"/>
        <v>0.64700000000000002</v>
      </c>
      <c r="Q55" s="1" t="str">
        <f t="shared" si="10"/>
        <v>DRY</v>
      </c>
      <c r="R55" s="22">
        <f t="shared" si="11"/>
        <v>0.20199999999999999</v>
      </c>
      <c r="S55" s="22">
        <f t="shared" si="12"/>
        <v>0.151</v>
      </c>
      <c r="T55" s="10">
        <f t="shared" si="13"/>
        <v>0.36199999999999999</v>
      </c>
      <c r="U55" s="10">
        <f t="shared" si="14"/>
        <v>0.28499999999999998</v>
      </c>
      <c r="V55" s="10">
        <f t="shared" si="15"/>
        <v>0</v>
      </c>
      <c r="W55" s="10">
        <f t="shared" si="16"/>
        <v>0</v>
      </c>
      <c r="X55" s="10">
        <f t="shared" si="17"/>
        <v>0.28499999999999998</v>
      </c>
    </row>
    <row r="56" spans="1:24">
      <c r="A56" s="1" t="s">
        <v>16578</v>
      </c>
      <c r="B56" s="23">
        <v>1.2999999999999999E-2</v>
      </c>
      <c r="C56" s="23">
        <v>4.0000000000000001E-3</v>
      </c>
      <c r="D56" s="23">
        <v>4.0000000000000001E-3</v>
      </c>
      <c r="E56" s="23">
        <v>9.4E-2</v>
      </c>
      <c r="F56" s="23">
        <v>4.4999999999999998E-2</v>
      </c>
      <c r="G56" s="2"/>
      <c r="H56" s="23">
        <v>2.5000000000000001E-2</v>
      </c>
      <c r="I56" s="23">
        <v>5.0000000000000001E-3</v>
      </c>
      <c r="J56" s="23">
        <v>0.56299999999999994</v>
      </c>
      <c r="K56" s="2"/>
      <c r="L56" s="2"/>
      <c r="M56" s="2"/>
      <c r="N56" s="23">
        <v>0.246</v>
      </c>
      <c r="O56" s="24">
        <v>1</v>
      </c>
      <c r="P56" s="22">
        <f t="shared" si="9"/>
        <v>0.29899999999999999</v>
      </c>
      <c r="Q56" s="1" t="str">
        <f t="shared" si="10"/>
        <v>WYT</v>
      </c>
      <c r="R56" s="22">
        <f t="shared" si="11"/>
        <v>0.13800000000000012</v>
      </c>
      <c r="S56" s="22">
        <f t="shared" si="12"/>
        <v>0.56299999999999994</v>
      </c>
      <c r="T56" s="10">
        <f t="shared" si="13"/>
        <v>8.0000000000000002E-3</v>
      </c>
      <c r="U56" s="10">
        <f t="shared" si="14"/>
        <v>0.246</v>
      </c>
      <c r="V56" s="10">
        <f t="shared" si="15"/>
        <v>4.4999999999999998E-2</v>
      </c>
      <c r="W56" s="10">
        <f t="shared" si="16"/>
        <v>0</v>
      </c>
      <c r="X56" s="10">
        <f t="shared" si="17"/>
        <v>0.29099999999999998</v>
      </c>
    </row>
    <row r="57" spans="1:24">
      <c r="A57" s="1" t="s">
        <v>16532</v>
      </c>
      <c r="B57" s="23">
        <v>6.0000000000000001E-3</v>
      </c>
      <c r="C57" s="23">
        <v>0.433</v>
      </c>
      <c r="D57" s="23">
        <v>8.0000000000000002E-3</v>
      </c>
      <c r="E57" s="23">
        <v>0.13200000000000001</v>
      </c>
      <c r="F57" s="23">
        <v>0.11799999999999999</v>
      </c>
      <c r="G57" s="2"/>
      <c r="H57" s="23">
        <v>8.0000000000000002E-3</v>
      </c>
      <c r="I57" s="23">
        <v>6.9000000000000006E-2</v>
      </c>
      <c r="J57" s="23">
        <v>5.1999999999999998E-2</v>
      </c>
      <c r="K57" s="2"/>
      <c r="L57" s="2"/>
      <c r="M57" s="2"/>
      <c r="N57" s="23">
        <v>0.17399999999999999</v>
      </c>
      <c r="O57" s="24">
        <v>1</v>
      </c>
      <c r="P57" s="22">
        <f t="shared" si="9"/>
        <v>0.73299999999999987</v>
      </c>
      <c r="Q57" s="1" t="str">
        <f t="shared" si="10"/>
        <v>SCA</v>
      </c>
      <c r="R57" s="22">
        <f t="shared" si="11"/>
        <v>0.21500000000000014</v>
      </c>
      <c r="S57" s="22">
        <f t="shared" si="12"/>
        <v>5.1999999999999998E-2</v>
      </c>
      <c r="T57" s="10">
        <f t="shared" si="13"/>
        <v>0.441</v>
      </c>
      <c r="U57" s="10">
        <f t="shared" si="14"/>
        <v>0.17399999999999999</v>
      </c>
      <c r="V57" s="10">
        <f t="shared" si="15"/>
        <v>0.11799999999999999</v>
      </c>
      <c r="W57" s="10">
        <f t="shared" si="16"/>
        <v>0</v>
      </c>
      <c r="X57" s="10">
        <f t="shared" si="17"/>
        <v>0.29199999999999998</v>
      </c>
    </row>
    <row r="58" spans="1:24">
      <c r="A58" s="1" t="s">
        <v>16436</v>
      </c>
      <c r="B58" s="23">
        <v>2E-3</v>
      </c>
      <c r="C58" s="23">
        <v>0.255</v>
      </c>
      <c r="D58" s="2"/>
      <c r="E58" s="23">
        <v>0.32100000000000001</v>
      </c>
      <c r="F58" s="23">
        <v>2E-3</v>
      </c>
      <c r="G58" s="2"/>
      <c r="H58" s="23">
        <v>8.0000000000000002E-3</v>
      </c>
      <c r="I58" s="23">
        <v>5.2999999999999999E-2</v>
      </c>
      <c r="J58" s="23">
        <v>1.2E-2</v>
      </c>
      <c r="K58" s="23">
        <v>4.7E-2</v>
      </c>
      <c r="L58" s="2"/>
      <c r="M58" s="23">
        <v>6.0000000000000001E-3</v>
      </c>
      <c r="N58" s="23">
        <v>0.29199999999999998</v>
      </c>
      <c r="O58" s="24">
        <v>1</v>
      </c>
      <c r="P58" s="22">
        <f t="shared" si="9"/>
        <v>0.60199999999999998</v>
      </c>
      <c r="Q58" s="1" t="str">
        <f t="shared" si="10"/>
        <v>CRG</v>
      </c>
      <c r="R58" s="22">
        <f t="shared" si="11"/>
        <v>0.38600000000000001</v>
      </c>
      <c r="S58" s="22">
        <f t="shared" si="12"/>
        <v>1.2E-2</v>
      </c>
      <c r="T58" s="10">
        <f t="shared" si="13"/>
        <v>0.30199999999999999</v>
      </c>
      <c r="U58" s="10">
        <f t="shared" si="14"/>
        <v>0.29199999999999998</v>
      </c>
      <c r="V58" s="10">
        <f t="shared" si="15"/>
        <v>2E-3</v>
      </c>
      <c r="W58" s="10">
        <f t="shared" si="16"/>
        <v>6.0000000000000001E-3</v>
      </c>
      <c r="X58" s="10">
        <f t="shared" si="17"/>
        <v>0.3</v>
      </c>
    </row>
    <row r="59" spans="1:24">
      <c r="A59" s="1" t="s">
        <v>16562</v>
      </c>
      <c r="B59" s="23">
        <v>7.0000000000000001E-3</v>
      </c>
      <c r="C59" s="23">
        <v>7.0000000000000001E-3</v>
      </c>
      <c r="D59" s="23">
        <v>4.0000000000000001E-3</v>
      </c>
      <c r="E59" s="23">
        <v>0.126</v>
      </c>
      <c r="F59" s="23">
        <v>4.0000000000000001E-3</v>
      </c>
      <c r="G59" s="23">
        <v>1.0999999999999999E-2</v>
      </c>
      <c r="H59" s="23">
        <v>2.5999999999999999E-2</v>
      </c>
      <c r="I59" s="23">
        <v>1.4999999999999999E-2</v>
      </c>
      <c r="J59" s="23">
        <v>0.496</v>
      </c>
      <c r="K59" s="23">
        <v>7.0000000000000001E-3</v>
      </c>
      <c r="L59" s="23">
        <v>4.0000000000000001E-3</v>
      </c>
      <c r="M59" s="2"/>
      <c r="N59" s="23">
        <v>0.29299999999999998</v>
      </c>
      <c r="O59" s="24">
        <v>1</v>
      </c>
      <c r="P59" s="22">
        <f t="shared" si="9"/>
        <v>0.32999999999999996</v>
      </c>
      <c r="Q59" s="1" t="str">
        <f t="shared" si="10"/>
        <v>WES</v>
      </c>
      <c r="R59" s="22">
        <f t="shared" si="11"/>
        <v>0.17400000000000004</v>
      </c>
      <c r="S59" s="22">
        <f t="shared" si="12"/>
        <v>0.496</v>
      </c>
      <c r="T59" s="10">
        <f t="shared" si="13"/>
        <v>2.8999999999999998E-2</v>
      </c>
      <c r="U59" s="10">
        <f t="shared" si="14"/>
        <v>0.29299999999999998</v>
      </c>
      <c r="V59" s="10">
        <f t="shared" si="15"/>
        <v>4.0000000000000001E-3</v>
      </c>
      <c r="W59" s="10">
        <f t="shared" si="16"/>
        <v>4.0000000000000001E-3</v>
      </c>
      <c r="X59" s="10">
        <f t="shared" si="17"/>
        <v>0.30099999999999999</v>
      </c>
    </row>
    <row r="60" spans="1:24">
      <c r="A60" s="1" t="s">
        <v>16572</v>
      </c>
      <c r="B60" s="23">
        <v>4.0000000000000001E-3</v>
      </c>
      <c r="C60" s="23">
        <v>0.223</v>
      </c>
      <c r="D60" s="2"/>
      <c r="E60" s="23">
        <v>4.5999999999999999E-2</v>
      </c>
      <c r="F60" s="23">
        <v>0.18</v>
      </c>
      <c r="G60" s="23">
        <v>1E-3</v>
      </c>
      <c r="H60" s="23">
        <v>1E-3</v>
      </c>
      <c r="I60" s="23">
        <v>0.32400000000000001</v>
      </c>
      <c r="J60" s="23">
        <v>9.5000000000000001E-2</v>
      </c>
      <c r="K60" s="2"/>
      <c r="L60" s="2"/>
      <c r="M60" s="2"/>
      <c r="N60" s="23">
        <v>0.126</v>
      </c>
      <c r="O60" s="24">
        <v>1</v>
      </c>
      <c r="P60" s="22">
        <f t="shared" si="9"/>
        <v>0.53</v>
      </c>
      <c r="Q60" s="1" t="str">
        <f t="shared" si="10"/>
        <v>WRC</v>
      </c>
      <c r="R60" s="22">
        <f t="shared" si="11"/>
        <v>0.375</v>
      </c>
      <c r="S60" s="22">
        <f t="shared" si="12"/>
        <v>9.5000000000000001E-2</v>
      </c>
      <c r="T60" s="10">
        <f t="shared" si="13"/>
        <v>0.224</v>
      </c>
      <c r="U60" s="10">
        <f t="shared" si="14"/>
        <v>0.126</v>
      </c>
      <c r="V60" s="10">
        <f t="shared" si="15"/>
        <v>0.18</v>
      </c>
      <c r="W60" s="10">
        <f t="shared" si="16"/>
        <v>0</v>
      </c>
      <c r="X60" s="10">
        <f t="shared" si="17"/>
        <v>0.30599999999999999</v>
      </c>
    </row>
    <row r="61" spans="1:24">
      <c r="A61" s="1" t="s">
        <v>16422</v>
      </c>
      <c r="B61" s="23">
        <v>8.9999999999999993E-3</v>
      </c>
      <c r="C61" s="23">
        <v>0.17499999999999999</v>
      </c>
      <c r="D61" s="23">
        <v>8.9999999999999993E-3</v>
      </c>
      <c r="E61" s="23">
        <v>0.36899999999999999</v>
      </c>
      <c r="F61" s="23">
        <v>6.0000000000000001E-3</v>
      </c>
      <c r="G61" s="2"/>
      <c r="H61" s="23">
        <v>7.0000000000000001E-3</v>
      </c>
      <c r="I61" s="23">
        <v>4.0000000000000001E-3</v>
      </c>
      <c r="J61" s="23">
        <v>0.108</v>
      </c>
      <c r="K61" s="23">
        <v>1.0999999999999999E-2</v>
      </c>
      <c r="L61" s="2"/>
      <c r="M61" s="23">
        <v>2E-3</v>
      </c>
      <c r="N61" s="23">
        <v>0.3</v>
      </c>
      <c r="O61" s="24">
        <v>1</v>
      </c>
      <c r="P61" s="22">
        <f t="shared" si="9"/>
        <v>0.503</v>
      </c>
      <c r="Q61" s="1" t="str">
        <f t="shared" si="10"/>
        <v>BLA</v>
      </c>
      <c r="R61" s="22">
        <f t="shared" si="11"/>
        <v>0.38900000000000001</v>
      </c>
      <c r="S61" s="22">
        <f t="shared" si="12"/>
        <v>0.108</v>
      </c>
      <c r="T61" s="10">
        <f t="shared" si="13"/>
        <v>0.19500000000000001</v>
      </c>
      <c r="U61" s="10">
        <f t="shared" si="14"/>
        <v>0.3</v>
      </c>
      <c r="V61" s="10">
        <f t="shared" si="15"/>
        <v>6.0000000000000001E-3</v>
      </c>
      <c r="W61" s="10">
        <f t="shared" si="16"/>
        <v>2E-3</v>
      </c>
      <c r="X61" s="10">
        <f t="shared" si="17"/>
        <v>0.308</v>
      </c>
    </row>
    <row r="62" spans="1:24">
      <c r="A62" s="1" t="s">
        <v>16424</v>
      </c>
      <c r="B62" s="23">
        <v>5.0000000000000001E-3</v>
      </c>
      <c r="C62" s="23">
        <v>0.24099999999999999</v>
      </c>
      <c r="D62" s="2"/>
      <c r="E62" s="23">
        <v>0.30199999999999999</v>
      </c>
      <c r="F62" s="23">
        <v>2E-3</v>
      </c>
      <c r="G62" s="2"/>
      <c r="H62" s="23">
        <v>0.01</v>
      </c>
      <c r="I62" s="23">
        <v>4.3999999999999997E-2</v>
      </c>
      <c r="J62" s="23">
        <v>7.9000000000000001E-2</v>
      </c>
      <c r="K62" s="23">
        <v>0.01</v>
      </c>
      <c r="L62" s="2"/>
      <c r="M62" s="2"/>
      <c r="N62" s="23">
        <v>0.307</v>
      </c>
      <c r="O62" s="24">
        <v>1</v>
      </c>
      <c r="P62" s="22">
        <f t="shared" si="9"/>
        <v>0.56000000000000005</v>
      </c>
      <c r="Q62" s="1" t="str">
        <f t="shared" si="10"/>
        <v>BOL</v>
      </c>
      <c r="R62" s="22">
        <f t="shared" si="11"/>
        <v>0.36099999999999993</v>
      </c>
      <c r="S62" s="22">
        <f t="shared" si="12"/>
        <v>7.9000000000000001E-2</v>
      </c>
      <c r="T62" s="10">
        <f t="shared" si="13"/>
        <v>0.251</v>
      </c>
      <c r="U62" s="10">
        <f t="shared" si="14"/>
        <v>0.307</v>
      </c>
      <c r="V62" s="10">
        <f t="shared" si="15"/>
        <v>2E-3</v>
      </c>
      <c r="W62" s="10">
        <f t="shared" si="16"/>
        <v>0</v>
      </c>
      <c r="X62" s="10">
        <f t="shared" si="17"/>
        <v>0.309</v>
      </c>
    </row>
    <row r="63" spans="1:24">
      <c r="A63" s="1" t="s">
        <v>16441</v>
      </c>
      <c r="B63" s="2"/>
      <c r="C63" s="23">
        <v>0.22800000000000001</v>
      </c>
      <c r="D63" s="2"/>
      <c r="E63" s="23">
        <v>1.9E-2</v>
      </c>
      <c r="F63" s="23">
        <v>4.9000000000000002E-2</v>
      </c>
      <c r="G63" s="2"/>
      <c r="H63" s="2"/>
      <c r="I63" s="2"/>
      <c r="J63" s="23">
        <v>0.43</v>
      </c>
      <c r="K63" s="23">
        <v>8.0000000000000002E-3</v>
      </c>
      <c r="L63" s="2"/>
      <c r="M63" s="2"/>
      <c r="N63" s="23">
        <v>0.26600000000000001</v>
      </c>
      <c r="O63" s="24">
        <v>1</v>
      </c>
      <c r="P63" s="22">
        <f t="shared" si="9"/>
        <v>0.55100000000000005</v>
      </c>
      <c r="Q63" s="1" t="str">
        <f t="shared" si="10"/>
        <v>DVH</v>
      </c>
      <c r="R63" s="22">
        <f t="shared" si="11"/>
        <v>1.8999999999999961E-2</v>
      </c>
      <c r="S63" s="22">
        <f t="shared" si="12"/>
        <v>0.43</v>
      </c>
      <c r="T63" s="10">
        <f t="shared" si="13"/>
        <v>0.23600000000000002</v>
      </c>
      <c r="U63" s="10">
        <f t="shared" si="14"/>
        <v>0.26600000000000001</v>
      </c>
      <c r="V63" s="10">
        <f t="shared" si="15"/>
        <v>4.9000000000000002E-2</v>
      </c>
      <c r="W63" s="10">
        <f t="shared" si="16"/>
        <v>0</v>
      </c>
      <c r="X63" s="10">
        <f t="shared" si="17"/>
        <v>0.315</v>
      </c>
    </row>
    <row r="64" spans="1:24">
      <c r="A64" s="1" t="s">
        <v>16543</v>
      </c>
      <c r="B64" s="23">
        <v>5.0000000000000001E-3</v>
      </c>
      <c r="C64" s="23">
        <v>3.5000000000000003E-2</v>
      </c>
      <c r="D64" s="2"/>
      <c r="E64" s="23">
        <v>0.154</v>
      </c>
      <c r="F64" s="23">
        <v>0.02</v>
      </c>
      <c r="G64" s="2"/>
      <c r="H64" s="23">
        <v>0.05</v>
      </c>
      <c r="I64" s="23">
        <v>0.03</v>
      </c>
      <c r="J64" s="23">
        <v>0.39800000000000002</v>
      </c>
      <c r="K64" s="23">
        <v>5.0000000000000001E-3</v>
      </c>
      <c r="L64" s="2"/>
      <c r="M64" s="2"/>
      <c r="N64" s="23">
        <v>0.30299999999999999</v>
      </c>
      <c r="O64" s="24">
        <v>1</v>
      </c>
      <c r="P64" s="22">
        <f t="shared" si="9"/>
        <v>0.36299999999999999</v>
      </c>
      <c r="Q64" s="1" t="str">
        <f t="shared" si="10"/>
        <v>STD</v>
      </c>
      <c r="R64" s="22">
        <f t="shared" si="11"/>
        <v>0.23899999999999999</v>
      </c>
      <c r="S64" s="22">
        <f t="shared" si="12"/>
        <v>0.39800000000000002</v>
      </c>
      <c r="T64" s="10">
        <f t="shared" si="13"/>
        <v>0.04</v>
      </c>
      <c r="U64" s="10">
        <f t="shared" si="14"/>
        <v>0.30299999999999999</v>
      </c>
      <c r="V64" s="10">
        <f t="shared" si="15"/>
        <v>0.02</v>
      </c>
      <c r="W64" s="10">
        <f t="shared" si="16"/>
        <v>0</v>
      </c>
      <c r="X64" s="10">
        <f t="shared" si="17"/>
        <v>0.32300000000000001</v>
      </c>
    </row>
    <row r="65" spans="1:24">
      <c r="A65" s="1" t="s">
        <v>16580</v>
      </c>
      <c r="B65" s="23">
        <v>4.0000000000000001E-3</v>
      </c>
      <c r="C65" s="23">
        <v>4.5999999999999999E-2</v>
      </c>
      <c r="D65" s="2"/>
      <c r="E65" s="23">
        <v>0.30199999999999999</v>
      </c>
      <c r="F65" s="23">
        <v>3.2000000000000001E-2</v>
      </c>
      <c r="G65" s="23">
        <v>7.0000000000000001E-3</v>
      </c>
      <c r="H65" s="23">
        <v>2.5000000000000001E-2</v>
      </c>
      <c r="I65" s="23">
        <v>0.1</v>
      </c>
      <c r="J65" s="23">
        <v>0.11700000000000001</v>
      </c>
      <c r="K65" s="23">
        <v>6.4000000000000001E-2</v>
      </c>
      <c r="L65" s="2"/>
      <c r="M65" s="2"/>
      <c r="N65" s="23">
        <v>0.30199999999999999</v>
      </c>
      <c r="O65" s="24">
        <v>1</v>
      </c>
      <c r="P65" s="22">
        <f t="shared" si="9"/>
        <v>0.45100000000000001</v>
      </c>
      <c r="Q65" s="1" t="str">
        <f t="shared" si="10"/>
        <v>YEO</v>
      </c>
      <c r="R65" s="22">
        <f t="shared" si="11"/>
        <v>0.43199999999999994</v>
      </c>
      <c r="S65" s="22">
        <f t="shared" si="12"/>
        <v>0.11700000000000001</v>
      </c>
      <c r="T65" s="10">
        <f t="shared" si="13"/>
        <v>0.11700000000000001</v>
      </c>
      <c r="U65" s="10">
        <f t="shared" si="14"/>
        <v>0.30199999999999999</v>
      </c>
      <c r="V65" s="10">
        <f t="shared" si="15"/>
        <v>3.2000000000000001E-2</v>
      </c>
      <c r="W65" s="10">
        <f t="shared" si="16"/>
        <v>0</v>
      </c>
      <c r="X65" s="10">
        <f t="shared" si="17"/>
        <v>0.33399999999999996</v>
      </c>
    </row>
    <row r="66" spans="1:24">
      <c r="A66" s="1" t="s">
        <v>16417</v>
      </c>
      <c r="B66" s="23">
        <v>1.2E-2</v>
      </c>
      <c r="C66" s="23">
        <v>4.5999999999999999E-2</v>
      </c>
      <c r="D66" s="23">
        <v>3.0000000000000001E-3</v>
      </c>
      <c r="E66" s="23">
        <v>0.38300000000000001</v>
      </c>
      <c r="F66" s="23">
        <v>3.0000000000000001E-3</v>
      </c>
      <c r="G66" s="2"/>
      <c r="H66" s="23">
        <v>3.0000000000000001E-3</v>
      </c>
      <c r="I66" s="23">
        <v>3.0000000000000001E-3</v>
      </c>
      <c r="J66" s="23">
        <v>0.20699999999999999</v>
      </c>
      <c r="K66" s="23">
        <v>3.0000000000000001E-3</v>
      </c>
      <c r="L66" s="2"/>
      <c r="M66" s="2"/>
      <c r="N66" s="23">
        <v>0.33600000000000002</v>
      </c>
      <c r="O66" s="24">
        <v>1</v>
      </c>
      <c r="P66" s="22">
        <f t="shared" si="9"/>
        <v>0.39100000000000001</v>
      </c>
      <c r="Q66" s="1" t="str">
        <f t="shared" si="10"/>
        <v>BAR</v>
      </c>
      <c r="R66" s="22">
        <f t="shared" si="11"/>
        <v>0.40200000000000002</v>
      </c>
      <c r="S66" s="22">
        <f t="shared" si="12"/>
        <v>0.20699999999999999</v>
      </c>
      <c r="T66" s="10">
        <f t="shared" si="13"/>
        <v>5.2000000000000005E-2</v>
      </c>
      <c r="U66" s="10">
        <f t="shared" si="14"/>
        <v>0.33600000000000002</v>
      </c>
      <c r="V66" s="10">
        <f t="shared" si="15"/>
        <v>3.0000000000000001E-3</v>
      </c>
      <c r="W66" s="10">
        <f t="shared" si="16"/>
        <v>0</v>
      </c>
      <c r="X66" s="10">
        <f t="shared" si="17"/>
        <v>0.33900000000000002</v>
      </c>
    </row>
    <row r="67" spans="1:24">
      <c r="A67" s="1" t="s">
        <v>16576</v>
      </c>
      <c r="B67" s="23">
        <v>1.7999999999999999E-2</v>
      </c>
      <c r="C67" s="23">
        <v>2.5999999999999999E-2</v>
      </c>
      <c r="D67" s="23">
        <v>0.19600000000000001</v>
      </c>
      <c r="E67" s="23">
        <v>6.0999999999999999E-2</v>
      </c>
      <c r="F67" s="23">
        <v>1.2E-2</v>
      </c>
      <c r="G67" s="2"/>
      <c r="H67" s="23">
        <v>2.9000000000000001E-2</v>
      </c>
      <c r="I67" s="23">
        <v>0.17</v>
      </c>
      <c r="J67" s="23">
        <v>0.14599999999999999</v>
      </c>
      <c r="K67" s="23">
        <v>3.0000000000000001E-3</v>
      </c>
      <c r="L67" s="23">
        <v>3.0000000000000001E-3</v>
      </c>
      <c r="M67" s="2"/>
      <c r="N67" s="23">
        <v>0.33600000000000002</v>
      </c>
      <c r="O67" s="24">
        <v>1</v>
      </c>
      <c r="P67" s="22">
        <f t="shared" ref="P67:P98" si="18">C67+D67+F67+G67+K67+L67+M67+N67</f>
        <v>0.57600000000000007</v>
      </c>
      <c r="Q67" s="1" t="str">
        <f t="shared" ref="Q67:Q98" si="19">A67</f>
        <v>WWG</v>
      </c>
      <c r="R67" s="22">
        <f t="shared" ref="R67:R98" si="20">O67-P67-S67</f>
        <v>0.27799999999999991</v>
      </c>
      <c r="S67" s="22">
        <f t="shared" ref="S67:S98" si="21">J67</f>
        <v>0.14599999999999999</v>
      </c>
      <c r="T67" s="10">
        <f t="shared" ref="T67:T98" si="22">C67+D67+K67+G67</f>
        <v>0.22500000000000001</v>
      </c>
      <c r="U67" s="10">
        <f t="shared" ref="U67:U98" si="23">N67</f>
        <v>0.33600000000000002</v>
      </c>
      <c r="V67" s="10">
        <f t="shared" ref="V67:V98" si="24">F67</f>
        <v>1.2E-2</v>
      </c>
      <c r="W67" s="10">
        <f t="shared" ref="W67:W98" si="25">L67+M67</f>
        <v>3.0000000000000001E-3</v>
      </c>
      <c r="X67" s="10">
        <f t="shared" ref="X67:X98" si="26">W67+V67+U67</f>
        <v>0.35100000000000003</v>
      </c>
    </row>
    <row r="68" spans="1:24">
      <c r="A68" s="1" t="s">
        <v>16561</v>
      </c>
      <c r="B68" s="23">
        <v>1.7000000000000001E-2</v>
      </c>
      <c r="C68" s="23">
        <v>0.38500000000000001</v>
      </c>
      <c r="D68" s="23">
        <v>0.114</v>
      </c>
      <c r="E68" s="23">
        <v>6.3E-2</v>
      </c>
      <c r="F68" s="23">
        <v>0.33600000000000002</v>
      </c>
      <c r="G68" s="2"/>
      <c r="H68" s="23">
        <v>3.0000000000000001E-3</v>
      </c>
      <c r="I68" s="23">
        <v>5.7000000000000002E-2</v>
      </c>
      <c r="J68" s="23">
        <v>8.9999999999999993E-3</v>
      </c>
      <c r="K68" s="2"/>
      <c r="L68" s="2"/>
      <c r="M68" s="2"/>
      <c r="N68" s="23">
        <v>1.7000000000000001E-2</v>
      </c>
      <c r="O68" s="24">
        <v>1</v>
      </c>
      <c r="P68" s="22">
        <f t="shared" si="18"/>
        <v>0.85199999999999998</v>
      </c>
      <c r="Q68" s="1" t="str">
        <f t="shared" si="19"/>
        <v>WDH</v>
      </c>
      <c r="R68" s="22">
        <f t="shared" si="20"/>
        <v>0.13900000000000001</v>
      </c>
      <c r="S68" s="22">
        <f t="shared" si="21"/>
        <v>8.9999999999999993E-3</v>
      </c>
      <c r="T68" s="10">
        <f t="shared" si="22"/>
        <v>0.499</v>
      </c>
      <c r="U68" s="10">
        <f t="shared" si="23"/>
        <v>1.7000000000000001E-2</v>
      </c>
      <c r="V68" s="10">
        <f t="shared" si="24"/>
        <v>0.33600000000000002</v>
      </c>
      <c r="W68" s="10">
        <f t="shared" si="25"/>
        <v>0</v>
      </c>
      <c r="X68" s="10">
        <f t="shared" si="26"/>
        <v>0.35300000000000004</v>
      </c>
    </row>
    <row r="69" spans="1:24">
      <c r="A69" s="1" t="s">
        <v>16536</v>
      </c>
      <c r="B69" s="23">
        <v>1.2999999999999999E-2</v>
      </c>
      <c r="C69" s="23">
        <v>0.14399999999999999</v>
      </c>
      <c r="D69" s="23">
        <v>4.0000000000000001E-3</v>
      </c>
      <c r="E69" s="23">
        <v>0.27</v>
      </c>
      <c r="F69" s="23">
        <v>0.33800000000000002</v>
      </c>
      <c r="G69" s="2"/>
      <c r="H69" s="23">
        <v>4.0000000000000001E-3</v>
      </c>
      <c r="I69" s="23">
        <v>0.02</v>
      </c>
      <c r="J69" s="23">
        <v>0.189</v>
      </c>
      <c r="K69" s="2"/>
      <c r="L69" s="2"/>
      <c r="M69" s="2"/>
      <c r="N69" s="23">
        <v>1.9E-2</v>
      </c>
      <c r="O69" s="24">
        <v>1</v>
      </c>
      <c r="P69" s="22">
        <f t="shared" si="18"/>
        <v>0.505</v>
      </c>
      <c r="Q69" s="1" t="str">
        <f t="shared" si="19"/>
        <v>SGH</v>
      </c>
      <c r="R69" s="22">
        <f t="shared" si="20"/>
        <v>0.30599999999999999</v>
      </c>
      <c r="S69" s="22">
        <f t="shared" si="21"/>
        <v>0.189</v>
      </c>
      <c r="T69" s="10">
        <f t="shared" si="22"/>
        <v>0.14799999999999999</v>
      </c>
      <c r="U69" s="10">
        <f t="shared" si="23"/>
        <v>1.9E-2</v>
      </c>
      <c r="V69" s="10">
        <f t="shared" si="24"/>
        <v>0.33800000000000002</v>
      </c>
      <c r="W69" s="10">
        <f t="shared" si="25"/>
        <v>0</v>
      </c>
      <c r="X69" s="10">
        <f t="shared" si="26"/>
        <v>0.35700000000000004</v>
      </c>
    </row>
    <row r="70" spans="1:24">
      <c r="A70" s="1" t="s">
        <v>16486</v>
      </c>
      <c r="B70" s="23">
        <v>4.0000000000000001E-3</v>
      </c>
      <c r="C70" s="23">
        <v>0.04</v>
      </c>
      <c r="D70" s="23">
        <v>8.0000000000000002E-3</v>
      </c>
      <c r="E70" s="23">
        <v>0.25800000000000001</v>
      </c>
      <c r="F70" s="23">
        <v>5.8000000000000003E-2</v>
      </c>
      <c r="G70" s="2"/>
      <c r="H70" s="23">
        <v>8.6999999999999994E-2</v>
      </c>
      <c r="I70" s="23">
        <v>2.1999999999999999E-2</v>
      </c>
      <c r="J70" s="23">
        <v>0.219</v>
      </c>
      <c r="K70" s="2"/>
      <c r="L70" s="2"/>
      <c r="M70" s="2"/>
      <c r="N70" s="23">
        <v>0.30399999999999999</v>
      </c>
      <c r="O70" s="24">
        <v>1</v>
      </c>
      <c r="P70" s="22">
        <f t="shared" si="18"/>
        <v>0.41000000000000003</v>
      </c>
      <c r="Q70" s="1" t="str">
        <f t="shared" si="19"/>
        <v>NHH</v>
      </c>
      <c r="R70" s="22">
        <f t="shared" si="20"/>
        <v>0.371</v>
      </c>
      <c r="S70" s="22">
        <f t="shared" si="21"/>
        <v>0.219</v>
      </c>
      <c r="T70" s="10">
        <f t="shared" si="22"/>
        <v>4.8000000000000001E-2</v>
      </c>
      <c r="U70" s="10">
        <f t="shared" si="23"/>
        <v>0.30399999999999999</v>
      </c>
      <c r="V70" s="10">
        <f t="shared" si="24"/>
        <v>5.8000000000000003E-2</v>
      </c>
      <c r="W70" s="10">
        <f t="shared" si="25"/>
        <v>0</v>
      </c>
      <c r="X70" s="10">
        <f t="shared" si="26"/>
        <v>0.36199999999999999</v>
      </c>
    </row>
    <row r="71" spans="1:24">
      <c r="A71" s="1" t="s">
        <v>16523</v>
      </c>
      <c r="B71" s="2"/>
      <c r="C71" s="23">
        <v>0.14699999999999999</v>
      </c>
      <c r="D71" s="2"/>
      <c r="E71" s="23">
        <v>0.21</v>
      </c>
      <c r="F71" s="23">
        <v>2.5999999999999999E-2</v>
      </c>
      <c r="G71" s="2"/>
      <c r="H71" s="2"/>
      <c r="I71" s="2"/>
      <c r="J71" s="23">
        <v>0.157</v>
      </c>
      <c r="K71" s="23">
        <v>0.121</v>
      </c>
      <c r="L71" s="2"/>
      <c r="M71" s="2"/>
      <c r="N71" s="23">
        <v>0.33900000000000002</v>
      </c>
      <c r="O71" s="24">
        <v>1</v>
      </c>
      <c r="P71" s="22">
        <f t="shared" si="18"/>
        <v>0.63300000000000001</v>
      </c>
      <c r="Q71" s="1" t="str">
        <f t="shared" si="19"/>
        <v>RPH</v>
      </c>
      <c r="R71" s="22">
        <f t="shared" si="20"/>
        <v>0.21</v>
      </c>
      <c r="S71" s="22">
        <f t="shared" si="21"/>
        <v>0.157</v>
      </c>
      <c r="T71" s="10">
        <f t="shared" si="22"/>
        <v>0.26800000000000002</v>
      </c>
      <c r="U71" s="10">
        <f t="shared" si="23"/>
        <v>0.33900000000000002</v>
      </c>
      <c r="V71" s="10">
        <f t="shared" si="24"/>
        <v>2.5999999999999999E-2</v>
      </c>
      <c r="W71" s="10">
        <f t="shared" si="25"/>
        <v>0</v>
      </c>
      <c r="X71" s="10">
        <f t="shared" si="26"/>
        <v>0.36500000000000005</v>
      </c>
    </row>
    <row r="72" spans="1:24">
      <c r="A72" s="1" t="s">
        <v>16434</v>
      </c>
      <c r="B72" s="23">
        <v>5.0000000000000001E-3</v>
      </c>
      <c r="C72" s="23">
        <v>0.312</v>
      </c>
      <c r="D72" s="23">
        <v>3.0000000000000001E-3</v>
      </c>
      <c r="E72" s="23">
        <v>0.17299999999999999</v>
      </c>
      <c r="F72" s="23">
        <v>6.5000000000000002E-2</v>
      </c>
      <c r="G72" s="2"/>
      <c r="H72" s="23">
        <v>5.0000000000000001E-3</v>
      </c>
      <c r="I72" s="23">
        <v>8.0000000000000002E-3</v>
      </c>
      <c r="J72" s="23">
        <v>0.11700000000000001</v>
      </c>
      <c r="K72" s="23">
        <v>3.0000000000000001E-3</v>
      </c>
      <c r="L72" s="2"/>
      <c r="M72" s="2"/>
      <c r="N72" s="23">
        <v>0.309</v>
      </c>
      <c r="O72" s="24">
        <v>1</v>
      </c>
      <c r="P72" s="22">
        <f t="shared" si="18"/>
        <v>0.69199999999999995</v>
      </c>
      <c r="Q72" s="1" t="str">
        <f t="shared" si="19"/>
        <v>COC</v>
      </c>
      <c r="R72" s="22">
        <f t="shared" si="20"/>
        <v>0.19100000000000006</v>
      </c>
      <c r="S72" s="22">
        <f t="shared" si="21"/>
        <v>0.11700000000000001</v>
      </c>
      <c r="T72" s="10">
        <f t="shared" si="22"/>
        <v>0.318</v>
      </c>
      <c r="U72" s="10">
        <f t="shared" si="23"/>
        <v>0.309</v>
      </c>
      <c r="V72" s="10">
        <f t="shared" si="24"/>
        <v>6.5000000000000002E-2</v>
      </c>
      <c r="W72" s="10">
        <f t="shared" si="25"/>
        <v>0</v>
      </c>
      <c r="X72" s="10">
        <f t="shared" si="26"/>
        <v>0.374</v>
      </c>
    </row>
    <row r="73" spans="1:24">
      <c r="A73" s="1" t="s">
        <v>16545</v>
      </c>
      <c r="B73" s="23">
        <v>5.0000000000000001E-3</v>
      </c>
      <c r="C73" s="23">
        <v>3.1E-2</v>
      </c>
      <c r="D73" s="23">
        <v>5.0000000000000001E-3</v>
      </c>
      <c r="E73" s="23">
        <v>0.17699999999999999</v>
      </c>
      <c r="F73" s="23">
        <v>5.0000000000000001E-3</v>
      </c>
      <c r="G73" s="23">
        <v>5.0000000000000001E-3</v>
      </c>
      <c r="H73" s="23">
        <v>4.7E-2</v>
      </c>
      <c r="I73" s="23">
        <v>0.01</v>
      </c>
      <c r="J73" s="23">
        <v>0.33300000000000002</v>
      </c>
      <c r="K73" s="23">
        <v>5.0000000000000001E-3</v>
      </c>
      <c r="L73" s="2"/>
      <c r="M73" s="2"/>
      <c r="N73" s="23">
        <v>0.375</v>
      </c>
      <c r="O73" s="24">
        <v>1</v>
      </c>
      <c r="P73" s="22">
        <f t="shared" si="18"/>
        <v>0.42599999999999999</v>
      </c>
      <c r="Q73" s="1" t="str">
        <f t="shared" si="19"/>
        <v>STM</v>
      </c>
      <c r="R73" s="22">
        <f t="shared" si="20"/>
        <v>0.24100000000000005</v>
      </c>
      <c r="S73" s="22">
        <f t="shared" si="21"/>
        <v>0.33300000000000002</v>
      </c>
      <c r="T73" s="10">
        <f t="shared" si="22"/>
        <v>4.5999999999999992E-2</v>
      </c>
      <c r="U73" s="10">
        <f t="shared" si="23"/>
        <v>0.375</v>
      </c>
      <c r="V73" s="10">
        <f t="shared" si="24"/>
        <v>5.0000000000000001E-3</v>
      </c>
      <c r="W73" s="10">
        <f t="shared" si="25"/>
        <v>0</v>
      </c>
      <c r="X73" s="10">
        <f t="shared" si="26"/>
        <v>0.38</v>
      </c>
    </row>
    <row r="74" spans="1:24">
      <c r="A74" s="1" t="s">
        <v>16456</v>
      </c>
      <c r="B74" s="23">
        <v>7.0000000000000001E-3</v>
      </c>
      <c r="C74" s="23">
        <v>2.5999999999999999E-2</v>
      </c>
      <c r="D74" s="2"/>
      <c r="E74" s="23">
        <v>0.33700000000000002</v>
      </c>
      <c r="F74" s="23">
        <v>1.6E-2</v>
      </c>
      <c r="G74" s="2"/>
      <c r="H74" s="23">
        <v>3.9E-2</v>
      </c>
      <c r="I74" s="23">
        <v>3.0000000000000001E-3</v>
      </c>
      <c r="J74" s="23">
        <v>0.20300000000000001</v>
      </c>
      <c r="K74" s="2"/>
      <c r="L74" s="2"/>
      <c r="M74" s="2"/>
      <c r="N74" s="23">
        <v>0.36899999999999999</v>
      </c>
      <c r="O74" s="24">
        <v>1</v>
      </c>
      <c r="P74" s="22">
        <f t="shared" si="18"/>
        <v>0.41099999999999998</v>
      </c>
      <c r="Q74" s="1" t="str">
        <f t="shared" si="19"/>
        <v>HAR</v>
      </c>
      <c r="R74" s="22">
        <f t="shared" si="20"/>
        <v>0.38599999999999995</v>
      </c>
      <c r="S74" s="22">
        <f t="shared" si="21"/>
        <v>0.20300000000000001</v>
      </c>
      <c r="T74" s="10">
        <f t="shared" si="22"/>
        <v>2.5999999999999999E-2</v>
      </c>
      <c r="U74" s="10">
        <f t="shared" si="23"/>
        <v>0.36899999999999999</v>
      </c>
      <c r="V74" s="10">
        <f t="shared" si="24"/>
        <v>1.6E-2</v>
      </c>
      <c r="W74" s="10">
        <f t="shared" si="25"/>
        <v>0</v>
      </c>
      <c r="X74" s="10">
        <f t="shared" si="26"/>
        <v>0.38500000000000001</v>
      </c>
    </row>
    <row r="75" spans="1:24">
      <c r="A75" s="1" t="s">
        <v>16437</v>
      </c>
      <c r="B75" s="23">
        <v>5.0000000000000001E-3</v>
      </c>
      <c r="C75" s="23">
        <v>0.1</v>
      </c>
      <c r="D75" s="23">
        <v>2E-3</v>
      </c>
      <c r="E75" s="23">
        <v>0.24099999999999999</v>
      </c>
      <c r="F75" s="23">
        <v>2.9000000000000001E-2</v>
      </c>
      <c r="G75" s="23">
        <v>2E-3</v>
      </c>
      <c r="H75" s="23">
        <v>1.2E-2</v>
      </c>
      <c r="I75" s="23">
        <v>0.01</v>
      </c>
      <c r="J75" s="23">
        <v>0.17499999999999999</v>
      </c>
      <c r="K75" s="23">
        <v>6.3E-2</v>
      </c>
      <c r="L75" s="2"/>
      <c r="M75" s="2"/>
      <c r="N75" s="23">
        <v>0.36</v>
      </c>
      <c r="O75" s="24">
        <v>1</v>
      </c>
      <c r="P75" s="22">
        <f t="shared" si="18"/>
        <v>0.55600000000000005</v>
      </c>
      <c r="Q75" s="1" t="str">
        <f t="shared" si="19"/>
        <v>DAR</v>
      </c>
      <c r="R75" s="22">
        <f t="shared" si="20"/>
        <v>0.26899999999999996</v>
      </c>
      <c r="S75" s="22">
        <f t="shared" si="21"/>
        <v>0.17499999999999999</v>
      </c>
      <c r="T75" s="10">
        <f t="shared" si="22"/>
        <v>0.16700000000000001</v>
      </c>
      <c r="U75" s="10">
        <f t="shared" si="23"/>
        <v>0.36</v>
      </c>
      <c r="V75" s="10">
        <f t="shared" si="24"/>
        <v>2.9000000000000001E-2</v>
      </c>
      <c r="W75" s="10">
        <f t="shared" si="25"/>
        <v>0</v>
      </c>
      <c r="X75" s="10">
        <f t="shared" si="26"/>
        <v>0.38900000000000001</v>
      </c>
    </row>
    <row r="76" spans="1:24">
      <c r="A76" s="1" t="s">
        <v>16445</v>
      </c>
      <c r="B76" s="23">
        <v>2.7E-2</v>
      </c>
      <c r="C76" s="23">
        <v>0.121</v>
      </c>
      <c r="D76" s="23">
        <v>4.0000000000000001E-3</v>
      </c>
      <c r="E76" s="23">
        <v>0.34799999999999998</v>
      </c>
      <c r="F76" s="23">
        <v>8.9999999999999993E-3</v>
      </c>
      <c r="G76" s="23">
        <v>2E-3</v>
      </c>
      <c r="H76" s="23">
        <v>7.0000000000000001E-3</v>
      </c>
      <c r="I76" s="23">
        <v>7.0000000000000001E-3</v>
      </c>
      <c r="J76" s="23">
        <v>8.6999999999999994E-2</v>
      </c>
      <c r="K76" s="2"/>
      <c r="L76" s="23">
        <v>2E-3</v>
      </c>
      <c r="M76" s="2"/>
      <c r="N76" s="23">
        <v>0.38700000000000001</v>
      </c>
      <c r="O76" s="24">
        <v>1</v>
      </c>
      <c r="P76" s="22">
        <f t="shared" si="18"/>
        <v>0.52500000000000002</v>
      </c>
      <c r="Q76" s="1" t="str">
        <f t="shared" si="19"/>
        <v>ESU</v>
      </c>
      <c r="R76" s="22">
        <f t="shared" si="20"/>
        <v>0.38800000000000001</v>
      </c>
      <c r="S76" s="22">
        <f t="shared" si="21"/>
        <v>8.6999999999999994E-2</v>
      </c>
      <c r="T76" s="10">
        <f t="shared" si="22"/>
        <v>0.127</v>
      </c>
      <c r="U76" s="10">
        <f t="shared" si="23"/>
        <v>0.38700000000000001</v>
      </c>
      <c r="V76" s="10">
        <f t="shared" si="24"/>
        <v>8.9999999999999993E-3</v>
      </c>
      <c r="W76" s="10">
        <f t="shared" si="25"/>
        <v>2E-3</v>
      </c>
      <c r="X76" s="10">
        <f t="shared" si="26"/>
        <v>0.39800000000000002</v>
      </c>
    </row>
    <row r="77" spans="1:24">
      <c r="A77" s="1" t="s">
        <v>16563</v>
      </c>
      <c r="B77" s="23">
        <v>4.0000000000000001E-3</v>
      </c>
      <c r="C77" s="23">
        <v>0.11600000000000001</v>
      </c>
      <c r="D77" s="23">
        <v>4.0000000000000001E-3</v>
      </c>
      <c r="E77" s="23">
        <v>0.4</v>
      </c>
      <c r="F77" s="23">
        <v>6.0000000000000001E-3</v>
      </c>
      <c r="G77" s="23">
        <v>2E-3</v>
      </c>
      <c r="H77" s="23">
        <v>2.8000000000000001E-2</v>
      </c>
      <c r="I77" s="23">
        <v>4.0000000000000001E-3</v>
      </c>
      <c r="J77" s="23">
        <v>4.1000000000000002E-2</v>
      </c>
      <c r="K77" s="23">
        <v>2E-3</v>
      </c>
      <c r="L77" s="2"/>
      <c r="M77" s="2"/>
      <c r="N77" s="23">
        <v>0.39200000000000002</v>
      </c>
      <c r="O77" s="24">
        <v>1</v>
      </c>
      <c r="P77" s="22">
        <f t="shared" si="18"/>
        <v>0.52200000000000002</v>
      </c>
      <c r="Q77" s="1" t="str">
        <f t="shared" si="19"/>
        <v>WEX</v>
      </c>
      <c r="R77" s="22">
        <f t="shared" si="20"/>
        <v>0.437</v>
      </c>
      <c r="S77" s="22">
        <f t="shared" si="21"/>
        <v>4.1000000000000002E-2</v>
      </c>
      <c r="T77" s="10">
        <f t="shared" si="22"/>
        <v>0.12400000000000001</v>
      </c>
      <c r="U77" s="10">
        <f t="shared" si="23"/>
        <v>0.39200000000000002</v>
      </c>
      <c r="V77" s="10">
        <f t="shared" si="24"/>
        <v>6.0000000000000001E-3</v>
      </c>
      <c r="W77" s="10">
        <f t="shared" si="25"/>
        <v>0</v>
      </c>
      <c r="X77" s="10">
        <f t="shared" si="26"/>
        <v>0.39800000000000002</v>
      </c>
    </row>
    <row r="78" spans="1:24">
      <c r="A78" s="1" t="s">
        <v>16461</v>
      </c>
      <c r="B78" s="23">
        <v>1.0999999999999999E-2</v>
      </c>
      <c r="C78" s="23">
        <v>0.14799999999999999</v>
      </c>
      <c r="D78" s="23">
        <v>8.0000000000000002E-3</v>
      </c>
      <c r="E78" s="23">
        <v>0.17299999999999999</v>
      </c>
      <c r="F78" s="23">
        <v>1.0999999999999999E-2</v>
      </c>
      <c r="G78" s="2"/>
      <c r="H78" s="23">
        <v>8.9999999999999993E-3</v>
      </c>
      <c r="I78" s="23">
        <v>1.2E-2</v>
      </c>
      <c r="J78" s="23">
        <v>0.14000000000000001</v>
      </c>
      <c r="K78" s="23">
        <v>9.6000000000000002E-2</v>
      </c>
      <c r="L78" s="23">
        <v>3.0000000000000001E-3</v>
      </c>
      <c r="M78" s="2"/>
      <c r="N78" s="23">
        <v>0.38900000000000001</v>
      </c>
      <c r="O78" s="24">
        <v>1</v>
      </c>
      <c r="P78" s="22">
        <f t="shared" si="18"/>
        <v>0.65500000000000003</v>
      </c>
      <c r="Q78" s="1" t="str">
        <f t="shared" si="19"/>
        <v>HRI</v>
      </c>
      <c r="R78" s="22">
        <f t="shared" si="20"/>
        <v>0.20499999999999996</v>
      </c>
      <c r="S78" s="22">
        <f t="shared" si="21"/>
        <v>0.14000000000000001</v>
      </c>
      <c r="T78" s="10">
        <f t="shared" si="22"/>
        <v>0.252</v>
      </c>
      <c r="U78" s="10">
        <f t="shared" si="23"/>
        <v>0.38900000000000001</v>
      </c>
      <c r="V78" s="10">
        <f t="shared" si="24"/>
        <v>1.0999999999999999E-2</v>
      </c>
      <c r="W78" s="10">
        <f t="shared" si="25"/>
        <v>3.0000000000000001E-3</v>
      </c>
      <c r="X78" s="10">
        <f t="shared" si="26"/>
        <v>0.40300000000000002</v>
      </c>
    </row>
    <row r="79" spans="1:24">
      <c r="A79" s="1" t="s">
        <v>16487</v>
      </c>
      <c r="B79" s="23">
        <v>2.9000000000000001E-2</v>
      </c>
      <c r="C79" s="23">
        <v>0.23699999999999999</v>
      </c>
      <c r="D79" s="2"/>
      <c r="E79" s="23">
        <v>0.13300000000000001</v>
      </c>
      <c r="F79" s="23">
        <v>8.0000000000000002E-3</v>
      </c>
      <c r="G79" s="2"/>
      <c r="H79" s="23">
        <v>5.0000000000000001E-3</v>
      </c>
      <c r="I79" s="23">
        <v>3.0000000000000001E-3</v>
      </c>
      <c r="J79" s="23">
        <v>0.161</v>
      </c>
      <c r="K79" s="23">
        <v>1.7999999999999999E-2</v>
      </c>
      <c r="L79" s="2"/>
      <c r="M79" s="2"/>
      <c r="N79" s="23">
        <v>0.40600000000000003</v>
      </c>
      <c r="O79" s="24">
        <v>1</v>
      </c>
      <c r="P79" s="22">
        <f t="shared" si="18"/>
        <v>0.66900000000000004</v>
      </c>
      <c r="Q79" s="1" t="str">
        <f t="shared" si="19"/>
        <v>NMG</v>
      </c>
      <c r="R79" s="22">
        <f t="shared" si="20"/>
        <v>0.16999999999999996</v>
      </c>
      <c r="S79" s="22">
        <f t="shared" si="21"/>
        <v>0.161</v>
      </c>
      <c r="T79" s="10">
        <f t="shared" si="22"/>
        <v>0.255</v>
      </c>
      <c r="U79" s="10">
        <f t="shared" si="23"/>
        <v>0.40600000000000003</v>
      </c>
      <c r="V79" s="10">
        <f t="shared" si="24"/>
        <v>8.0000000000000002E-3</v>
      </c>
      <c r="W79" s="10">
        <f t="shared" si="25"/>
        <v>0</v>
      </c>
      <c r="X79" s="10">
        <f t="shared" si="26"/>
        <v>0.41400000000000003</v>
      </c>
    </row>
    <row r="80" spans="1:24">
      <c r="A80" s="1" t="s">
        <v>16499</v>
      </c>
      <c r="B80" s="23">
        <v>8.9999999999999993E-3</v>
      </c>
      <c r="C80" s="23">
        <v>0.42099999999999999</v>
      </c>
      <c r="D80" s="23">
        <v>2.4E-2</v>
      </c>
      <c r="E80" s="23">
        <v>1.2E-2</v>
      </c>
      <c r="F80" s="23">
        <v>0.13100000000000001</v>
      </c>
      <c r="G80" s="2"/>
      <c r="H80" s="2"/>
      <c r="I80" s="23">
        <v>7.3999999999999996E-2</v>
      </c>
      <c r="J80" s="23">
        <v>4.1000000000000002E-2</v>
      </c>
      <c r="K80" s="23">
        <v>3.0000000000000001E-3</v>
      </c>
      <c r="L80" s="2"/>
      <c r="M80" s="2"/>
      <c r="N80" s="23">
        <v>0.28399999999999997</v>
      </c>
      <c r="O80" s="24">
        <v>1</v>
      </c>
      <c r="P80" s="22">
        <f t="shared" si="18"/>
        <v>0.86299999999999999</v>
      </c>
      <c r="Q80" s="1" t="str">
        <f t="shared" si="19"/>
        <v>OLD</v>
      </c>
      <c r="R80" s="22">
        <f t="shared" si="20"/>
        <v>9.6000000000000002E-2</v>
      </c>
      <c r="S80" s="22">
        <f t="shared" si="21"/>
        <v>4.1000000000000002E-2</v>
      </c>
      <c r="T80" s="10">
        <f t="shared" si="22"/>
        <v>0.44800000000000001</v>
      </c>
      <c r="U80" s="10">
        <f t="shared" si="23"/>
        <v>0.28399999999999997</v>
      </c>
      <c r="V80" s="10">
        <f t="shared" si="24"/>
        <v>0.13100000000000001</v>
      </c>
      <c r="W80" s="10">
        <f t="shared" si="25"/>
        <v>0</v>
      </c>
      <c r="X80" s="10">
        <f t="shared" si="26"/>
        <v>0.41499999999999998</v>
      </c>
    </row>
    <row r="81" spans="1:24">
      <c r="A81" s="1" t="s">
        <v>16560</v>
      </c>
      <c r="B81" s="23">
        <v>2.3E-2</v>
      </c>
      <c r="C81" s="23">
        <v>0.35399999999999998</v>
      </c>
      <c r="D81" s="2"/>
      <c r="E81" s="23">
        <v>3.1E-2</v>
      </c>
      <c r="F81" s="23">
        <v>0.14799999999999999</v>
      </c>
      <c r="G81" s="2"/>
      <c r="H81" s="23">
        <v>8.0000000000000002E-3</v>
      </c>
      <c r="I81" s="23">
        <v>0.01</v>
      </c>
      <c r="J81" s="23">
        <v>0.16</v>
      </c>
      <c r="K81" s="2"/>
      <c r="L81" s="2"/>
      <c r="M81" s="2"/>
      <c r="N81" s="23">
        <v>0.26700000000000002</v>
      </c>
      <c r="O81" s="24">
        <v>1</v>
      </c>
      <c r="P81" s="22">
        <f t="shared" si="18"/>
        <v>0.76900000000000002</v>
      </c>
      <c r="Q81" s="1" t="str">
        <f t="shared" si="19"/>
        <v>WDG</v>
      </c>
      <c r="R81" s="22">
        <f t="shared" si="20"/>
        <v>7.099999999999998E-2</v>
      </c>
      <c r="S81" s="22">
        <f t="shared" si="21"/>
        <v>0.16</v>
      </c>
      <c r="T81" s="10">
        <f t="shared" si="22"/>
        <v>0.35399999999999998</v>
      </c>
      <c r="U81" s="10">
        <f t="shared" si="23"/>
        <v>0.26700000000000002</v>
      </c>
      <c r="V81" s="10">
        <f t="shared" si="24"/>
        <v>0.14799999999999999</v>
      </c>
      <c r="W81" s="10">
        <f t="shared" si="25"/>
        <v>0</v>
      </c>
      <c r="X81" s="10">
        <f t="shared" si="26"/>
        <v>0.41500000000000004</v>
      </c>
    </row>
    <row r="82" spans="1:24">
      <c r="A82" s="1" t="s">
        <v>16420</v>
      </c>
      <c r="B82" s="23">
        <v>3.0000000000000001E-3</v>
      </c>
      <c r="C82" s="23">
        <v>7.0000000000000001E-3</v>
      </c>
      <c r="D82" s="2"/>
      <c r="E82" s="23">
        <v>7.9000000000000001E-2</v>
      </c>
      <c r="F82" s="2"/>
      <c r="G82" s="2"/>
      <c r="H82" s="23">
        <v>3.0000000000000001E-3</v>
      </c>
      <c r="I82" s="23">
        <v>5.2999999999999999E-2</v>
      </c>
      <c r="J82" s="23">
        <v>0.42099999999999999</v>
      </c>
      <c r="K82" s="23">
        <v>0.01</v>
      </c>
      <c r="L82" s="2"/>
      <c r="M82" s="2"/>
      <c r="N82" s="23">
        <v>0.42399999999999999</v>
      </c>
      <c r="O82" s="24">
        <v>1</v>
      </c>
      <c r="P82" s="22">
        <f t="shared" si="18"/>
        <v>0.441</v>
      </c>
      <c r="Q82" s="1" t="str">
        <f t="shared" si="19"/>
        <v>BED</v>
      </c>
      <c r="R82" s="22">
        <f t="shared" si="20"/>
        <v>0.13799999999999996</v>
      </c>
      <c r="S82" s="22">
        <f t="shared" si="21"/>
        <v>0.42099999999999999</v>
      </c>
      <c r="T82" s="10">
        <f t="shared" si="22"/>
        <v>1.7000000000000001E-2</v>
      </c>
      <c r="U82" s="10">
        <f t="shared" si="23"/>
        <v>0.42399999999999999</v>
      </c>
      <c r="V82" s="10">
        <f t="shared" si="24"/>
        <v>0</v>
      </c>
      <c r="W82" s="10">
        <f t="shared" si="25"/>
        <v>0</v>
      </c>
      <c r="X82" s="10">
        <f t="shared" si="26"/>
        <v>0.42399999999999999</v>
      </c>
    </row>
    <row r="83" spans="1:24">
      <c r="A83" s="1" t="s">
        <v>16517</v>
      </c>
      <c r="B83" s="23">
        <v>2.1000000000000001E-2</v>
      </c>
      <c r="C83" s="23">
        <v>0.23699999999999999</v>
      </c>
      <c r="D83" s="23">
        <v>1E-3</v>
      </c>
      <c r="E83" s="23">
        <v>6.0999999999999999E-2</v>
      </c>
      <c r="F83" s="23">
        <v>5.0999999999999997E-2</v>
      </c>
      <c r="G83" s="2"/>
      <c r="H83" s="23">
        <v>1E-3</v>
      </c>
      <c r="I83" s="23">
        <v>7.0000000000000001E-3</v>
      </c>
      <c r="J83" s="23">
        <v>0.23</v>
      </c>
      <c r="K83" s="23">
        <v>4.0000000000000001E-3</v>
      </c>
      <c r="L83" s="2"/>
      <c r="M83" s="23">
        <v>3.0000000000000001E-3</v>
      </c>
      <c r="N83" s="23">
        <v>0.38400000000000001</v>
      </c>
      <c r="O83" s="24">
        <v>1</v>
      </c>
      <c r="P83" s="22">
        <f t="shared" si="18"/>
        <v>0.67999999999999994</v>
      </c>
      <c r="Q83" s="1" t="str">
        <f t="shared" si="19"/>
        <v>RCH</v>
      </c>
      <c r="R83" s="22">
        <f t="shared" si="20"/>
        <v>9.0000000000000052E-2</v>
      </c>
      <c r="S83" s="22">
        <f t="shared" si="21"/>
        <v>0.23</v>
      </c>
      <c r="T83" s="10">
        <f t="shared" si="22"/>
        <v>0.24199999999999999</v>
      </c>
      <c r="U83" s="10">
        <f t="shared" si="23"/>
        <v>0.38400000000000001</v>
      </c>
      <c r="V83" s="10">
        <f t="shared" si="24"/>
        <v>5.0999999999999997E-2</v>
      </c>
      <c r="W83" s="10">
        <f t="shared" si="25"/>
        <v>3.0000000000000001E-3</v>
      </c>
      <c r="X83" s="10">
        <f t="shared" si="26"/>
        <v>0.438</v>
      </c>
    </row>
    <row r="84" spans="1:24">
      <c r="A84" s="1" t="s">
        <v>16474</v>
      </c>
      <c r="B84" s="23">
        <v>1.6E-2</v>
      </c>
      <c r="C84" s="23">
        <v>5.0000000000000001E-3</v>
      </c>
      <c r="D84" s="23">
        <v>8.9999999999999993E-3</v>
      </c>
      <c r="E84" s="23">
        <v>0.16800000000000001</v>
      </c>
      <c r="F84" s="23">
        <v>1.4E-2</v>
      </c>
      <c r="G84" s="2"/>
      <c r="H84" s="23">
        <v>1.9E-2</v>
      </c>
      <c r="I84" s="23">
        <v>8.9999999999999993E-3</v>
      </c>
      <c r="J84" s="23">
        <v>0.32400000000000001</v>
      </c>
      <c r="K84" s="23">
        <v>1E-3</v>
      </c>
      <c r="L84" s="2"/>
      <c r="M84" s="2"/>
      <c r="N84" s="23">
        <v>0.434</v>
      </c>
      <c r="O84" s="24">
        <v>1</v>
      </c>
      <c r="P84" s="22">
        <f t="shared" si="18"/>
        <v>0.46299999999999997</v>
      </c>
      <c r="Q84" s="1" t="str">
        <f t="shared" si="19"/>
        <v>LGI</v>
      </c>
      <c r="R84" s="22">
        <f t="shared" si="20"/>
        <v>0.21300000000000002</v>
      </c>
      <c r="S84" s="22">
        <f t="shared" si="21"/>
        <v>0.32400000000000001</v>
      </c>
      <c r="T84" s="10">
        <f t="shared" si="22"/>
        <v>1.4999999999999999E-2</v>
      </c>
      <c r="U84" s="10">
        <f t="shared" si="23"/>
        <v>0.434</v>
      </c>
      <c r="V84" s="10">
        <f t="shared" si="24"/>
        <v>1.4E-2</v>
      </c>
      <c r="W84" s="10">
        <f t="shared" si="25"/>
        <v>0</v>
      </c>
      <c r="X84" s="10">
        <f t="shared" si="26"/>
        <v>0.44800000000000001</v>
      </c>
    </row>
    <row r="85" spans="1:24">
      <c r="A85" s="1" t="s">
        <v>16509</v>
      </c>
      <c r="B85" s="23">
        <v>1.6E-2</v>
      </c>
      <c r="C85" s="23">
        <v>0.311</v>
      </c>
      <c r="D85" s="2"/>
      <c r="E85" s="23">
        <v>2.1000000000000001E-2</v>
      </c>
      <c r="F85" s="23">
        <v>5.7000000000000002E-2</v>
      </c>
      <c r="G85" s="23">
        <v>5.0000000000000001E-3</v>
      </c>
      <c r="H85" s="23">
        <v>1.6E-2</v>
      </c>
      <c r="I85" s="23">
        <v>3.1E-2</v>
      </c>
      <c r="J85" s="23">
        <v>0.11899999999999999</v>
      </c>
      <c r="K85" s="23">
        <v>3.1E-2</v>
      </c>
      <c r="L85" s="2"/>
      <c r="M85" s="2"/>
      <c r="N85" s="23">
        <v>0.39400000000000002</v>
      </c>
      <c r="O85" s="24">
        <v>1</v>
      </c>
      <c r="P85" s="22">
        <f t="shared" si="18"/>
        <v>0.79800000000000004</v>
      </c>
      <c r="Q85" s="1" t="str">
        <f t="shared" si="19"/>
        <v>POW</v>
      </c>
      <c r="R85" s="22">
        <f t="shared" si="20"/>
        <v>8.2999999999999963E-2</v>
      </c>
      <c r="S85" s="22">
        <f t="shared" si="21"/>
        <v>0.11899999999999999</v>
      </c>
      <c r="T85" s="10">
        <f t="shared" si="22"/>
        <v>0.34699999999999998</v>
      </c>
      <c r="U85" s="10">
        <f t="shared" si="23"/>
        <v>0.39400000000000002</v>
      </c>
      <c r="V85" s="10">
        <f t="shared" si="24"/>
        <v>5.7000000000000002E-2</v>
      </c>
      <c r="W85" s="10">
        <f t="shared" si="25"/>
        <v>0</v>
      </c>
      <c r="X85" s="10">
        <f t="shared" si="26"/>
        <v>0.45100000000000001</v>
      </c>
    </row>
    <row r="86" spans="1:24">
      <c r="A86" s="1" t="s">
        <v>16514</v>
      </c>
      <c r="B86" s="23">
        <v>5.0000000000000001E-3</v>
      </c>
      <c r="C86" s="23">
        <v>0.13900000000000001</v>
      </c>
      <c r="D86" s="23">
        <v>5.0000000000000001E-3</v>
      </c>
      <c r="E86" s="23">
        <v>0.21</v>
      </c>
      <c r="F86" s="23">
        <v>0.26900000000000002</v>
      </c>
      <c r="G86" s="23">
        <v>5.0000000000000001E-3</v>
      </c>
      <c r="H86" s="2"/>
      <c r="I86" s="23">
        <v>1.4E-2</v>
      </c>
      <c r="J86" s="23">
        <v>0.16700000000000001</v>
      </c>
      <c r="K86" s="23">
        <v>2E-3</v>
      </c>
      <c r="L86" s="2"/>
      <c r="M86" s="23">
        <v>2E-3</v>
      </c>
      <c r="N86" s="23">
        <v>0.183</v>
      </c>
      <c r="O86" s="24">
        <v>1</v>
      </c>
      <c r="P86" s="22">
        <f t="shared" si="18"/>
        <v>0.60499999999999998</v>
      </c>
      <c r="Q86" s="1" t="str">
        <f t="shared" si="19"/>
        <v>QKL</v>
      </c>
      <c r="R86" s="22">
        <f t="shared" si="20"/>
        <v>0.22800000000000001</v>
      </c>
      <c r="S86" s="22">
        <f t="shared" si="21"/>
        <v>0.16700000000000001</v>
      </c>
      <c r="T86" s="10">
        <f t="shared" si="22"/>
        <v>0.15100000000000002</v>
      </c>
      <c r="U86" s="10">
        <f t="shared" si="23"/>
        <v>0.183</v>
      </c>
      <c r="V86" s="10">
        <f t="shared" si="24"/>
        <v>0.26900000000000002</v>
      </c>
      <c r="W86" s="10">
        <f t="shared" si="25"/>
        <v>2E-3</v>
      </c>
      <c r="X86" s="10">
        <f t="shared" si="26"/>
        <v>0.45400000000000001</v>
      </c>
    </row>
    <row r="87" spans="1:24">
      <c r="A87" s="1" t="s">
        <v>16504</v>
      </c>
      <c r="B87" s="23">
        <v>7.0000000000000001E-3</v>
      </c>
      <c r="C87" s="23">
        <v>6.0000000000000001E-3</v>
      </c>
      <c r="D87" s="23">
        <v>6.6000000000000003E-2</v>
      </c>
      <c r="E87" s="23">
        <v>0.28799999999999998</v>
      </c>
      <c r="F87" s="23">
        <v>6.2E-2</v>
      </c>
      <c r="G87" s="2"/>
      <c r="H87" s="23">
        <v>7.0000000000000001E-3</v>
      </c>
      <c r="I87" s="23">
        <v>8.0000000000000002E-3</v>
      </c>
      <c r="J87" s="23">
        <v>0.16300000000000001</v>
      </c>
      <c r="K87" s="2"/>
      <c r="L87" s="2"/>
      <c r="M87" s="23">
        <v>1E-3</v>
      </c>
      <c r="N87" s="23">
        <v>0.39200000000000002</v>
      </c>
      <c r="O87" s="24">
        <v>1</v>
      </c>
      <c r="P87" s="22">
        <f t="shared" si="18"/>
        <v>0.52700000000000002</v>
      </c>
      <c r="Q87" s="1" t="str">
        <f t="shared" si="19"/>
        <v>PGH</v>
      </c>
      <c r="R87" s="22">
        <f t="shared" si="20"/>
        <v>0.30999999999999994</v>
      </c>
      <c r="S87" s="22">
        <f t="shared" si="21"/>
        <v>0.16300000000000001</v>
      </c>
      <c r="T87" s="10">
        <f t="shared" si="22"/>
        <v>7.2000000000000008E-2</v>
      </c>
      <c r="U87" s="10">
        <f t="shared" si="23"/>
        <v>0.39200000000000002</v>
      </c>
      <c r="V87" s="10">
        <f t="shared" si="24"/>
        <v>6.2E-2</v>
      </c>
      <c r="W87" s="10">
        <f t="shared" si="25"/>
        <v>1E-3</v>
      </c>
      <c r="X87" s="10">
        <f t="shared" si="26"/>
        <v>0.45500000000000002</v>
      </c>
    </row>
    <row r="88" spans="1:24">
      <c r="A88" s="1" t="s">
        <v>16485</v>
      </c>
      <c r="B88" s="23">
        <v>2.1999999999999999E-2</v>
      </c>
      <c r="C88" s="23">
        <v>1.9E-2</v>
      </c>
      <c r="D88" s="23">
        <v>5.0000000000000001E-3</v>
      </c>
      <c r="E88" s="23">
        <v>0.246</v>
      </c>
      <c r="F88" s="23">
        <v>8.0000000000000002E-3</v>
      </c>
      <c r="G88" s="23">
        <v>2E-3</v>
      </c>
      <c r="H88" s="2"/>
      <c r="I88" s="2"/>
      <c r="J88" s="23">
        <v>0.10199999999999999</v>
      </c>
      <c r="K88" s="23">
        <v>0.14699999999999999</v>
      </c>
      <c r="L88" s="2"/>
      <c r="M88" s="2"/>
      <c r="N88" s="23">
        <v>0.45</v>
      </c>
      <c r="O88" s="24">
        <v>1</v>
      </c>
      <c r="P88" s="22">
        <f t="shared" si="18"/>
        <v>0.63100000000000001</v>
      </c>
      <c r="Q88" s="1" t="str">
        <f t="shared" si="19"/>
        <v>NGS</v>
      </c>
      <c r="R88" s="22">
        <f t="shared" si="20"/>
        <v>0.26700000000000002</v>
      </c>
      <c r="S88" s="22">
        <f t="shared" si="21"/>
        <v>0.10199999999999999</v>
      </c>
      <c r="T88" s="10">
        <f t="shared" si="22"/>
        <v>0.17299999999999999</v>
      </c>
      <c r="U88" s="10">
        <f t="shared" si="23"/>
        <v>0.45</v>
      </c>
      <c r="V88" s="10">
        <f t="shared" si="24"/>
        <v>8.0000000000000002E-3</v>
      </c>
      <c r="W88" s="10">
        <f t="shared" si="25"/>
        <v>0</v>
      </c>
      <c r="X88" s="10">
        <f t="shared" si="26"/>
        <v>0.45800000000000002</v>
      </c>
    </row>
    <row r="89" spans="1:24">
      <c r="A89" s="1" t="s">
        <v>16448</v>
      </c>
      <c r="B89" s="23">
        <v>4.0000000000000001E-3</v>
      </c>
      <c r="C89" s="23">
        <v>2.1999999999999999E-2</v>
      </c>
      <c r="D89" s="2"/>
      <c r="E89" s="23">
        <v>0.30399999999999999</v>
      </c>
      <c r="F89" s="23">
        <v>4.4999999999999998E-2</v>
      </c>
      <c r="G89" s="2"/>
      <c r="H89" s="23">
        <v>2E-3</v>
      </c>
      <c r="I89" s="23">
        <v>8.0000000000000002E-3</v>
      </c>
      <c r="J89" s="23">
        <v>0.188</v>
      </c>
      <c r="K89" s="23">
        <v>8.0000000000000002E-3</v>
      </c>
      <c r="L89" s="2"/>
      <c r="M89" s="2"/>
      <c r="N89" s="23">
        <v>0.41799999999999998</v>
      </c>
      <c r="O89" s="24">
        <v>1</v>
      </c>
      <c r="P89" s="22">
        <f t="shared" si="18"/>
        <v>0.49299999999999999</v>
      </c>
      <c r="Q89" s="1" t="str">
        <f t="shared" si="19"/>
        <v>FRM</v>
      </c>
      <c r="R89" s="22">
        <f t="shared" si="20"/>
        <v>0.31900000000000001</v>
      </c>
      <c r="S89" s="22">
        <f t="shared" si="21"/>
        <v>0.188</v>
      </c>
      <c r="T89" s="10">
        <f t="shared" si="22"/>
        <v>0.03</v>
      </c>
      <c r="U89" s="10">
        <f t="shared" si="23"/>
        <v>0.41799999999999998</v>
      </c>
      <c r="V89" s="10">
        <f t="shared" si="24"/>
        <v>4.4999999999999998E-2</v>
      </c>
      <c r="W89" s="10">
        <f t="shared" si="25"/>
        <v>0</v>
      </c>
      <c r="X89" s="10">
        <f t="shared" si="26"/>
        <v>0.46299999999999997</v>
      </c>
    </row>
    <row r="90" spans="1:24">
      <c r="A90" s="1" t="s">
        <v>16518</v>
      </c>
      <c r="B90" s="23">
        <v>5.0000000000000001E-3</v>
      </c>
      <c r="C90" s="23">
        <v>1.4E-2</v>
      </c>
      <c r="D90" s="2"/>
      <c r="E90" s="23">
        <v>0.33400000000000002</v>
      </c>
      <c r="F90" s="23">
        <v>1.6E-2</v>
      </c>
      <c r="G90" s="2"/>
      <c r="H90" s="23">
        <v>1.9E-2</v>
      </c>
      <c r="I90" s="23">
        <v>2E-3</v>
      </c>
      <c r="J90" s="23">
        <v>0.11</v>
      </c>
      <c r="K90" s="23">
        <v>5.2999999999999999E-2</v>
      </c>
      <c r="L90" s="23">
        <v>5.0000000000000001E-3</v>
      </c>
      <c r="M90" s="2"/>
      <c r="N90" s="23">
        <v>0.443</v>
      </c>
      <c r="O90" s="24">
        <v>1</v>
      </c>
      <c r="P90" s="22">
        <f t="shared" si="18"/>
        <v>0.53100000000000003</v>
      </c>
      <c r="Q90" s="1" t="str">
        <f t="shared" si="19"/>
        <v>RDE</v>
      </c>
      <c r="R90" s="22">
        <f t="shared" si="20"/>
        <v>0.35899999999999999</v>
      </c>
      <c r="S90" s="22">
        <f t="shared" si="21"/>
        <v>0.11</v>
      </c>
      <c r="T90" s="10">
        <f t="shared" si="22"/>
        <v>6.7000000000000004E-2</v>
      </c>
      <c r="U90" s="10">
        <f t="shared" si="23"/>
        <v>0.443</v>
      </c>
      <c r="V90" s="10">
        <f t="shared" si="24"/>
        <v>1.6E-2</v>
      </c>
      <c r="W90" s="10">
        <f t="shared" si="25"/>
        <v>5.0000000000000001E-3</v>
      </c>
      <c r="X90" s="10">
        <f t="shared" si="26"/>
        <v>0.46400000000000002</v>
      </c>
    </row>
    <row r="91" spans="1:24">
      <c r="A91" s="1" t="s">
        <v>16444</v>
      </c>
      <c r="B91" s="23">
        <v>5.0000000000000001E-3</v>
      </c>
      <c r="C91" s="23">
        <v>8.3000000000000004E-2</v>
      </c>
      <c r="D91" s="23">
        <v>2.8000000000000001E-2</v>
      </c>
      <c r="E91" s="23">
        <v>0.30499999999999999</v>
      </c>
      <c r="F91" s="23">
        <v>2E-3</v>
      </c>
      <c r="G91" s="2"/>
      <c r="H91" s="23">
        <v>2.3E-2</v>
      </c>
      <c r="I91" s="23">
        <v>1.2E-2</v>
      </c>
      <c r="J91" s="23">
        <v>7.5999999999999998E-2</v>
      </c>
      <c r="K91" s="2"/>
      <c r="L91" s="2"/>
      <c r="M91" s="2"/>
      <c r="N91" s="23">
        <v>0.46700000000000003</v>
      </c>
      <c r="O91" s="24">
        <v>1</v>
      </c>
      <c r="P91" s="22">
        <f t="shared" si="18"/>
        <v>0.58000000000000007</v>
      </c>
      <c r="Q91" s="1" t="str">
        <f t="shared" si="19"/>
        <v>ENH</v>
      </c>
      <c r="R91" s="22">
        <f t="shared" si="20"/>
        <v>0.34399999999999992</v>
      </c>
      <c r="S91" s="22">
        <f t="shared" si="21"/>
        <v>7.5999999999999998E-2</v>
      </c>
      <c r="T91" s="10">
        <f t="shared" si="22"/>
        <v>0.111</v>
      </c>
      <c r="U91" s="10">
        <f t="shared" si="23"/>
        <v>0.46700000000000003</v>
      </c>
      <c r="V91" s="10">
        <f t="shared" si="24"/>
        <v>2E-3</v>
      </c>
      <c r="W91" s="10">
        <f t="shared" si="25"/>
        <v>0</v>
      </c>
      <c r="X91" s="10">
        <f t="shared" si="26"/>
        <v>0.46900000000000003</v>
      </c>
    </row>
    <row r="92" spans="1:24">
      <c r="A92" s="1" t="s">
        <v>16431</v>
      </c>
      <c r="B92" s="23">
        <v>8.0000000000000002E-3</v>
      </c>
      <c r="C92" s="23">
        <v>4.2000000000000003E-2</v>
      </c>
      <c r="D92" s="2"/>
      <c r="E92" s="23">
        <v>0.41299999999999998</v>
      </c>
      <c r="F92" s="23">
        <v>2E-3</v>
      </c>
      <c r="G92" s="2"/>
      <c r="H92" s="23">
        <v>1.0999999999999999E-2</v>
      </c>
      <c r="I92" s="23">
        <v>6.0000000000000001E-3</v>
      </c>
      <c r="J92" s="23">
        <v>4.3999999999999997E-2</v>
      </c>
      <c r="K92" s="2"/>
      <c r="L92" s="23">
        <v>2E-3</v>
      </c>
      <c r="M92" s="2"/>
      <c r="N92" s="23">
        <v>0.47</v>
      </c>
      <c r="O92" s="24">
        <v>1</v>
      </c>
      <c r="P92" s="22">
        <f t="shared" si="18"/>
        <v>0.51600000000000001</v>
      </c>
      <c r="Q92" s="1" t="str">
        <f t="shared" si="19"/>
        <v>CHE</v>
      </c>
      <c r="R92" s="22">
        <f t="shared" si="20"/>
        <v>0.44</v>
      </c>
      <c r="S92" s="22">
        <f t="shared" si="21"/>
        <v>4.3999999999999997E-2</v>
      </c>
      <c r="T92" s="10">
        <f t="shared" si="22"/>
        <v>4.2000000000000003E-2</v>
      </c>
      <c r="U92" s="10">
        <f t="shared" si="23"/>
        <v>0.47</v>
      </c>
      <c r="V92" s="10">
        <f t="shared" si="24"/>
        <v>2E-3</v>
      </c>
      <c r="W92" s="10">
        <f t="shared" si="25"/>
        <v>2E-3</v>
      </c>
      <c r="X92" s="10">
        <f t="shared" si="26"/>
        <v>0.47399999999999998</v>
      </c>
    </row>
    <row r="93" spans="1:24">
      <c r="A93" s="1" t="s">
        <v>16465</v>
      </c>
      <c r="B93" s="23">
        <v>7.0000000000000001E-3</v>
      </c>
      <c r="C93" s="23">
        <v>0.215</v>
      </c>
      <c r="D93" s="2"/>
      <c r="E93" s="23">
        <v>5.2999999999999999E-2</v>
      </c>
      <c r="F93" s="2"/>
      <c r="G93" s="2"/>
      <c r="H93" s="23">
        <v>5.0000000000000001E-3</v>
      </c>
      <c r="I93" s="23">
        <v>5.0000000000000001E-3</v>
      </c>
      <c r="J93" s="23">
        <v>0.23799999999999999</v>
      </c>
      <c r="K93" s="23">
        <v>2E-3</v>
      </c>
      <c r="L93" s="2"/>
      <c r="M93" s="2"/>
      <c r="N93" s="23">
        <v>0.47499999999999998</v>
      </c>
      <c r="O93" s="24">
        <v>1</v>
      </c>
      <c r="P93" s="22">
        <f t="shared" si="18"/>
        <v>0.69199999999999995</v>
      </c>
      <c r="Q93" s="1" t="str">
        <f t="shared" si="19"/>
        <v>JPH</v>
      </c>
      <c r="R93" s="22">
        <f t="shared" si="20"/>
        <v>7.0000000000000062E-2</v>
      </c>
      <c r="S93" s="22">
        <f t="shared" si="21"/>
        <v>0.23799999999999999</v>
      </c>
      <c r="T93" s="10">
        <f t="shared" si="22"/>
        <v>0.217</v>
      </c>
      <c r="U93" s="10">
        <f t="shared" si="23"/>
        <v>0.47499999999999998</v>
      </c>
      <c r="V93" s="10">
        <f t="shared" si="24"/>
        <v>0</v>
      </c>
      <c r="W93" s="10">
        <f t="shared" si="25"/>
        <v>0</v>
      </c>
      <c r="X93" s="10">
        <f t="shared" si="26"/>
        <v>0.47499999999999998</v>
      </c>
    </row>
    <row r="94" spans="1:24">
      <c r="A94" s="1" t="s">
        <v>16482</v>
      </c>
      <c r="B94" s="23">
        <v>4.8000000000000001E-2</v>
      </c>
      <c r="C94" s="2"/>
      <c r="D94" s="23">
        <v>9.5000000000000001E-2</v>
      </c>
      <c r="E94" s="23">
        <v>0.19</v>
      </c>
      <c r="F94" s="23">
        <v>9.5000000000000001E-2</v>
      </c>
      <c r="G94" s="2"/>
      <c r="H94" s="2"/>
      <c r="I94" s="2"/>
      <c r="J94" s="23">
        <v>0.14299999999999999</v>
      </c>
      <c r="K94" s="23">
        <v>4.8000000000000001E-2</v>
      </c>
      <c r="L94" s="2"/>
      <c r="M94" s="2"/>
      <c r="N94" s="23">
        <v>0.38100000000000001</v>
      </c>
      <c r="O94" s="24">
        <v>1</v>
      </c>
      <c r="P94" s="22">
        <f t="shared" si="18"/>
        <v>0.61899999999999999</v>
      </c>
      <c r="Q94" s="1" t="str">
        <f t="shared" si="19"/>
        <v>MRI</v>
      </c>
      <c r="R94" s="22">
        <f t="shared" si="20"/>
        <v>0.23800000000000002</v>
      </c>
      <c r="S94" s="22">
        <f t="shared" si="21"/>
        <v>0.14299999999999999</v>
      </c>
      <c r="T94" s="10">
        <f t="shared" si="22"/>
        <v>0.14300000000000002</v>
      </c>
      <c r="U94" s="10">
        <f t="shared" si="23"/>
        <v>0.38100000000000001</v>
      </c>
      <c r="V94" s="10">
        <f t="shared" si="24"/>
        <v>9.5000000000000001E-2</v>
      </c>
      <c r="W94" s="10">
        <f t="shared" si="25"/>
        <v>0</v>
      </c>
      <c r="X94" s="10">
        <f t="shared" si="26"/>
        <v>0.47599999999999998</v>
      </c>
    </row>
    <row r="95" spans="1:24">
      <c r="A95" s="1" t="s">
        <v>16527</v>
      </c>
      <c r="B95" s="23">
        <v>4.0000000000000001E-3</v>
      </c>
      <c r="C95" s="23">
        <v>8.1000000000000003E-2</v>
      </c>
      <c r="D95" s="23">
        <v>2E-3</v>
      </c>
      <c r="E95" s="23">
        <v>3.7999999999999999E-2</v>
      </c>
      <c r="F95" s="23">
        <v>6.2E-2</v>
      </c>
      <c r="G95" s="2"/>
      <c r="H95" s="23">
        <v>2.1999999999999999E-2</v>
      </c>
      <c r="I95" s="23">
        <v>2E-3</v>
      </c>
      <c r="J95" s="23">
        <v>0.255</v>
      </c>
      <c r="K95" s="23">
        <v>0.11700000000000001</v>
      </c>
      <c r="L95" s="23">
        <v>4.0000000000000001E-3</v>
      </c>
      <c r="M95" s="23">
        <v>2E-3</v>
      </c>
      <c r="N95" s="23">
        <v>0.41199999999999998</v>
      </c>
      <c r="O95" s="24">
        <v>1</v>
      </c>
      <c r="P95" s="22">
        <f t="shared" si="18"/>
        <v>0.67999999999999994</v>
      </c>
      <c r="Q95" s="1" t="str">
        <f t="shared" si="19"/>
        <v>RUS</v>
      </c>
      <c r="R95" s="22">
        <f t="shared" si="20"/>
        <v>6.5000000000000058E-2</v>
      </c>
      <c r="S95" s="22">
        <f t="shared" si="21"/>
        <v>0.255</v>
      </c>
      <c r="T95" s="10">
        <f t="shared" si="22"/>
        <v>0.2</v>
      </c>
      <c r="U95" s="10">
        <f t="shared" si="23"/>
        <v>0.41199999999999998</v>
      </c>
      <c r="V95" s="10">
        <f t="shared" si="24"/>
        <v>6.2E-2</v>
      </c>
      <c r="W95" s="10">
        <f t="shared" si="25"/>
        <v>6.0000000000000001E-3</v>
      </c>
      <c r="X95" s="10">
        <f t="shared" si="26"/>
        <v>0.48</v>
      </c>
    </row>
    <row r="96" spans="1:24">
      <c r="A96" s="1" t="s">
        <v>16466</v>
      </c>
      <c r="B96" s="2"/>
      <c r="C96" s="23">
        <v>2.3E-2</v>
      </c>
      <c r="D96" s="2"/>
      <c r="E96" s="23">
        <v>0.109</v>
      </c>
      <c r="F96" s="23">
        <v>2.3E-2</v>
      </c>
      <c r="G96" s="2"/>
      <c r="H96" s="2"/>
      <c r="I96" s="2"/>
      <c r="J96" s="23">
        <v>0.375</v>
      </c>
      <c r="K96" s="23">
        <v>8.0000000000000002E-3</v>
      </c>
      <c r="L96" s="2"/>
      <c r="M96" s="2"/>
      <c r="N96" s="23">
        <v>0.46100000000000002</v>
      </c>
      <c r="O96" s="24">
        <v>1</v>
      </c>
      <c r="P96" s="22">
        <f t="shared" si="18"/>
        <v>0.51500000000000001</v>
      </c>
      <c r="Q96" s="1" t="str">
        <f t="shared" si="19"/>
        <v>KCH</v>
      </c>
      <c r="R96" s="22">
        <f t="shared" si="20"/>
        <v>0.10999999999999999</v>
      </c>
      <c r="S96" s="22">
        <f t="shared" si="21"/>
        <v>0.375</v>
      </c>
      <c r="T96" s="10">
        <f t="shared" si="22"/>
        <v>3.1E-2</v>
      </c>
      <c r="U96" s="10">
        <f t="shared" si="23"/>
        <v>0.46100000000000002</v>
      </c>
      <c r="V96" s="10">
        <f t="shared" si="24"/>
        <v>2.3E-2</v>
      </c>
      <c r="W96" s="10">
        <f t="shared" si="25"/>
        <v>0</v>
      </c>
      <c r="X96" s="10">
        <f t="shared" si="26"/>
        <v>0.48400000000000004</v>
      </c>
    </row>
    <row r="97" spans="1:24">
      <c r="A97" s="1" t="s">
        <v>16427</v>
      </c>
      <c r="B97" s="23">
        <v>1.6E-2</v>
      </c>
      <c r="C97" s="23">
        <v>3.0000000000000001E-3</v>
      </c>
      <c r="D97" s="2"/>
      <c r="E97" s="23">
        <v>0.21199999999999999</v>
      </c>
      <c r="F97" s="23">
        <v>0.02</v>
      </c>
      <c r="G97" s="2"/>
      <c r="H97" s="23">
        <v>2.9000000000000001E-2</v>
      </c>
      <c r="I97" s="23">
        <v>3.0000000000000001E-3</v>
      </c>
      <c r="J97" s="23">
        <v>0.245</v>
      </c>
      <c r="K97" s="2"/>
      <c r="L97" s="2"/>
      <c r="M97" s="23">
        <v>3.0000000000000001E-3</v>
      </c>
      <c r="N97" s="23">
        <v>0.46700000000000003</v>
      </c>
      <c r="O97" s="24">
        <v>1</v>
      </c>
      <c r="P97" s="22">
        <f t="shared" si="18"/>
        <v>0.49300000000000005</v>
      </c>
      <c r="Q97" s="1" t="str">
        <f t="shared" si="19"/>
        <v>BRI</v>
      </c>
      <c r="R97" s="22">
        <f t="shared" si="20"/>
        <v>0.2619999999999999</v>
      </c>
      <c r="S97" s="22">
        <f t="shared" si="21"/>
        <v>0.245</v>
      </c>
      <c r="T97" s="10">
        <f t="shared" si="22"/>
        <v>3.0000000000000001E-3</v>
      </c>
      <c r="U97" s="10">
        <f t="shared" si="23"/>
        <v>0.46700000000000003</v>
      </c>
      <c r="V97" s="10">
        <f t="shared" si="24"/>
        <v>0.02</v>
      </c>
      <c r="W97" s="10">
        <f t="shared" si="25"/>
        <v>3.0000000000000001E-3</v>
      </c>
      <c r="X97" s="10">
        <f t="shared" si="26"/>
        <v>0.49000000000000005</v>
      </c>
    </row>
    <row r="98" spans="1:24">
      <c r="A98" s="1" t="s">
        <v>16542</v>
      </c>
      <c r="B98" s="23">
        <v>2E-3</v>
      </c>
      <c r="C98" s="23">
        <v>0.43</v>
      </c>
      <c r="D98" s="23">
        <v>2E-3</v>
      </c>
      <c r="E98" s="23">
        <v>1.2E-2</v>
      </c>
      <c r="F98" s="23">
        <v>0.32900000000000001</v>
      </c>
      <c r="G98" s="2"/>
      <c r="H98" s="2"/>
      <c r="I98" s="23">
        <v>1.2E-2</v>
      </c>
      <c r="J98" s="23">
        <v>1.9E-2</v>
      </c>
      <c r="K98" s="23">
        <v>0.01</v>
      </c>
      <c r="L98" s="2"/>
      <c r="M98" s="2"/>
      <c r="N98" s="23">
        <v>0.184</v>
      </c>
      <c r="O98" s="24">
        <v>1</v>
      </c>
      <c r="P98" s="22">
        <f t="shared" si="18"/>
        <v>0.95500000000000007</v>
      </c>
      <c r="Q98" s="1" t="str">
        <f t="shared" si="19"/>
        <v>SPH</v>
      </c>
      <c r="R98" s="22">
        <f t="shared" si="20"/>
        <v>2.5999999999999929E-2</v>
      </c>
      <c r="S98" s="22">
        <f t="shared" si="21"/>
        <v>1.9E-2</v>
      </c>
      <c r="T98" s="10">
        <f t="shared" si="22"/>
        <v>0.442</v>
      </c>
      <c r="U98" s="10">
        <f t="shared" si="23"/>
        <v>0.184</v>
      </c>
      <c r="V98" s="10">
        <f t="shared" si="24"/>
        <v>0.32900000000000001</v>
      </c>
      <c r="W98" s="10">
        <f t="shared" si="25"/>
        <v>0</v>
      </c>
      <c r="X98" s="10">
        <f t="shared" si="26"/>
        <v>0.51300000000000001</v>
      </c>
    </row>
    <row r="99" spans="1:24">
      <c r="A99" s="1" t="s">
        <v>16540</v>
      </c>
      <c r="B99" s="23">
        <v>8.0000000000000002E-3</v>
      </c>
      <c r="C99" s="23">
        <v>9.1999999999999998E-2</v>
      </c>
      <c r="D99" s="23">
        <v>4.1000000000000002E-2</v>
      </c>
      <c r="E99" s="23">
        <v>0.152</v>
      </c>
      <c r="F99" s="23">
        <v>0.17100000000000001</v>
      </c>
      <c r="G99" s="2"/>
      <c r="H99" s="23">
        <v>1.0999999999999999E-2</v>
      </c>
      <c r="I99" s="23">
        <v>8.0000000000000002E-3</v>
      </c>
      <c r="J99" s="23">
        <v>0.16800000000000001</v>
      </c>
      <c r="K99" s="2"/>
      <c r="L99" s="2"/>
      <c r="M99" s="2"/>
      <c r="N99" s="23">
        <v>0.35</v>
      </c>
      <c r="O99" s="24">
        <v>1</v>
      </c>
      <c r="P99" s="22">
        <f t="shared" ref="P99:P130" si="27">C99+D99+F99+G99+K99+L99+M99+N99</f>
        <v>0.65400000000000003</v>
      </c>
      <c r="Q99" s="1" t="str">
        <f t="shared" ref="Q99:Q130" si="28">A99</f>
        <v>SMV</v>
      </c>
      <c r="R99" s="22">
        <f t="shared" ref="R99:R130" si="29">O99-P99-S99</f>
        <v>0.17799999999999996</v>
      </c>
      <c r="S99" s="22">
        <f t="shared" ref="S99:S130" si="30">J99</f>
        <v>0.16800000000000001</v>
      </c>
      <c r="T99" s="10">
        <f t="shared" ref="T99:T130" si="31">C99+D99+K99+G99</f>
        <v>0.13300000000000001</v>
      </c>
      <c r="U99" s="10">
        <f t="shared" ref="U99:U130" si="32">N99</f>
        <v>0.35</v>
      </c>
      <c r="V99" s="10">
        <f t="shared" ref="V99:V130" si="33">F99</f>
        <v>0.17100000000000001</v>
      </c>
      <c r="W99" s="10">
        <f t="shared" ref="W99:W130" si="34">L99+M99</f>
        <v>0</v>
      </c>
      <c r="X99" s="10">
        <f t="shared" ref="X99:X130" si="35">W99+V99+U99</f>
        <v>0.52100000000000002</v>
      </c>
    </row>
    <row r="100" spans="1:24">
      <c r="A100" s="1" t="s">
        <v>16418</v>
      </c>
      <c r="B100" s="23">
        <v>8.9999999999999993E-3</v>
      </c>
      <c r="C100" s="23">
        <v>0.13200000000000001</v>
      </c>
      <c r="D100" s="2"/>
      <c r="E100" s="23">
        <v>0.188</v>
      </c>
      <c r="F100" s="23">
        <v>5.3999999999999999E-2</v>
      </c>
      <c r="G100" s="2"/>
      <c r="H100" s="2"/>
      <c r="I100" s="23">
        <v>6.0000000000000001E-3</v>
      </c>
      <c r="J100" s="23">
        <v>0.125</v>
      </c>
      <c r="K100" s="23">
        <v>1.0999999999999999E-2</v>
      </c>
      <c r="L100" s="2"/>
      <c r="M100" s="2"/>
      <c r="N100" s="23">
        <v>0.47499999999999998</v>
      </c>
      <c r="O100" s="24">
        <v>1</v>
      </c>
      <c r="P100" s="22">
        <f t="shared" si="27"/>
        <v>0.67199999999999993</v>
      </c>
      <c r="Q100" s="1" t="str">
        <f t="shared" si="28"/>
        <v>BAS</v>
      </c>
      <c r="R100" s="22">
        <f t="shared" si="29"/>
        <v>0.20300000000000007</v>
      </c>
      <c r="S100" s="22">
        <f t="shared" si="30"/>
        <v>0.125</v>
      </c>
      <c r="T100" s="10">
        <f t="shared" si="31"/>
        <v>0.14300000000000002</v>
      </c>
      <c r="U100" s="10">
        <f t="shared" si="32"/>
        <v>0.47499999999999998</v>
      </c>
      <c r="V100" s="10">
        <f t="shared" si="33"/>
        <v>5.3999999999999999E-2</v>
      </c>
      <c r="W100" s="10">
        <f t="shared" si="34"/>
        <v>0</v>
      </c>
      <c r="X100" s="10">
        <f t="shared" si="35"/>
        <v>0.52900000000000003</v>
      </c>
    </row>
    <row r="101" spans="1:24">
      <c r="A101" s="1" t="s">
        <v>16477</v>
      </c>
      <c r="B101" s="23">
        <v>1.4999999999999999E-2</v>
      </c>
      <c r="C101" s="23">
        <v>8.1000000000000003E-2</v>
      </c>
      <c r="D101" s="2"/>
      <c r="E101" s="23">
        <v>7.8E-2</v>
      </c>
      <c r="F101" s="23">
        <v>1.9E-2</v>
      </c>
      <c r="G101" s="2"/>
      <c r="H101" s="23">
        <v>4.0000000000000001E-3</v>
      </c>
      <c r="I101" s="2"/>
      <c r="J101" s="23">
        <v>0.2</v>
      </c>
      <c r="K101" s="23">
        <v>9.2999999999999999E-2</v>
      </c>
      <c r="L101" s="2"/>
      <c r="M101" s="2"/>
      <c r="N101" s="23">
        <v>0.51100000000000001</v>
      </c>
      <c r="O101" s="24">
        <v>1</v>
      </c>
      <c r="P101" s="22">
        <f t="shared" si="27"/>
        <v>0.70399999999999996</v>
      </c>
      <c r="Q101" s="1" t="str">
        <f t="shared" si="28"/>
        <v>MAY</v>
      </c>
      <c r="R101" s="22">
        <f t="shared" si="29"/>
        <v>9.600000000000003E-2</v>
      </c>
      <c r="S101" s="22">
        <f t="shared" si="30"/>
        <v>0.2</v>
      </c>
      <c r="T101" s="10">
        <f t="shared" si="31"/>
        <v>0.17399999999999999</v>
      </c>
      <c r="U101" s="10">
        <f t="shared" si="32"/>
        <v>0.51100000000000001</v>
      </c>
      <c r="V101" s="10">
        <f t="shared" si="33"/>
        <v>1.9E-2</v>
      </c>
      <c r="W101" s="10">
        <f t="shared" si="34"/>
        <v>0</v>
      </c>
      <c r="X101" s="10">
        <f t="shared" si="35"/>
        <v>0.53</v>
      </c>
    </row>
    <row r="102" spans="1:24">
      <c r="A102" s="1" t="s">
        <v>16443</v>
      </c>
      <c r="B102" s="23">
        <v>3.0000000000000001E-3</v>
      </c>
      <c r="C102" s="23">
        <v>0.26600000000000001</v>
      </c>
      <c r="D102" s="23">
        <v>0.01</v>
      </c>
      <c r="E102" s="23">
        <v>6.9000000000000006E-2</v>
      </c>
      <c r="F102" s="23">
        <v>0.158</v>
      </c>
      <c r="G102" s="2"/>
      <c r="H102" s="23">
        <v>4.0000000000000001E-3</v>
      </c>
      <c r="I102" s="23">
        <v>8.9999999999999993E-3</v>
      </c>
      <c r="J102" s="23">
        <v>9.8000000000000004E-2</v>
      </c>
      <c r="K102" s="23">
        <v>2E-3</v>
      </c>
      <c r="L102" s="2"/>
      <c r="M102" s="23">
        <v>2E-3</v>
      </c>
      <c r="N102" s="23">
        <v>0.379</v>
      </c>
      <c r="O102" s="24">
        <v>1</v>
      </c>
      <c r="P102" s="22">
        <f t="shared" si="27"/>
        <v>0.81700000000000006</v>
      </c>
      <c r="Q102" s="1" t="str">
        <f t="shared" si="28"/>
        <v>EBH</v>
      </c>
      <c r="R102" s="22">
        <f t="shared" si="29"/>
        <v>8.4999999999999937E-2</v>
      </c>
      <c r="S102" s="22">
        <f t="shared" si="30"/>
        <v>9.8000000000000004E-2</v>
      </c>
      <c r="T102" s="10">
        <f t="shared" si="31"/>
        <v>0.27800000000000002</v>
      </c>
      <c r="U102" s="10">
        <f t="shared" si="32"/>
        <v>0.379</v>
      </c>
      <c r="V102" s="10">
        <f t="shared" si="33"/>
        <v>0.158</v>
      </c>
      <c r="W102" s="10">
        <f t="shared" si="34"/>
        <v>2E-3</v>
      </c>
      <c r="X102" s="10">
        <f t="shared" si="35"/>
        <v>0.53900000000000003</v>
      </c>
    </row>
    <row r="103" spans="1:24">
      <c r="A103" s="1" t="s">
        <v>16566</v>
      </c>
      <c r="B103" s="23">
        <v>4.0000000000000001E-3</v>
      </c>
      <c r="C103" s="23">
        <v>0.109</v>
      </c>
      <c r="D103" s="23">
        <v>0.01</v>
      </c>
      <c r="E103" s="23">
        <v>0.115</v>
      </c>
      <c r="F103" s="23">
        <v>6.0999999999999999E-2</v>
      </c>
      <c r="G103" s="23">
        <v>2E-3</v>
      </c>
      <c r="H103" s="23">
        <v>4.0000000000000001E-3</v>
      </c>
      <c r="I103" s="23">
        <v>8.0000000000000002E-3</v>
      </c>
      <c r="J103" s="23">
        <v>0.121</v>
      </c>
      <c r="K103" s="23">
        <v>8.5999999999999993E-2</v>
      </c>
      <c r="L103" s="23">
        <v>2E-3</v>
      </c>
      <c r="M103" s="2"/>
      <c r="N103" s="23">
        <v>0.47799999999999998</v>
      </c>
      <c r="O103" s="24">
        <v>1</v>
      </c>
      <c r="P103" s="22">
        <f t="shared" si="27"/>
        <v>0.748</v>
      </c>
      <c r="Q103" s="1" t="str">
        <f t="shared" si="28"/>
        <v>WHH</v>
      </c>
      <c r="R103" s="22">
        <f t="shared" si="29"/>
        <v>0.13100000000000001</v>
      </c>
      <c r="S103" s="22">
        <f t="shared" si="30"/>
        <v>0.121</v>
      </c>
      <c r="T103" s="10">
        <f t="shared" si="31"/>
        <v>0.20699999999999999</v>
      </c>
      <c r="U103" s="10">
        <f t="shared" si="32"/>
        <v>0.47799999999999998</v>
      </c>
      <c r="V103" s="10">
        <f t="shared" si="33"/>
        <v>6.0999999999999999E-2</v>
      </c>
      <c r="W103" s="10">
        <f t="shared" si="34"/>
        <v>2E-3</v>
      </c>
      <c r="X103" s="10">
        <f t="shared" si="35"/>
        <v>0.54099999999999993</v>
      </c>
    </row>
    <row r="104" spans="1:24">
      <c r="A104" s="1" t="s">
        <v>16531</v>
      </c>
      <c r="B104" s="23">
        <v>6.0000000000000001E-3</v>
      </c>
      <c r="C104" s="23">
        <v>0.127</v>
      </c>
      <c r="D104" s="23">
        <v>0.03</v>
      </c>
      <c r="E104" s="23">
        <v>0.19800000000000001</v>
      </c>
      <c r="F104" s="23">
        <v>0.03</v>
      </c>
      <c r="G104" s="2"/>
      <c r="H104" s="23">
        <v>6.0000000000000001E-3</v>
      </c>
      <c r="I104" s="23">
        <v>1.4999999999999999E-2</v>
      </c>
      <c r="J104" s="23">
        <v>7.3999999999999996E-2</v>
      </c>
      <c r="K104" s="23">
        <v>3.0000000000000001E-3</v>
      </c>
      <c r="L104" s="2"/>
      <c r="M104" s="2"/>
      <c r="N104" s="23">
        <v>0.51200000000000001</v>
      </c>
      <c r="O104" s="24">
        <v>1</v>
      </c>
      <c r="P104" s="22">
        <f t="shared" si="27"/>
        <v>0.70199999999999996</v>
      </c>
      <c r="Q104" s="1" t="str">
        <f t="shared" si="28"/>
        <v>SAN</v>
      </c>
      <c r="R104" s="22">
        <f t="shared" si="29"/>
        <v>0.22400000000000003</v>
      </c>
      <c r="S104" s="22">
        <f t="shared" si="30"/>
        <v>7.3999999999999996E-2</v>
      </c>
      <c r="T104" s="10">
        <f t="shared" si="31"/>
        <v>0.16</v>
      </c>
      <c r="U104" s="10">
        <f t="shared" si="32"/>
        <v>0.51200000000000001</v>
      </c>
      <c r="V104" s="10">
        <f t="shared" si="33"/>
        <v>0.03</v>
      </c>
      <c r="W104" s="10">
        <f t="shared" si="34"/>
        <v>0</v>
      </c>
      <c r="X104" s="10">
        <f t="shared" si="35"/>
        <v>0.54200000000000004</v>
      </c>
    </row>
    <row r="105" spans="1:24">
      <c r="A105" s="1" t="s">
        <v>16432</v>
      </c>
      <c r="B105" s="23">
        <v>3.0000000000000001E-3</v>
      </c>
      <c r="C105" s="23">
        <v>3.4000000000000002E-2</v>
      </c>
      <c r="D105" s="23">
        <v>0.01</v>
      </c>
      <c r="E105" s="23">
        <v>0.17399999999999999</v>
      </c>
      <c r="F105" s="23">
        <v>0.14499999999999999</v>
      </c>
      <c r="G105" s="2"/>
      <c r="H105" s="23">
        <v>0.01</v>
      </c>
      <c r="I105" s="23">
        <v>3.0000000000000001E-3</v>
      </c>
      <c r="J105" s="23">
        <v>0.218</v>
      </c>
      <c r="K105" s="23">
        <v>5.0000000000000001E-3</v>
      </c>
      <c r="L105" s="2"/>
      <c r="M105" s="2"/>
      <c r="N105" s="23">
        <v>0.39900000000000002</v>
      </c>
      <c r="O105" s="24">
        <v>1</v>
      </c>
      <c r="P105" s="22">
        <f t="shared" si="27"/>
        <v>0.59299999999999997</v>
      </c>
      <c r="Q105" s="1" t="str">
        <f t="shared" si="28"/>
        <v>CLW</v>
      </c>
      <c r="R105" s="22">
        <f t="shared" si="29"/>
        <v>0.18900000000000003</v>
      </c>
      <c r="S105" s="22">
        <f t="shared" si="30"/>
        <v>0.218</v>
      </c>
      <c r="T105" s="10">
        <f t="shared" si="31"/>
        <v>4.9000000000000002E-2</v>
      </c>
      <c r="U105" s="10">
        <f t="shared" si="32"/>
        <v>0.39900000000000002</v>
      </c>
      <c r="V105" s="10">
        <f t="shared" si="33"/>
        <v>0.14499999999999999</v>
      </c>
      <c r="W105" s="10">
        <f t="shared" si="34"/>
        <v>0</v>
      </c>
      <c r="X105" s="10">
        <f t="shared" si="35"/>
        <v>0.54400000000000004</v>
      </c>
    </row>
    <row r="106" spans="1:24">
      <c r="A106" s="1" t="s">
        <v>16425</v>
      </c>
      <c r="B106" s="23">
        <v>6.0000000000000001E-3</v>
      </c>
      <c r="C106" s="23">
        <v>3.0000000000000001E-3</v>
      </c>
      <c r="D106" s="2"/>
      <c r="E106" s="23">
        <v>0.20599999999999999</v>
      </c>
      <c r="F106" s="23">
        <v>6.4000000000000001E-2</v>
      </c>
      <c r="G106" s="2"/>
      <c r="H106" s="23">
        <v>8.9999999999999993E-3</v>
      </c>
      <c r="I106" s="23">
        <v>5.8000000000000003E-2</v>
      </c>
      <c r="J106" s="23">
        <v>0.17100000000000001</v>
      </c>
      <c r="K106" s="2"/>
      <c r="L106" s="2"/>
      <c r="M106" s="2"/>
      <c r="N106" s="23">
        <v>0.48399999999999999</v>
      </c>
      <c r="O106" s="24">
        <v>1</v>
      </c>
      <c r="P106" s="22">
        <f t="shared" si="27"/>
        <v>0.55099999999999993</v>
      </c>
      <c r="Q106" s="1" t="str">
        <f t="shared" si="28"/>
        <v>BRD</v>
      </c>
      <c r="R106" s="22">
        <f t="shared" si="29"/>
        <v>0.27800000000000002</v>
      </c>
      <c r="S106" s="22">
        <f t="shared" si="30"/>
        <v>0.17100000000000001</v>
      </c>
      <c r="T106" s="10">
        <f t="shared" si="31"/>
        <v>3.0000000000000001E-3</v>
      </c>
      <c r="U106" s="10">
        <f t="shared" si="32"/>
        <v>0.48399999999999999</v>
      </c>
      <c r="V106" s="10">
        <f t="shared" si="33"/>
        <v>6.4000000000000001E-2</v>
      </c>
      <c r="W106" s="10">
        <f t="shared" si="34"/>
        <v>0</v>
      </c>
      <c r="X106" s="10">
        <f t="shared" si="35"/>
        <v>0.54800000000000004</v>
      </c>
    </row>
    <row r="107" spans="1:24">
      <c r="A107" s="1" t="s">
        <v>16490</v>
      </c>
      <c r="B107" s="2"/>
      <c r="C107" s="2"/>
      <c r="D107" s="2"/>
      <c r="E107" s="23">
        <v>0.44400000000000001</v>
      </c>
      <c r="F107" s="2"/>
      <c r="G107" s="2"/>
      <c r="H107" s="2"/>
      <c r="I107" s="2"/>
      <c r="J107" s="2"/>
      <c r="K107" s="2"/>
      <c r="L107" s="2"/>
      <c r="M107" s="2"/>
      <c r="N107" s="23">
        <v>0.55600000000000005</v>
      </c>
      <c r="O107" s="24">
        <v>1</v>
      </c>
      <c r="P107" s="22">
        <f t="shared" si="27"/>
        <v>0.55600000000000005</v>
      </c>
      <c r="Q107" s="1" t="str">
        <f t="shared" si="28"/>
        <v>NOC</v>
      </c>
      <c r="R107" s="22">
        <f t="shared" si="29"/>
        <v>0.44399999999999995</v>
      </c>
      <c r="S107" s="22">
        <f t="shared" si="30"/>
        <v>0</v>
      </c>
      <c r="T107" s="10">
        <f t="shared" si="31"/>
        <v>0</v>
      </c>
      <c r="U107" s="10">
        <f t="shared" si="32"/>
        <v>0.55600000000000005</v>
      </c>
      <c r="V107" s="10">
        <f t="shared" si="33"/>
        <v>0</v>
      </c>
      <c r="W107" s="10">
        <f t="shared" si="34"/>
        <v>0</v>
      </c>
      <c r="X107" s="10">
        <f t="shared" si="35"/>
        <v>0.55600000000000005</v>
      </c>
    </row>
    <row r="108" spans="1:24">
      <c r="A108" s="1" t="s">
        <v>16449</v>
      </c>
      <c r="B108" s="23">
        <v>1.7000000000000001E-2</v>
      </c>
      <c r="C108" s="23">
        <v>5.0000000000000001E-3</v>
      </c>
      <c r="D108" s="2"/>
      <c r="E108" s="23">
        <v>0.28999999999999998</v>
      </c>
      <c r="F108" s="23">
        <v>0.03</v>
      </c>
      <c r="G108" s="2"/>
      <c r="H108" s="23">
        <v>2.4E-2</v>
      </c>
      <c r="I108" s="23">
        <v>8.9999999999999993E-3</v>
      </c>
      <c r="J108" s="23">
        <v>9.5000000000000001E-2</v>
      </c>
      <c r="K108" s="23">
        <v>2E-3</v>
      </c>
      <c r="L108" s="2"/>
      <c r="M108" s="23">
        <v>5.0000000000000001E-3</v>
      </c>
      <c r="N108" s="23">
        <v>0.52500000000000002</v>
      </c>
      <c r="O108" s="24">
        <v>1</v>
      </c>
      <c r="P108" s="22">
        <f t="shared" si="27"/>
        <v>0.56700000000000006</v>
      </c>
      <c r="Q108" s="1" t="str">
        <f t="shared" si="28"/>
        <v>FRY</v>
      </c>
      <c r="R108" s="22">
        <f t="shared" si="29"/>
        <v>0.33799999999999997</v>
      </c>
      <c r="S108" s="22">
        <f t="shared" si="30"/>
        <v>9.5000000000000001E-2</v>
      </c>
      <c r="T108" s="10">
        <f t="shared" si="31"/>
        <v>7.0000000000000001E-3</v>
      </c>
      <c r="U108" s="10">
        <f t="shared" si="32"/>
        <v>0.52500000000000002</v>
      </c>
      <c r="V108" s="10">
        <f t="shared" si="33"/>
        <v>0.03</v>
      </c>
      <c r="W108" s="10">
        <f t="shared" si="34"/>
        <v>5.0000000000000001E-3</v>
      </c>
      <c r="X108" s="10">
        <f t="shared" si="35"/>
        <v>0.56000000000000005</v>
      </c>
    </row>
    <row r="109" spans="1:24">
      <c r="A109" s="1" t="s">
        <v>16512</v>
      </c>
      <c r="B109" s="23">
        <v>6.0000000000000001E-3</v>
      </c>
      <c r="C109" s="23">
        <v>3.0000000000000001E-3</v>
      </c>
      <c r="D109" s="23">
        <v>6.0000000000000001E-3</v>
      </c>
      <c r="E109" s="23">
        <v>0.252</v>
      </c>
      <c r="F109" s="23">
        <v>2.1999999999999999E-2</v>
      </c>
      <c r="G109" s="2"/>
      <c r="H109" s="23">
        <v>6.0000000000000001E-3</v>
      </c>
      <c r="I109" s="23">
        <v>3.0000000000000001E-3</v>
      </c>
      <c r="J109" s="23">
        <v>0.126</v>
      </c>
      <c r="K109" s="23">
        <v>3.1E-2</v>
      </c>
      <c r="L109" s="23">
        <v>3.0000000000000001E-3</v>
      </c>
      <c r="M109" s="2"/>
      <c r="N109" s="23">
        <v>0.54100000000000004</v>
      </c>
      <c r="O109" s="24">
        <v>1</v>
      </c>
      <c r="P109" s="22">
        <f t="shared" si="27"/>
        <v>0.60600000000000009</v>
      </c>
      <c r="Q109" s="1" t="str">
        <f t="shared" si="28"/>
        <v>QEG</v>
      </c>
      <c r="R109" s="22">
        <f t="shared" si="29"/>
        <v>0.2679999999999999</v>
      </c>
      <c r="S109" s="22">
        <f t="shared" si="30"/>
        <v>0.126</v>
      </c>
      <c r="T109" s="10">
        <f t="shared" si="31"/>
        <v>0.04</v>
      </c>
      <c r="U109" s="10">
        <f t="shared" si="32"/>
        <v>0.54100000000000004</v>
      </c>
      <c r="V109" s="10">
        <f t="shared" si="33"/>
        <v>2.1999999999999999E-2</v>
      </c>
      <c r="W109" s="10">
        <f t="shared" si="34"/>
        <v>3.0000000000000001E-3</v>
      </c>
      <c r="X109" s="10">
        <f t="shared" si="35"/>
        <v>0.56600000000000006</v>
      </c>
    </row>
    <row r="110" spans="1:24">
      <c r="A110" s="1" t="s">
        <v>16526</v>
      </c>
      <c r="B110" s="2"/>
      <c r="C110" s="23">
        <v>3.0000000000000001E-3</v>
      </c>
      <c r="D110" s="2"/>
      <c r="E110" s="23">
        <v>0.107</v>
      </c>
      <c r="F110" s="23">
        <v>9.8000000000000004E-2</v>
      </c>
      <c r="G110" s="2"/>
      <c r="H110" s="23">
        <v>3.4000000000000002E-2</v>
      </c>
      <c r="I110" s="23">
        <v>8.9999999999999993E-3</v>
      </c>
      <c r="J110" s="23">
        <v>0.26500000000000001</v>
      </c>
      <c r="K110" s="23">
        <v>1.2E-2</v>
      </c>
      <c r="L110" s="2"/>
      <c r="M110" s="2"/>
      <c r="N110" s="23">
        <v>0.47299999999999998</v>
      </c>
      <c r="O110" s="24">
        <v>1</v>
      </c>
      <c r="P110" s="22">
        <f t="shared" si="27"/>
        <v>0.58599999999999997</v>
      </c>
      <c r="Q110" s="1" t="str">
        <f t="shared" si="28"/>
        <v>RSU</v>
      </c>
      <c r="R110" s="22">
        <f t="shared" si="29"/>
        <v>0.14900000000000002</v>
      </c>
      <c r="S110" s="22">
        <f t="shared" si="30"/>
        <v>0.26500000000000001</v>
      </c>
      <c r="T110" s="10">
        <f t="shared" si="31"/>
        <v>1.4999999999999999E-2</v>
      </c>
      <c r="U110" s="10">
        <f t="shared" si="32"/>
        <v>0.47299999999999998</v>
      </c>
      <c r="V110" s="10">
        <f t="shared" si="33"/>
        <v>9.8000000000000004E-2</v>
      </c>
      <c r="W110" s="10">
        <f t="shared" si="34"/>
        <v>0</v>
      </c>
      <c r="X110" s="10">
        <f t="shared" si="35"/>
        <v>0.57099999999999995</v>
      </c>
    </row>
    <row r="111" spans="1:24">
      <c r="A111" s="1" t="s">
        <v>16502</v>
      </c>
      <c r="B111" s="23">
        <v>4.2000000000000003E-2</v>
      </c>
      <c r="C111" s="23">
        <v>1.4E-2</v>
      </c>
      <c r="D111" s="23">
        <v>0.14099999999999999</v>
      </c>
      <c r="E111" s="23">
        <v>0.113</v>
      </c>
      <c r="F111" s="23">
        <v>7.0000000000000007E-2</v>
      </c>
      <c r="G111" s="2"/>
      <c r="H111" s="23">
        <v>1.4E-2</v>
      </c>
      <c r="I111" s="23">
        <v>8.5000000000000006E-2</v>
      </c>
      <c r="J111" s="23">
        <v>1.4E-2</v>
      </c>
      <c r="K111" s="2"/>
      <c r="L111" s="2"/>
      <c r="M111" s="2"/>
      <c r="N111" s="23">
        <v>0.50700000000000001</v>
      </c>
      <c r="O111" s="24">
        <v>1</v>
      </c>
      <c r="P111" s="22">
        <f t="shared" si="27"/>
        <v>0.73199999999999998</v>
      </c>
      <c r="Q111" s="1" t="str">
        <f t="shared" si="28"/>
        <v>PEH</v>
      </c>
      <c r="R111" s="22">
        <f t="shared" si="29"/>
        <v>0.254</v>
      </c>
      <c r="S111" s="22">
        <f t="shared" si="30"/>
        <v>1.4E-2</v>
      </c>
      <c r="T111" s="10">
        <f t="shared" si="31"/>
        <v>0.155</v>
      </c>
      <c r="U111" s="10">
        <f t="shared" si="32"/>
        <v>0.50700000000000001</v>
      </c>
      <c r="V111" s="10">
        <f t="shared" si="33"/>
        <v>7.0000000000000007E-2</v>
      </c>
      <c r="W111" s="10">
        <f t="shared" si="34"/>
        <v>0</v>
      </c>
      <c r="X111" s="10">
        <f t="shared" si="35"/>
        <v>0.57699999999999996</v>
      </c>
    </row>
    <row r="112" spans="1:24">
      <c r="A112" s="1" t="s">
        <v>16521</v>
      </c>
      <c r="B112" s="23">
        <v>1.0999999999999999E-2</v>
      </c>
      <c r="C112" s="2"/>
      <c r="D112" s="23">
        <v>5.6000000000000001E-2</v>
      </c>
      <c r="E112" s="23">
        <v>0.158</v>
      </c>
      <c r="F112" s="23">
        <v>2.3E-2</v>
      </c>
      <c r="G112" s="23">
        <v>6.0000000000000001E-3</v>
      </c>
      <c r="H112" s="2"/>
      <c r="I112" s="23">
        <v>5.6000000000000001E-2</v>
      </c>
      <c r="J112" s="23">
        <v>0.13</v>
      </c>
      <c r="K112" s="23">
        <v>6.0000000000000001E-3</v>
      </c>
      <c r="L112" s="2"/>
      <c r="M112" s="2"/>
      <c r="N112" s="23">
        <v>0.55400000000000005</v>
      </c>
      <c r="O112" s="24">
        <v>1</v>
      </c>
      <c r="P112" s="22">
        <f t="shared" si="27"/>
        <v>0.64500000000000002</v>
      </c>
      <c r="Q112" s="1" t="str">
        <f t="shared" si="28"/>
        <v>RLI</v>
      </c>
      <c r="R112" s="22">
        <f t="shared" si="29"/>
        <v>0.22499999999999998</v>
      </c>
      <c r="S112" s="22">
        <f t="shared" si="30"/>
        <v>0.13</v>
      </c>
      <c r="T112" s="10">
        <f t="shared" si="31"/>
        <v>6.8000000000000005E-2</v>
      </c>
      <c r="U112" s="10">
        <f t="shared" si="32"/>
        <v>0.55400000000000005</v>
      </c>
      <c r="V112" s="10">
        <f t="shared" si="33"/>
        <v>2.3E-2</v>
      </c>
      <c r="W112" s="10">
        <f t="shared" si="34"/>
        <v>0</v>
      </c>
      <c r="X112" s="10">
        <f t="shared" si="35"/>
        <v>0.57700000000000007</v>
      </c>
    </row>
    <row r="113" spans="1:24">
      <c r="A113" s="1" t="s">
        <v>16516</v>
      </c>
      <c r="B113" s="23">
        <v>6.0000000000000001E-3</v>
      </c>
      <c r="C113" s="23">
        <v>1.7999999999999999E-2</v>
      </c>
      <c r="D113" s="23">
        <v>0.17599999999999999</v>
      </c>
      <c r="E113" s="23">
        <v>5.7000000000000002E-2</v>
      </c>
      <c r="F113" s="23">
        <v>5.2999999999999999E-2</v>
      </c>
      <c r="G113" s="2"/>
      <c r="H113" s="23">
        <v>8.0000000000000002E-3</v>
      </c>
      <c r="I113" s="23">
        <v>1.4E-2</v>
      </c>
      <c r="J113" s="23">
        <v>0.13700000000000001</v>
      </c>
      <c r="K113" s="23">
        <v>4.0000000000000001E-3</v>
      </c>
      <c r="L113" s="2"/>
      <c r="M113" s="2"/>
      <c r="N113" s="23">
        <v>0.52700000000000002</v>
      </c>
      <c r="O113" s="24">
        <v>1</v>
      </c>
      <c r="P113" s="22">
        <f t="shared" si="27"/>
        <v>0.77800000000000002</v>
      </c>
      <c r="Q113" s="1" t="str">
        <f t="shared" si="28"/>
        <v>RBE</v>
      </c>
      <c r="R113" s="22">
        <f t="shared" si="29"/>
        <v>8.4999999999999964E-2</v>
      </c>
      <c r="S113" s="22">
        <f t="shared" si="30"/>
        <v>0.13700000000000001</v>
      </c>
      <c r="T113" s="10">
        <f t="shared" si="31"/>
        <v>0.19799999999999998</v>
      </c>
      <c r="U113" s="10">
        <f t="shared" si="32"/>
        <v>0.52700000000000002</v>
      </c>
      <c r="V113" s="10">
        <f t="shared" si="33"/>
        <v>5.2999999999999999E-2</v>
      </c>
      <c r="W113" s="10">
        <f t="shared" si="34"/>
        <v>0</v>
      </c>
      <c r="X113" s="10">
        <f t="shared" si="35"/>
        <v>0.58000000000000007</v>
      </c>
    </row>
    <row r="114" spans="1:24">
      <c r="A114" s="1" t="s">
        <v>16492</v>
      </c>
      <c r="B114" s="23">
        <v>6.0000000000000001E-3</v>
      </c>
      <c r="C114" s="23">
        <v>3.1E-2</v>
      </c>
      <c r="D114" s="23">
        <v>7.1999999999999995E-2</v>
      </c>
      <c r="E114" s="23">
        <v>0.15</v>
      </c>
      <c r="F114" s="23">
        <v>6.0000000000000001E-3</v>
      </c>
      <c r="G114" s="2"/>
      <c r="H114" s="23">
        <v>4.1000000000000002E-2</v>
      </c>
      <c r="I114" s="2"/>
      <c r="J114" s="23">
        <v>0.109</v>
      </c>
      <c r="K114" s="23">
        <v>8.9999999999999993E-3</v>
      </c>
      <c r="L114" s="2"/>
      <c r="M114" s="23">
        <v>3.0000000000000001E-3</v>
      </c>
      <c r="N114" s="23">
        <v>0.57199999999999995</v>
      </c>
      <c r="O114" s="24">
        <v>1</v>
      </c>
      <c r="P114" s="22">
        <f t="shared" si="27"/>
        <v>0.69299999999999995</v>
      </c>
      <c r="Q114" s="1" t="str">
        <f t="shared" si="28"/>
        <v>NPH</v>
      </c>
      <c r="R114" s="22">
        <f t="shared" si="29"/>
        <v>0.19800000000000006</v>
      </c>
      <c r="S114" s="22">
        <f t="shared" si="30"/>
        <v>0.109</v>
      </c>
      <c r="T114" s="10">
        <f t="shared" si="31"/>
        <v>0.11199999999999999</v>
      </c>
      <c r="U114" s="10">
        <f t="shared" si="32"/>
        <v>0.57199999999999995</v>
      </c>
      <c r="V114" s="10">
        <f t="shared" si="33"/>
        <v>6.0000000000000001E-3</v>
      </c>
      <c r="W114" s="10">
        <f t="shared" si="34"/>
        <v>3.0000000000000001E-3</v>
      </c>
      <c r="X114" s="10">
        <f t="shared" si="35"/>
        <v>0.58099999999999996</v>
      </c>
    </row>
    <row r="115" spans="1:24">
      <c r="A115" s="1" t="s">
        <v>16472</v>
      </c>
      <c r="B115" s="2"/>
      <c r="C115" s="23">
        <v>5.8000000000000003E-2</v>
      </c>
      <c r="D115" s="2"/>
      <c r="E115" s="23">
        <v>0.128</v>
      </c>
      <c r="F115" s="23">
        <v>6.0000000000000001E-3</v>
      </c>
      <c r="G115" s="2"/>
      <c r="H115" s="23">
        <v>6.0000000000000001E-3</v>
      </c>
      <c r="I115" s="23">
        <v>1.7000000000000001E-2</v>
      </c>
      <c r="J115" s="23">
        <v>0.20300000000000001</v>
      </c>
      <c r="K115" s="2"/>
      <c r="L115" s="2"/>
      <c r="M115" s="2"/>
      <c r="N115" s="23">
        <v>0.58099999999999996</v>
      </c>
      <c r="O115" s="24">
        <v>1</v>
      </c>
      <c r="P115" s="22">
        <f t="shared" si="27"/>
        <v>0.64500000000000002</v>
      </c>
      <c r="Q115" s="1" t="str">
        <f t="shared" si="28"/>
        <v>LEW</v>
      </c>
      <c r="R115" s="22">
        <f t="shared" si="29"/>
        <v>0.15199999999999997</v>
      </c>
      <c r="S115" s="22">
        <f t="shared" si="30"/>
        <v>0.20300000000000001</v>
      </c>
      <c r="T115" s="10">
        <f t="shared" si="31"/>
        <v>5.8000000000000003E-2</v>
      </c>
      <c r="U115" s="10">
        <f t="shared" si="32"/>
        <v>0.58099999999999996</v>
      </c>
      <c r="V115" s="10">
        <f t="shared" si="33"/>
        <v>6.0000000000000001E-3</v>
      </c>
      <c r="W115" s="10">
        <f t="shared" si="34"/>
        <v>0</v>
      </c>
      <c r="X115" s="10">
        <f t="shared" si="35"/>
        <v>0.58699999999999997</v>
      </c>
    </row>
    <row r="116" spans="1:24">
      <c r="A116" s="1" t="s">
        <v>16452</v>
      </c>
      <c r="B116" s="23">
        <v>1.0999999999999999E-2</v>
      </c>
      <c r="C116" s="23">
        <v>0.113</v>
      </c>
      <c r="D116" s="23">
        <v>2E-3</v>
      </c>
      <c r="E116" s="23">
        <v>0.1</v>
      </c>
      <c r="F116" s="23">
        <v>6.9000000000000006E-2</v>
      </c>
      <c r="G116" s="2"/>
      <c r="H116" s="23">
        <v>1.2E-2</v>
      </c>
      <c r="I116" s="23">
        <v>1E-3</v>
      </c>
      <c r="J116" s="23">
        <v>0.123</v>
      </c>
      <c r="K116" s="23">
        <v>3.5999999999999997E-2</v>
      </c>
      <c r="L116" s="2"/>
      <c r="M116" s="2"/>
      <c r="N116" s="23">
        <v>0.53400000000000003</v>
      </c>
      <c r="O116" s="24">
        <v>1</v>
      </c>
      <c r="P116" s="22">
        <f t="shared" si="27"/>
        <v>0.754</v>
      </c>
      <c r="Q116" s="1" t="str">
        <f t="shared" si="28"/>
        <v>GLO</v>
      </c>
      <c r="R116" s="22">
        <f t="shared" si="29"/>
        <v>0.123</v>
      </c>
      <c r="S116" s="22">
        <f t="shared" si="30"/>
        <v>0.123</v>
      </c>
      <c r="T116" s="10">
        <f t="shared" si="31"/>
        <v>0.151</v>
      </c>
      <c r="U116" s="10">
        <f t="shared" si="32"/>
        <v>0.53400000000000003</v>
      </c>
      <c r="V116" s="10">
        <f t="shared" si="33"/>
        <v>6.9000000000000006E-2</v>
      </c>
      <c r="W116" s="10">
        <f t="shared" si="34"/>
        <v>0</v>
      </c>
      <c r="X116" s="10">
        <f t="shared" si="35"/>
        <v>0.60299999999999998</v>
      </c>
    </row>
    <row r="117" spans="1:24">
      <c r="A117" s="1" t="s">
        <v>16537</v>
      </c>
      <c r="B117" s="2"/>
      <c r="C117" s="23">
        <v>0.02</v>
      </c>
      <c r="D117" s="23">
        <v>5.0000000000000001E-3</v>
      </c>
      <c r="E117" s="23">
        <v>0.16700000000000001</v>
      </c>
      <c r="F117" s="23">
        <v>7.0000000000000001E-3</v>
      </c>
      <c r="G117" s="2"/>
      <c r="H117" s="23">
        <v>5.0000000000000001E-3</v>
      </c>
      <c r="I117" s="2"/>
      <c r="J117" s="23">
        <v>0.19500000000000001</v>
      </c>
      <c r="K117" s="23">
        <v>5.0000000000000001E-3</v>
      </c>
      <c r="L117" s="2"/>
      <c r="M117" s="23">
        <v>2E-3</v>
      </c>
      <c r="N117" s="23">
        <v>0.59399999999999997</v>
      </c>
      <c r="O117" s="24">
        <v>1</v>
      </c>
      <c r="P117" s="22">
        <f t="shared" si="27"/>
        <v>0.63300000000000001</v>
      </c>
      <c r="Q117" s="1" t="str">
        <f t="shared" si="28"/>
        <v>SHC</v>
      </c>
      <c r="R117" s="22">
        <f t="shared" si="29"/>
        <v>0.17199999999999999</v>
      </c>
      <c r="S117" s="22">
        <f t="shared" si="30"/>
        <v>0.19500000000000001</v>
      </c>
      <c r="T117" s="10">
        <f t="shared" si="31"/>
        <v>3.0000000000000002E-2</v>
      </c>
      <c r="U117" s="10">
        <f t="shared" si="32"/>
        <v>0.59399999999999997</v>
      </c>
      <c r="V117" s="10">
        <f t="shared" si="33"/>
        <v>7.0000000000000001E-3</v>
      </c>
      <c r="W117" s="10">
        <f t="shared" si="34"/>
        <v>2E-3</v>
      </c>
      <c r="X117" s="10">
        <f t="shared" si="35"/>
        <v>0.60299999999999998</v>
      </c>
    </row>
    <row r="118" spans="1:24">
      <c r="A118" s="1" t="s">
        <v>16524</v>
      </c>
      <c r="B118" s="23">
        <v>8.9999999999999993E-3</v>
      </c>
      <c r="C118" s="23">
        <v>5.0000000000000001E-3</v>
      </c>
      <c r="D118" s="23">
        <v>8.9999999999999993E-3</v>
      </c>
      <c r="E118" s="23">
        <v>0.23899999999999999</v>
      </c>
      <c r="F118" s="23">
        <v>0.02</v>
      </c>
      <c r="G118" s="2"/>
      <c r="H118" s="23">
        <v>8.0000000000000002E-3</v>
      </c>
      <c r="I118" s="23">
        <v>0.02</v>
      </c>
      <c r="J118" s="23">
        <v>9.8000000000000004E-2</v>
      </c>
      <c r="K118" s="2"/>
      <c r="L118" s="2"/>
      <c r="M118" s="2"/>
      <c r="N118" s="23">
        <v>0.59099999999999997</v>
      </c>
      <c r="O118" s="24">
        <v>1</v>
      </c>
      <c r="P118" s="22">
        <f t="shared" si="27"/>
        <v>0.625</v>
      </c>
      <c r="Q118" s="1" t="str">
        <f t="shared" si="28"/>
        <v>RSC</v>
      </c>
      <c r="R118" s="22">
        <f t="shared" si="29"/>
        <v>0.27700000000000002</v>
      </c>
      <c r="S118" s="22">
        <f t="shared" si="30"/>
        <v>9.8000000000000004E-2</v>
      </c>
      <c r="T118" s="10">
        <f t="shared" si="31"/>
        <v>1.3999999999999999E-2</v>
      </c>
      <c r="U118" s="10">
        <f t="shared" si="32"/>
        <v>0.59099999999999997</v>
      </c>
      <c r="V118" s="10">
        <f t="shared" si="33"/>
        <v>0.02</v>
      </c>
      <c r="W118" s="10">
        <f t="shared" si="34"/>
        <v>0</v>
      </c>
      <c r="X118" s="10">
        <f t="shared" si="35"/>
        <v>0.61099999999999999</v>
      </c>
    </row>
    <row r="119" spans="1:24">
      <c r="A119" s="1" t="s">
        <v>16555</v>
      </c>
      <c r="B119" s="23">
        <v>1.2E-2</v>
      </c>
      <c r="C119" s="23">
        <v>8.4000000000000005E-2</v>
      </c>
      <c r="D119" s="2"/>
      <c r="E119" s="23">
        <v>0.20699999999999999</v>
      </c>
      <c r="F119" s="23">
        <v>2.8000000000000001E-2</v>
      </c>
      <c r="G119" s="23">
        <v>2E-3</v>
      </c>
      <c r="H119" s="23">
        <v>1.4999999999999999E-2</v>
      </c>
      <c r="I119" s="23">
        <v>7.0000000000000001E-3</v>
      </c>
      <c r="J119" s="23">
        <v>5.2999999999999999E-2</v>
      </c>
      <c r="K119" s="23">
        <v>7.0000000000000001E-3</v>
      </c>
      <c r="L119" s="2"/>
      <c r="M119" s="2"/>
      <c r="N119" s="23">
        <v>0.58299999999999996</v>
      </c>
      <c r="O119" s="24">
        <v>1</v>
      </c>
      <c r="P119" s="22">
        <f t="shared" si="27"/>
        <v>0.70399999999999996</v>
      </c>
      <c r="Q119" s="1" t="str">
        <f t="shared" si="28"/>
        <v>UHN</v>
      </c>
      <c r="R119" s="22">
        <f t="shared" si="29"/>
        <v>0.24300000000000005</v>
      </c>
      <c r="S119" s="22">
        <f t="shared" si="30"/>
        <v>5.2999999999999999E-2</v>
      </c>
      <c r="T119" s="10">
        <f t="shared" si="31"/>
        <v>9.3000000000000013E-2</v>
      </c>
      <c r="U119" s="10">
        <f t="shared" si="32"/>
        <v>0.58299999999999996</v>
      </c>
      <c r="V119" s="10">
        <f t="shared" si="33"/>
        <v>2.8000000000000001E-2</v>
      </c>
      <c r="W119" s="10">
        <f t="shared" si="34"/>
        <v>0</v>
      </c>
      <c r="X119" s="10">
        <f t="shared" si="35"/>
        <v>0.61099999999999999</v>
      </c>
    </row>
    <row r="120" spans="1:24">
      <c r="A120" s="1" t="s">
        <v>16551</v>
      </c>
      <c r="B120" s="23">
        <v>4.0000000000000001E-3</v>
      </c>
      <c r="C120" s="2"/>
      <c r="D120" s="23">
        <v>2E-3</v>
      </c>
      <c r="E120" s="23">
        <v>0.21</v>
      </c>
      <c r="F120" s="23">
        <v>0.02</v>
      </c>
      <c r="G120" s="2"/>
      <c r="H120" s="23">
        <v>2.1999999999999999E-2</v>
      </c>
      <c r="I120" s="23">
        <v>0.01</v>
      </c>
      <c r="J120" s="23">
        <v>0.13</v>
      </c>
      <c r="K120" s="23">
        <v>4.0000000000000001E-3</v>
      </c>
      <c r="L120" s="2"/>
      <c r="M120" s="23">
        <v>2E-3</v>
      </c>
      <c r="N120" s="23">
        <v>0.59499999999999997</v>
      </c>
      <c r="O120" s="24">
        <v>1</v>
      </c>
      <c r="P120" s="22">
        <f t="shared" si="27"/>
        <v>0.623</v>
      </c>
      <c r="Q120" s="1" t="str">
        <f t="shared" si="28"/>
        <v>TOR</v>
      </c>
      <c r="R120" s="22">
        <f t="shared" si="29"/>
        <v>0.247</v>
      </c>
      <c r="S120" s="22">
        <f t="shared" si="30"/>
        <v>0.13</v>
      </c>
      <c r="T120" s="10">
        <f t="shared" si="31"/>
        <v>6.0000000000000001E-3</v>
      </c>
      <c r="U120" s="10">
        <f t="shared" si="32"/>
        <v>0.59499999999999997</v>
      </c>
      <c r="V120" s="10">
        <f t="shared" si="33"/>
        <v>0.02</v>
      </c>
      <c r="W120" s="10">
        <f t="shared" si="34"/>
        <v>2E-3</v>
      </c>
      <c r="X120" s="10">
        <f t="shared" si="35"/>
        <v>0.61699999999999999</v>
      </c>
    </row>
    <row r="121" spans="1:24">
      <c r="A121" s="1" t="s">
        <v>16573</v>
      </c>
      <c r="B121" s="23">
        <v>0.02</v>
      </c>
      <c r="C121" s="23">
        <v>2.4E-2</v>
      </c>
      <c r="D121" s="23">
        <v>1.4E-2</v>
      </c>
      <c r="E121" s="23">
        <v>9.8000000000000004E-2</v>
      </c>
      <c r="F121" s="2"/>
      <c r="G121" s="2"/>
      <c r="H121" s="2"/>
      <c r="I121" s="23">
        <v>6.6000000000000003E-2</v>
      </c>
      <c r="J121" s="23">
        <v>0.16</v>
      </c>
      <c r="K121" s="2"/>
      <c r="L121" s="2"/>
      <c r="M121" s="2"/>
      <c r="N121" s="23">
        <v>0.61799999999999999</v>
      </c>
      <c r="O121" s="24">
        <v>1</v>
      </c>
      <c r="P121" s="22">
        <f t="shared" si="27"/>
        <v>0.65600000000000003</v>
      </c>
      <c r="Q121" s="1" t="str">
        <f t="shared" si="28"/>
        <v>WRG</v>
      </c>
      <c r="R121" s="22">
        <f t="shared" si="29"/>
        <v>0.18399999999999997</v>
      </c>
      <c r="S121" s="22">
        <f t="shared" si="30"/>
        <v>0.16</v>
      </c>
      <c r="T121" s="10">
        <f t="shared" si="31"/>
        <v>3.7999999999999999E-2</v>
      </c>
      <c r="U121" s="10">
        <f t="shared" si="32"/>
        <v>0.61799999999999999</v>
      </c>
      <c r="V121" s="10">
        <f t="shared" si="33"/>
        <v>0</v>
      </c>
      <c r="W121" s="10">
        <f t="shared" si="34"/>
        <v>0</v>
      </c>
      <c r="X121" s="10">
        <f t="shared" si="35"/>
        <v>0.61799999999999999</v>
      </c>
    </row>
    <row r="122" spans="1:24">
      <c r="A122" s="1" t="s">
        <v>16568</v>
      </c>
      <c r="B122" s="23">
        <v>5.0000000000000001E-3</v>
      </c>
      <c r="C122" s="23">
        <v>2.1000000000000001E-2</v>
      </c>
      <c r="D122" s="2"/>
      <c r="E122" s="23">
        <v>9.6000000000000002E-2</v>
      </c>
      <c r="F122" s="23">
        <v>3.6999999999999998E-2</v>
      </c>
      <c r="G122" s="2"/>
      <c r="H122" s="23">
        <v>1.0999999999999999E-2</v>
      </c>
      <c r="I122" s="2"/>
      <c r="J122" s="23">
        <v>0.24099999999999999</v>
      </c>
      <c r="K122" s="2"/>
      <c r="L122" s="2"/>
      <c r="M122" s="2"/>
      <c r="N122" s="23">
        <v>0.58799999999999997</v>
      </c>
      <c r="O122" s="24">
        <v>1</v>
      </c>
      <c r="P122" s="22">
        <f t="shared" si="27"/>
        <v>0.64599999999999991</v>
      </c>
      <c r="Q122" s="1" t="str">
        <f t="shared" si="28"/>
        <v>WHT</v>
      </c>
      <c r="R122" s="22">
        <f t="shared" si="29"/>
        <v>0.1130000000000001</v>
      </c>
      <c r="S122" s="22">
        <f t="shared" si="30"/>
        <v>0.24099999999999999</v>
      </c>
      <c r="T122" s="10">
        <f t="shared" si="31"/>
        <v>2.1000000000000001E-2</v>
      </c>
      <c r="U122" s="10">
        <f t="shared" si="32"/>
        <v>0.58799999999999997</v>
      </c>
      <c r="V122" s="10">
        <f t="shared" si="33"/>
        <v>3.6999999999999998E-2</v>
      </c>
      <c r="W122" s="10">
        <f t="shared" si="34"/>
        <v>0</v>
      </c>
      <c r="X122" s="10">
        <f t="shared" si="35"/>
        <v>0.625</v>
      </c>
    </row>
    <row r="123" spans="1:24">
      <c r="A123" s="1" t="s">
        <v>16525</v>
      </c>
      <c r="B123" s="23">
        <v>1.2999999999999999E-2</v>
      </c>
      <c r="C123" s="23">
        <v>1.0999999999999999E-2</v>
      </c>
      <c r="D123" s="2"/>
      <c r="E123" s="23">
        <v>2.9000000000000001E-2</v>
      </c>
      <c r="F123" s="23">
        <v>1.0999999999999999E-2</v>
      </c>
      <c r="G123" s="2"/>
      <c r="H123" s="23">
        <v>7.0000000000000001E-3</v>
      </c>
      <c r="I123" s="23">
        <v>1.2999999999999999E-2</v>
      </c>
      <c r="J123" s="23">
        <v>0.29099999999999998</v>
      </c>
      <c r="K123" s="23">
        <v>4.0000000000000001E-3</v>
      </c>
      <c r="L123" s="23">
        <v>7.0000000000000001E-3</v>
      </c>
      <c r="M123" s="2"/>
      <c r="N123" s="23">
        <v>0.61299999999999999</v>
      </c>
      <c r="O123" s="24">
        <v>1</v>
      </c>
      <c r="P123" s="22">
        <f t="shared" si="27"/>
        <v>0.64600000000000002</v>
      </c>
      <c r="Q123" s="1" t="str">
        <f t="shared" si="28"/>
        <v>RSS</v>
      </c>
      <c r="R123" s="22">
        <f t="shared" si="29"/>
        <v>6.3E-2</v>
      </c>
      <c r="S123" s="22">
        <f t="shared" si="30"/>
        <v>0.29099999999999998</v>
      </c>
      <c r="T123" s="10">
        <f t="shared" si="31"/>
        <v>1.4999999999999999E-2</v>
      </c>
      <c r="U123" s="10">
        <f t="shared" si="32"/>
        <v>0.61299999999999999</v>
      </c>
      <c r="V123" s="10">
        <f t="shared" si="33"/>
        <v>1.0999999999999999E-2</v>
      </c>
      <c r="W123" s="10">
        <f t="shared" si="34"/>
        <v>7.0000000000000001E-3</v>
      </c>
      <c r="X123" s="10">
        <f t="shared" si="35"/>
        <v>0.63100000000000001</v>
      </c>
    </row>
    <row r="124" spans="1:24">
      <c r="A124" s="1" t="s">
        <v>16471</v>
      </c>
      <c r="B124" s="23">
        <v>4.0000000000000001E-3</v>
      </c>
      <c r="C124" s="23">
        <v>4.0000000000000001E-3</v>
      </c>
      <c r="D124" s="2"/>
      <c r="E124" s="23">
        <v>0.24399999999999999</v>
      </c>
      <c r="F124" s="23">
        <v>3.0000000000000001E-3</v>
      </c>
      <c r="G124" s="2"/>
      <c r="H124" s="23">
        <v>1.6E-2</v>
      </c>
      <c r="I124" s="23">
        <v>1.2999999999999999E-2</v>
      </c>
      <c r="J124" s="23">
        <v>8.3000000000000004E-2</v>
      </c>
      <c r="K124" s="23">
        <v>2E-3</v>
      </c>
      <c r="L124" s="2"/>
      <c r="M124" s="2"/>
      <c r="N124" s="23">
        <v>0.63</v>
      </c>
      <c r="O124" s="24">
        <v>1</v>
      </c>
      <c r="P124" s="22">
        <f t="shared" si="27"/>
        <v>0.63900000000000001</v>
      </c>
      <c r="Q124" s="1" t="str">
        <f t="shared" si="28"/>
        <v>LER</v>
      </c>
      <c r="R124" s="22">
        <f t="shared" si="29"/>
        <v>0.27799999999999997</v>
      </c>
      <c r="S124" s="22">
        <f t="shared" si="30"/>
        <v>8.3000000000000004E-2</v>
      </c>
      <c r="T124" s="10">
        <f t="shared" si="31"/>
        <v>6.0000000000000001E-3</v>
      </c>
      <c r="U124" s="10">
        <f t="shared" si="32"/>
        <v>0.63</v>
      </c>
      <c r="V124" s="10">
        <f t="shared" si="33"/>
        <v>3.0000000000000001E-3</v>
      </c>
      <c r="W124" s="10">
        <f t="shared" si="34"/>
        <v>0</v>
      </c>
      <c r="X124" s="10">
        <f t="shared" si="35"/>
        <v>0.63300000000000001</v>
      </c>
    </row>
    <row r="125" spans="1:24">
      <c r="A125" s="1" t="s">
        <v>16577</v>
      </c>
      <c r="B125" s="23">
        <v>7.6999999999999999E-2</v>
      </c>
      <c r="C125" s="2"/>
      <c r="D125" s="2"/>
      <c r="E125" s="23">
        <v>8.1000000000000003E-2</v>
      </c>
      <c r="F125" s="23">
        <v>6.5000000000000002E-2</v>
      </c>
      <c r="G125" s="2"/>
      <c r="H125" s="23">
        <v>0.04</v>
      </c>
      <c r="I125" s="23">
        <v>4.9000000000000002E-2</v>
      </c>
      <c r="J125" s="23">
        <v>0.11700000000000001</v>
      </c>
      <c r="K125" s="2"/>
      <c r="L125" s="2"/>
      <c r="M125" s="2"/>
      <c r="N125" s="23">
        <v>0.57099999999999995</v>
      </c>
      <c r="O125" s="24">
        <v>1</v>
      </c>
      <c r="P125" s="22">
        <f t="shared" si="27"/>
        <v>0.6359999999999999</v>
      </c>
      <c r="Q125" s="1" t="str">
        <f t="shared" si="28"/>
        <v>WYB</v>
      </c>
      <c r="R125" s="22">
        <f t="shared" si="29"/>
        <v>0.24700000000000011</v>
      </c>
      <c r="S125" s="22">
        <f t="shared" si="30"/>
        <v>0.11700000000000001</v>
      </c>
      <c r="T125" s="10">
        <f t="shared" si="31"/>
        <v>0</v>
      </c>
      <c r="U125" s="10">
        <f t="shared" si="32"/>
        <v>0.57099999999999995</v>
      </c>
      <c r="V125" s="10">
        <f t="shared" si="33"/>
        <v>6.5000000000000002E-2</v>
      </c>
      <c r="W125" s="10">
        <f t="shared" si="34"/>
        <v>0</v>
      </c>
      <c r="X125" s="10">
        <f t="shared" si="35"/>
        <v>0.6359999999999999</v>
      </c>
    </row>
    <row r="126" spans="1:24">
      <c r="A126" s="1" t="s">
        <v>16579</v>
      </c>
      <c r="B126" s="23">
        <v>8.9999999999999993E-3</v>
      </c>
      <c r="C126" s="23">
        <v>2E-3</v>
      </c>
      <c r="D126" s="23">
        <v>3.6999999999999998E-2</v>
      </c>
      <c r="E126" s="23">
        <v>0.20200000000000001</v>
      </c>
      <c r="F126" s="23">
        <v>1.7999999999999999E-2</v>
      </c>
      <c r="G126" s="2"/>
      <c r="H126" s="23">
        <v>7.0000000000000001E-3</v>
      </c>
      <c r="I126" s="23">
        <v>1.0999999999999999E-2</v>
      </c>
      <c r="J126" s="23">
        <v>9.1999999999999998E-2</v>
      </c>
      <c r="K126" s="23">
        <v>2E-3</v>
      </c>
      <c r="L126" s="2"/>
      <c r="M126" s="2"/>
      <c r="N126" s="23">
        <v>0.62</v>
      </c>
      <c r="O126" s="24">
        <v>1</v>
      </c>
      <c r="P126" s="22">
        <f t="shared" si="27"/>
        <v>0.67900000000000005</v>
      </c>
      <c r="Q126" s="1" t="str">
        <f t="shared" si="28"/>
        <v>YDH</v>
      </c>
      <c r="R126" s="22">
        <f t="shared" si="29"/>
        <v>0.22899999999999995</v>
      </c>
      <c r="S126" s="22">
        <f t="shared" si="30"/>
        <v>9.1999999999999998E-2</v>
      </c>
      <c r="T126" s="10">
        <f t="shared" si="31"/>
        <v>4.1000000000000002E-2</v>
      </c>
      <c r="U126" s="10">
        <f t="shared" si="32"/>
        <v>0.62</v>
      </c>
      <c r="V126" s="10">
        <f t="shared" si="33"/>
        <v>1.7999999999999999E-2</v>
      </c>
      <c r="W126" s="10">
        <f t="shared" si="34"/>
        <v>0</v>
      </c>
      <c r="X126" s="10">
        <f t="shared" si="35"/>
        <v>0.63800000000000001</v>
      </c>
    </row>
    <row r="127" spans="1:24">
      <c r="A127" s="1" t="s">
        <v>16446</v>
      </c>
      <c r="B127" s="23">
        <v>5.0000000000000001E-3</v>
      </c>
      <c r="C127" s="23">
        <v>5.0000000000000001E-3</v>
      </c>
      <c r="D127" s="23">
        <v>5.0000000000000001E-3</v>
      </c>
      <c r="E127" s="23">
        <v>9.7000000000000003E-2</v>
      </c>
      <c r="F127" s="23">
        <v>4.0000000000000001E-3</v>
      </c>
      <c r="G127" s="2"/>
      <c r="H127" s="2"/>
      <c r="I127" s="23">
        <v>1.2E-2</v>
      </c>
      <c r="J127" s="23">
        <v>0.23200000000000001</v>
      </c>
      <c r="K127" s="2"/>
      <c r="L127" s="23">
        <v>2E-3</v>
      </c>
      <c r="M127" s="23">
        <v>1E-3</v>
      </c>
      <c r="N127" s="23">
        <v>0.63800000000000001</v>
      </c>
      <c r="O127" s="24">
        <v>1</v>
      </c>
      <c r="P127" s="22">
        <f t="shared" si="27"/>
        <v>0.65500000000000003</v>
      </c>
      <c r="Q127" s="1" t="str">
        <f t="shared" si="28"/>
        <v>FAZ</v>
      </c>
      <c r="R127" s="22">
        <f t="shared" si="29"/>
        <v>0.11299999999999996</v>
      </c>
      <c r="S127" s="22">
        <f t="shared" si="30"/>
        <v>0.23200000000000001</v>
      </c>
      <c r="T127" s="10">
        <f t="shared" si="31"/>
        <v>0.01</v>
      </c>
      <c r="U127" s="10">
        <f t="shared" si="32"/>
        <v>0.63800000000000001</v>
      </c>
      <c r="V127" s="10">
        <f t="shared" si="33"/>
        <v>4.0000000000000001E-3</v>
      </c>
      <c r="W127" s="10">
        <f t="shared" si="34"/>
        <v>3.0000000000000001E-3</v>
      </c>
      <c r="X127" s="10">
        <f t="shared" si="35"/>
        <v>0.64500000000000002</v>
      </c>
    </row>
    <row r="128" spans="1:24">
      <c r="A128" s="1" t="s">
        <v>16483</v>
      </c>
      <c r="B128" s="23">
        <v>1.0999999999999999E-2</v>
      </c>
      <c r="C128" s="23">
        <v>5.2999999999999999E-2</v>
      </c>
      <c r="D128" s="23">
        <v>2E-3</v>
      </c>
      <c r="E128" s="23">
        <v>6.9000000000000006E-2</v>
      </c>
      <c r="F128" s="23">
        <v>9.1999999999999998E-2</v>
      </c>
      <c r="G128" s="2"/>
      <c r="H128" s="23">
        <v>8.0000000000000002E-3</v>
      </c>
      <c r="I128" s="2"/>
      <c r="J128" s="23">
        <v>0.20599999999999999</v>
      </c>
      <c r="K128" s="23">
        <v>4.0000000000000001E-3</v>
      </c>
      <c r="L128" s="2"/>
      <c r="M128" s="2"/>
      <c r="N128" s="23">
        <v>0.55500000000000005</v>
      </c>
      <c r="O128" s="24">
        <v>1</v>
      </c>
      <c r="P128" s="22">
        <f t="shared" si="27"/>
        <v>0.70600000000000007</v>
      </c>
      <c r="Q128" s="1" t="str">
        <f t="shared" si="28"/>
        <v>NCR</v>
      </c>
      <c r="R128" s="22">
        <f t="shared" si="29"/>
        <v>8.7999999999999939E-2</v>
      </c>
      <c r="S128" s="22">
        <f t="shared" si="30"/>
        <v>0.20599999999999999</v>
      </c>
      <c r="T128" s="10">
        <f t="shared" si="31"/>
        <v>5.8999999999999997E-2</v>
      </c>
      <c r="U128" s="10">
        <f t="shared" si="32"/>
        <v>0.55500000000000005</v>
      </c>
      <c r="V128" s="10">
        <f t="shared" si="33"/>
        <v>9.1999999999999998E-2</v>
      </c>
      <c r="W128" s="10">
        <f t="shared" si="34"/>
        <v>0</v>
      </c>
      <c r="X128" s="10">
        <f t="shared" si="35"/>
        <v>0.64700000000000002</v>
      </c>
    </row>
    <row r="129" spans="1:24">
      <c r="A129" s="1" t="s">
        <v>16528</v>
      </c>
      <c r="B129" s="23">
        <v>2.5000000000000001E-2</v>
      </c>
      <c r="C129" s="23">
        <v>7.0000000000000001E-3</v>
      </c>
      <c r="D129" s="23">
        <v>0.17299999999999999</v>
      </c>
      <c r="E129" s="23">
        <v>0.115</v>
      </c>
      <c r="F129" s="23">
        <v>6.0000000000000001E-3</v>
      </c>
      <c r="G129" s="2"/>
      <c r="H129" s="23">
        <v>4.0000000000000001E-3</v>
      </c>
      <c r="I129" s="23">
        <v>0.01</v>
      </c>
      <c r="J129" s="23">
        <v>1E-3</v>
      </c>
      <c r="K129" s="23">
        <v>1.4999999999999999E-2</v>
      </c>
      <c r="L129" s="2"/>
      <c r="M129" s="23">
        <v>1E-3</v>
      </c>
      <c r="N129" s="23">
        <v>0.64200000000000002</v>
      </c>
      <c r="O129" s="24">
        <v>1</v>
      </c>
      <c r="P129" s="22">
        <f t="shared" si="27"/>
        <v>0.84400000000000008</v>
      </c>
      <c r="Q129" s="1" t="str">
        <f t="shared" si="28"/>
        <v>RVB</v>
      </c>
      <c r="R129" s="22">
        <f t="shared" si="29"/>
        <v>0.15499999999999992</v>
      </c>
      <c r="S129" s="22">
        <f t="shared" si="30"/>
        <v>1E-3</v>
      </c>
      <c r="T129" s="10">
        <f t="shared" si="31"/>
        <v>0.19500000000000001</v>
      </c>
      <c r="U129" s="10">
        <f t="shared" si="32"/>
        <v>0.64200000000000002</v>
      </c>
      <c r="V129" s="10">
        <f t="shared" si="33"/>
        <v>6.0000000000000001E-3</v>
      </c>
      <c r="W129" s="10">
        <f t="shared" si="34"/>
        <v>1E-3</v>
      </c>
      <c r="X129" s="10">
        <f t="shared" si="35"/>
        <v>0.64900000000000002</v>
      </c>
    </row>
    <row r="130" spans="1:24">
      <c r="A130" s="1" t="s">
        <v>16481</v>
      </c>
      <c r="B130" s="23">
        <v>1.2999999999999999E-2</v>
      </c>
      <c r="C130" s="23">
        <v>2.1000000000000001E-2</v>
      </c>
      <c r="D130" s="2"/>
      <c r="E130" s="23">
        <v>0.152</v>
      </c>
      <c r="F130" s="23">
        <v>1.9E-2</v>
      </c>
      <c r="G130" s="2"/>
      <c r="H130" s="23">
        <v>4.0000000000000001E-3</v>
      </c>
      <c r="I130" s="23">
        <v>6.0000000000000001E-3</v>
      </c>
      <c r="J130" s="23">
        <v>0.152</v>
      </c>
      <c r="K130" s="2"/>
      <c r="L130" s="23">
        <v>4.0000000000000001E-3</v>
      </c>
      <c r="M130" s="23">
        <v>4.0000000000000001E-3</v>
      </c>
      <c r="N130" s="23">
        <v>0.625</v>
      </c>
      <c r="O130" s="24">
        <v>1</v>
      </c>
      <c r="P130" s="22">
        <f t="shared" si="27"/>
        <v>0.67300000000000004</v>
      </c>
      <c r="Q130" s="1" t="str">
        <f t="shared" si="28"/>
        <v>MPH</v>
      </c>
      <c r="R130" s="22">
        <f t="shared" si="29"/>
        <v>0.17499999999999996</v>
      </c>
      <c r="S130" s="22">
        <f t="shared" si="30"/>
        <v>0.152</v>
      </c>
      <c r="T130" s="10">
        <f t="shared" si="31"/>
        <v>2.1000000000000001E-2</v>
      </c>
      <c r="U130" s="10">
        <f t="shared" si="32"/>
        <v>0.625</v>
      </c>
      <c r="V130" s="10">
        <f t="shared" si="33"/>
        <v>1.9E-2</v>
      </c>
      <c r="W130" s="10">
        <f t="shared" si="34"/>
        <v>8.0000000000000002E-3</v>
      </c>
      <c r="X130" s="10">
        <f t="shared" si="35"/>
        <v>0.65200000000000002</v>
      </c>
    </row>
    <row r="131" spans="1:24">
      <c r="A131" s="1" t="s">
        <v>16552</v>
      </c>
      <c r="B131" s="2"/>
      <c r="C131" s="2"/>
      <c r="D131" s="23">
        <v>6.5000000000000002E-2</v>
      </c>
      <c r="E131" s="23">
        <v>0.107</v>
      </c>
      <c r="F131" s="23">
        <v>5.0000000000000001E-3</v>
      </c>
      <c r="G131" s="2"/>
      <c r="H131" s="23">
        <v>2.8000000000000001E-2</v>
      </c>
      <c r="I131" s="2"/>
      <c r="J131" s="23">
        <v>0.14399999999999999</v>
      </c>
      <c r="K131" s="2"/>
      <c r="L131" s="2"/>
      <c r="M131" s="23">
        <v>5.0000000000000001E-3</v>
      </c>
      <c r="N131" s="23">
        <v>0.64700000000000002</v>
      </c>
      <c r="O131" s="24">
        <v>1</v>
      </c>
      <c r="P131" s="22">
        <f t="shared" ref="P131:P162" si="36">C131+D131+F131+G131+K131+L131+M131+N131</f>
        <v>0.72199999999999998</v>
      </c>
      <c r="Q131" s="1" t="str">
        <f t="shared" ref="Q131:Q162" si="37">A131</f>
        <v>TUN</v>
      </c>
      <c r="R131" s="22">
        <f t="shared" ref="R131:R162" si="38">O131-P131-S131</f>
        <v>0.13400000000000004</v>
      </c>
      <c r="S131" s="22">
        <f t="shared" ref="S131:S162" si="39">J131</f>
        <v>0.14399999999999999</v>
      </c>
      <c r="T131" s="10">
        <f t="shared" ref="T131:T162" si="40">C131+D131+K131+G131</f>
        <v>6.5000000000000002E-2</v>
      </c>
      <c r="U131" s="10">
        <f t="shared" ref="U131:U162" si="41">N131</f>
        <v>0.64700000000000002</v>
      </c>
      <c r="V131" s="10">
        <f t="shared" ref="V131:V162" si="42">F131</f>
        <v>5.0000000000000001E-3</v>
      </c>
      <c r="W131" s="10">
        <f t="shared" ref="W131:W162" si="43">L131+M131</f>
        <v>5.0000000000000001E-3</v>
      </c>
      <c r="X131" s="10">
        <f t="shared" ref="X131:X162" si="44">W131+V131+U131</f>
        <v>0.65700000000000003</v>
      </c>
    </row>
    <row r="132" spans="1:24">
      <c r="A132" s="1" t="s">
        <v>16556</v>
      </c>
      <c r="B132" s="23">
        <v>3.6999999999999998E-2</v>
      </c>
      <c r="C132" s="23">
        <v>1.2E-2</v>
      </c>
      <c r="D132" s="23">
        <v>2.1000000000000001E-2</v>
      </c>
      <c r="E132" s="23">
        <v>0.20300000000000001</v>
      </c>
      <c r="F132" s="23">
        <v>0.03</v>
      </c>
      <c r="G132" s="23">
        <v>2E-3</v>
      </c>
      <c r="H132" s="23">
        <v>1.2E-2</v>
      </c>
      <c r="I132" s="23">
        <v>2.8000000000000001E-2</v>
      </c>
      <c r="J132" s="23">
        <v>2.8000000000000001E-2</v>
      </c>
      <c r="K132" s="2"/>
      <c r="L132" s="23">
        <v>2E-3</v>
      </c>
      <c r="M132" s="23">
        <v>8.9999999999999993E-3</v>
      </c>
      <c r="N132" s="23">
        <v>0.61699999999999999</v>
      </c>
      <c r="O132" s="24">
        <v>1</v>
      </c>
      <c r="P132" s="22">
        <f t="shared" si="36"/>
        <v>0.69299999999999995</v>
      </c>
      <c r="Q132" s="1" t="str">
        <f t="shared" si="37"/>
        <v>UHW</v>
      </c>
      <c r="R132" s="22">
        <f t="shared" si="38"/>
        <v>0.27900000000000003</v>
      </c>
      <c r="S132" s="22">
        <f t="shared" si="39"/>
        <v>2.8000000000000001E-2</v>
      </c>
      <c r="T132" s="10">
        <f t="shared" si="40"/>
        <v>3.5000000000000003E-2</v>
      </c>
      <c r="U132" s="10">
        <f t="shared" si="41"/>
        <v>0.61699999999999999</v>
      </c>
      <c r="V132" s="10">
        <f t="shared" si="42"/>
        <v>0.03</v>
      </c>
      <c r="W132" s="10">
        <f t="shared" si="43"/>
        <v>1.0999999999999999E-2</v>
      </c>
      <c r="X132" s="10">
        <f t="shared" si="44"/>
        <v>0.65800000000000003</v>
      </c>
    </row>
    <row r="133" spans="1:24">
      <c r="A133" s="1" t="s">
        <v>16453</v>
      </c>
      <c r="B133" s="23">
        <v>1.9E-2</v>
      </c>
      <c r="C133" s="23">
        <v>9.2999999999999999E-2</v>
      </c>
      <c r="D133" s="2"/>
      <c r="E133" s="23">
        <v>0.10299999999999999</v>
      </c>
      <c r="F133" s="23">
        <v>0.114</v>
      </c>
      <c r="G133" s="23">
        <v>1E-3</v>
      </c>
      <c r="H133" s="2"/>
      <c r="I133" s="2"/>
      <c r="J133" s="23">
        <v>0.125</v>
      </c>
      <c r="K133" s="2"/>
      <c r="L133" s="2"/>
      <c r="M133" s="23">
        <v>1E-3</v>
      </c>
      <c r="N133" s="23">
        <v>0.54400000000000004</v>
      </c>
      <c r="O133" s="24">
        <v>1</v>
      </c>
      <c r="P133" s="22">
        <f t="shared" si="36"/>
        <v>0.75300000000000011</v>
      </c>
      <c r="Q133" s="1" t="str">
        <f t="shared" si="37"/>
        <v>GWE</v>
      </c>
      <c r="R133" s="22">
        <f t="shared" si="38"/>
        <v>0.12199999999999989</v>
      </c>
      <c r="S133" s="22">
        <f t="shared" si="39"/>
        <v>0.125</v>
      </c>
      <c r="T133" s="10">
        <f t="shared" si="40"/>
        <v>9.4E-2</v>
      </c>
      <c r="U133" s="10">
        <f t="shared" si="41"/>
        <v>0.54400000000000004</v>
      </c>
      <c r="V133" s="10">
        <f t="shared" si="42"/>
        <v>0.114</v>
      </c>
      <c r="W133" s="10">
        <f t="shared" si="43"/>
        <v>1E-3</v>
      </c>
      <c r="X133" s="10">
        <f t="shared" si="44"/>
        <v>0.65900000000000003</v>
      </c>
    </row>
    <row r="134" spans="1:24">
      <c r="A134" s="1" t="s">
        <v>16544</v>
      </c>
      <c r="B134" s="23">
        <v>4.0000000000000001E-3</v>
      </c>
      <c r="C134" s="23">
        <v>0.02</v>
      </c>
      <c r="D134" s="23">
        <v>1.2E-2</v>
      </c>
      <c r="E134" s="23">
        <v>0.17899999999999999</v>
      </c>
      <c r="F134" s="23">
        <v>3.2000000000000001E-2</v>
      </c>
      <c r="G134" s="2"/>
      <c r="H134" s="23">
        <v>1.6E-2</v>
      </c>
      <c r="I134" s="23">
        <v>4.0000000000000001E-3</v>
      </c>
      <c r="J134" s="23">
        <v>0.107</v>
      </c>
      <c r="K134" s="2"/>
      <c r="L134" s="2"/>
      <c r="M134" s="2"/>
      <c r="N134" s="23">
        <v>0.627</v>
      </c>
      <c r="O134" s="24">
        <v>1</v>
      </c>
      <c r="P134" s="22">
        <f t="shared" si="36"/>
        <v>0.69100000000000006</v>
      </c>
      <c r="Q134" s="1" t="str">
        <f t="shared" si="37"/>
        <v>STH</v>
      </c>
      <c r="R134" s="22">
        <f t="shared" si="38"/>
        <v>0.20199999999999996</v>
      </c>
      <c r="S134" s="22">
        <f t="shared" si="39"/>
        <v>0.107</v>
      </c>
      <c r="T134" s="10">
        <f t="shared" si="40"/>
        <v>3.2000000000000001E-2</v>
      </c>
      <c r="U134" s="10">
        <f t="shared" si="41"/>
        <v>0.627</v>
      </c>
      <c r="V134" s="10">
        <f t="shared" si="42"/>
        <v>3.2000000000000001E-2</v>
      </c>
      <c r="W134" s="10">
        <f t="shared" si="43"/>
        <v>0</v>
      </c>
      <c r="X134" s="10">
        <f t="shared" si="44"/>
        <v>0.65900000000000003</v>
      </c>
    </row>
    <row r="135" spans="1:24">
      <c r="A135" s="1" t="s">
        <v>16475</v>
      </c>
      <c r="B135" s="23">
        <v>6.0000000000000001E-3</v>
      </c>
      <c r="C135" s="23">
        <v>2.1000000000000001E-2</v>
      </c>
      <c r="D135" s="23">
        <v>5.3999999999999999E-2</v>
      </c>
      <c r="E135" s="23">
        <v>0.10199999999999999</v>
      </c>
      <c r="F135" s="2"/>
      <c r="G135" s="2"/>
      <c r="H135" s="2"/>
      <c r="I135" s="23">
        <v>0.13800000000000001</v>
      </c>
      <c r="J135" s="23">
        <v>1.9E-2</v>
      </c>
      <c r="K135" s="2"/>
      <c r="L135" s="2"/>
      <c r="M135" s="2"/>
      <c r="N135" s="23">
        <v>0.66</v>
      </c>
      <c r="O135" s="24">
        <v>1</v>
      </c>
      <c r="P135" s="22">
        <f t="shared" si="36"/>
        <v>0.73499999999999999</v>
      </c>
      <c r="Q135" s="1" t="str">
        <f t="shared" si="37"/>
        <v>LIN</v>
      </c>
      <c r="R135" s="22">
        <f t="shared" si="38"/>
        <v>0.24600000000000002</v>
      </c>
      <c r="S135" s="22">
        <f t="shared" si="39"/>
        <v>1.9E-2</v>
      </c>
      <c r="T135" s="10">
        <f t="shared" si="40"/>
        <v>7.4999999999999997E-2</v>
      </c>
      <c r="U135" s="10">
        <f t="shared" si="41"/>
        <v>0.66</v>
      </c>
      <c r="V135" s="10">
        <f t="shared" si="42"/>
        <v>0</v>
      </c>
      <c r="W135" s="10">
        <f t="shared" si="43"/>
        <v>0</v>
      </c>
      <c r="X135" s="10">
        <f t="shared" si="44"/>
        <v>0.66</v>
      </c>
    </row>
    <row r="136" spans="1:24">
      <c r="A136" s="1" t="s">
        <v>16575</v>
      </c>
      <c r="B136" s="2"/>
      <c r="C136" s="23">
        <v>0.17899999999999999</v>
      </c>
      <c r="D136" s="23">
        <v>5.0000000000000001E-3</v>
      </c>
      <c r="E136" s="23">
        <v>0.05</v>
      </c>
      <c r="F136" s="23">
        <v>0.32200000000000001</v>
      </c>
      <c r="G136" s="2"/>
      <c r="H136" s="2"/>
      <c r="I136" s="2"/>
      <c r="J136" s="23">
        <v>0.1</v>
      </c>
      <c r="K136" s="23">
        <v>2E-3</v>
      </c>
      <c r="L136" s="2"/>
      <c r="M136" s="2"/>
      <c r="N136" s="23">
        <v>0.34100000000000003</v>
      </c>
      <c r="O136" s="24">
        <v>1</v>
      </c>
      <c r="P136" s="22">
        <f t="shared" si="36"/>
        <v>0.84899999999999998</v>
      </c>
      <c r="Q136" s="1" t="str">
        <f t="shared" si="37"/>
        <v>WSH</v>
      </c>
      <c r="R136" s="22">
        <f t="shared" si="38"/>
        <v>5.1000000000000018E-2</v>
      </c>
      <c r="S136" s="22">
        <f t="shared" si="39"/>
        <v>0.1</v>
      </c>
      <c r="T136" s="10">
        <f t="shared" si="40"/>
        <v>0.186</v>
      </c>
      <c r="U136" s="10">
        <f t="shared" si="41"/>
        <v>0.34100000000000003</v>
      </c>
      <c r="V136" s="10">
        <f t="shared" si="42"/>
        <v>0.32200000000000001</v>
      </c>
      <c r="W136" s="10">
        <f t="shared" si="43"/>
        <v>0</v>
      </c>
      <c r="X136" s="10">
        <f t="shared" si="44"/>
        <v>0.66300000000000003</v>
      </c>
    </row>
    <row r="137" spans="1:24">
      <c r="A137" s="1" t="s">
        <v>16548</v>
      </c>
      <c r="B137" s="23">
        <v>8.9999999999999993E-3</v>
      </c>
      <c r="C137" s="23">
        <v>4.4999999999999998E-2</v>
      </c>
      <c r="D137" s="23">
        <v>1.6E-2</v>
      </c>
      <c r="E137" s="23">
        <v>3.7999999999999999E-2</v>
      </c>
      <c r="F137" s="23">
        <v>8.9999999999999993E-3</v>
      </c>
      <c r="G137" s="2"/>
      <c r="H137" s="23">
        <v>3.4000000000000002E-2</v>
      </c>
      <c r="I137" s="23">
        <v>8.9999999999999993E-3</v>
      </c>
      <c r="J137" s="23">
        <v>8.1000000000000003E-2</v>
      </c>
      <c r="K137" s="23">
        <v>0.105</v>
      </c>
      <c r="L137" s="2"/>
      <c r="M137" s="23">
        <v>7.0000000000000001E-3</v>
      </c>
      <c r="N137" s="23">
        <v>0.64800000000000002</v>
      </c>
      <c r="O137" s="24">
        <v>1</v>
      </c>
      <c r="P137" s="22">
        <f t="shared" si="36"/>
        <v>0.83000000000000007</v>
      </c>
      <c r="Q137" s="1" t="str">
        <f t="shared" si="37"/>
        <v>SUN</v>
      </c>
      <c r="R137" s="22">
        <f t="shared" si="38"/>
        <v>8.8999999999999926E-2</v>
      </c>
      <c r="S137" s="22">
        <f t="shared" si="39"/>
        <v>8.1000000000000003E-2</v>
      </c>
      <c r="T137" s="10">
        <f t="shared" si="40"/>
        <v>0.16599999999999998</v>
      </c>
      <c r="U137" s="10">
        <f t="shared" si="41"/>
        <v>0.64800000000000002</v>
      </c>
      <c r="V137" s="10">
        <f t="shared" si="42"/>
        <v>8.9999999999999993E-3</v>
      </c>
      <c r="W137" s="10">
        <f t="shared" si="43"/>
        <v>7.0000000000000001E-3</v>
      </c>
      <c r="X137" s="10">
        <f t="shared" si="44"/>
        <v>0.66400000000000003</v>
      </c>
    </row>
    <row r="138" spans="1:24">
      <c r="A138" s="1" t="s">
        <v>16469</v>
      </c>
      <c r="B138" s="2"/>
      <c r="C138" s="23">
        <v>8.9999999999999993E-3</v>
      </c>
      <c r="D138" s="2"/>
      <c r="E138" s="23">
        <v>0.152</v>
      </c>
      <c r="F138" s="23">
        <v>6.0000000000000001E-3</v>
      </c>
      <c r="G138" s="2"/>
      <c r="H138" s="23">
        <v>6.0000000000000001E-3</v>
      </c>
      <c r="I138" s="23">
        <v>1.2E-2</v>
      </c>
      <c r="J138" s="23">
        <v>0.152</v>
      </c>
      <c r="K138" s="2"/>
      <c r="L138" s="23">
        <v>3.0000000000000001E-3</v>
      </c>
      <c r="M138" s="2"/>
      <c r="N138" s="23">
        <v>0.66</v>
      </c>
      <c r="O138" s="24">
        <v>1</v>
      </c>
      <c r="P138" s="22">
        <f t="shared" si="36"/>
        <v>0.67800000000000005</v>
      </c>
      <c r="Q138" s="1" t="str">
        <f t="shared" si="37"/>
        <v>KTH</v>
      </c>
      <c r="R138" s="22">
        <f t="shared" si="38"/>
        <v>0.16999999999999996</v>
      </c>
      <c r="S138" s="22">
        <f t="shared" si="39"/>
        <v>0.152</v>
      </c>
      <c r="T138" s="10">
        <f t="shared" si="40"/>
        <v>8.9999999999999993E-3</v>
      </c>
      <c r="U138" s="10">
        <f t="shared" si="41"/>
        <v>0.66</v>
      </c>
      <c r="V138" s="10">
        <f t="shared" si="42"/>
        <v>6.0000000000000001E-3</v>
      </c>
      <c r="W138" s="10">
        <f t="shared" si="43"/>
        <v>3.0000000000000001E-3</v>
      </c>
      <c r="X138" s="10">
        <f t="shared" si="44"/>
        <v>0.66900000000000004</v>
      </c>
    </row>
    <row r="139" spans="1:24">
      <c r="A139" s="1" t="s">
        <v>16550</v>
      </c>
      <c r="B139" s="2"/>
      <c r="C139" s="23">
        <v>7.4999999999999997E-2</v>
      </c>
      <c r="D139" s="23">
        <v>6.3E-2</v>
      </c>
      <c r="E139" s="23">
        <v>5.5E-2</v>
      </c>
      <c r="F139" s="2"/>
      <c r="G139" s="2"/>
      <c r="H139" s="23">
        <v>4.0000000000000001E-3</v>
      </c>
      <c r="I139" s="23">
        <v>8.0000000000000002E-3</v>
      </c>
      <c r="J139" s="23">
        <v>0.115</v>
      </c>
      <c r="K139" s="2"/>
      <c r="L139" s="23">
        <v>1.2E-2</v>
      </c>
      <c r="M139" s="2"/>
      <c r="N139" s="23">
        <v>0.66800000000000004</v>
      </c>
      <c r="O139" s="24">
        <v>1</v>
      </c>
      <c r="P139" s="22">
        <f t="shared" si="36"/>
        <v>0.81800000000000006</v>
      </c>
      <c r="Q139" s="1" t="str">
        <f t="shared" si="37"/>
        <v>TLF</v>
      </c>
      <c r="R139" s="22">
        <f t="shared" si="38"/>
        <v>6.6999999999999935E-2</v>
      </c>
      <c r="S139" s="22">
        <f t="shared" si="39"/>
        <v>0.115</v>
      </c>
      <c r="T139" s="10">
        <f t="shared" si="40"/>
        <v>0.13800000000000001</v>
      </c>
      <c r="U139" s="10">
        <f t="shared" si="41"/>
        <v>0.66800000000000004</v>
      </c>
      <c r="V139" s="10">
        <f t="shared" si="42"/>
        <v>0</v>
      </c>
      <c r="W139" s="10">
        <f t="shared" si="43"/>
        <v>1.2E-2</v>
      </c>
      <c r="X139" s="10">
        <f t="shared" si="44"/>
        <v>0.68</v>
      </c>
    </row>
    <row r="140" spans="1:24">
      <c r="A140" s="1" t="s">
        <v>16415</v>
      </c>
      <c r="B140" s="23">
        <v>1.0999999999999999E-2</v>
      </c>
      <c r="C140" s="23">
        <v>6.7000000000000004E-2</v>
      </c>
      <c r="D140" s="2"/>
      <c r="E140" s="23">
        <v>0.189</v>
      </c>
      <c r="F140" s="23">
        <v>0.30099999999999999</v>
      </c>
      <c r="G140" s="23">
        <v>3.0000000000000001E-3</v>
      </c>
      <c r="H140" s="23">
        <v>1.9E-2</v>
      </c>
      <c r="I140" s="23">
        <v>6.0000000000000001E-3</v>
      </c>
      <c r="J140" s="23">
        <v>2.1999999999999999E-2</v>
      </c>
      <c r="K140" s="2"/>
      <c r="L140" s="23">
        <v>3.0000000000000001E-3</v>
      </c>
      <c r="M140" s="2"/>
      <c r="N140" s="23">
        <v>0.379</v>
      </c>
      <c r="O140" s="24">
        <v>1</v>
      </c>
      <c r="P140" s="22">
        <f t="shared" si="36"/>
        <v>0.753</v>
      </c>
      <c r="Q140" s="1" t="str">
        <f t="shared" si="37"/>
        <v>AEI</v>
      </c>
      <c r="R140" s="22">
        <f t="shared" si="38"/>
        <v>0.22500000000000001</v>
      </c>
      <c r="S140" s="22">
        <f t="shared" si="39"/>
        <v>2.1999999999999999E-2</v>
      </c>
      <c r="T140" s="10">
        <f t="shared" si="40"/>
        <v>7.0000000000000007E-2</v>
      </c>
      <c r="U140" s="10">
        <f t="shared" si="41"/>
        <v>0.379</v>
      </c>
      <c r="V140" s="10">
        <f t="shared" si="42"/>
        <v>0.30099999999999999</v>
      </c>
      <c r="W140" s="10">
        <f t="shared" si="43"/>
        <v>3.0000000000000001E-3</v>
      </c>
      <c r="X140" s="10">
        <f t="shared" si="44"/>
        <v>0.68300000000000005</v>
      </c>
    </row>
    <row r="141" spans="1:24">
      <c r="A141" s="1" t="s">
        <v>16414</v>
      </c>
      <c r="B141" s="23">
        <v>1.2999999999999999E-2</v>
      </c>
      <c r="C141" s="23">
        <v>4.0000000000000001E-3</v>
      </c>
      <c r="D141" s="23">
        <v>2E-3</v>
      </c>
      <c r="E141" s="23">
        <v>0.16900000000000001</v>
      </c>
      <c r="F141" s="23">
        <v>7.0000000000000001E-3</v>
      </c>
      <c r="G141" s="23">
        <v>2E-3</v>
      </c>
      <c r="H141" s="23">
        <v>6.0000000000000001E-3</v>
      </c>
      <c r="I141" s="23">
        <v>6.0000000000000001E-3</v>
      </c>
      <c r="J141" s="23">
        <v>0.11</v>
      </c>
      <c r="K141" s="2"/>
      <c r="L141" s="23">
        <v>2E-3</v>
      </c>
      <c r="M141" s="23">
        <v>2E-3</v>
      </c>
      <c r="N141" s="23">
        <v>0.67800000000000005</v>
      </c>
      <c r="O141" s="24">
        <v>1</v>
      </c>
      <c r="P141" s="22">
        <f t="shared" si="36"/>
        <v>0.69700000000000006</v>
      </c>
      <c r="Q141" s="1" t="str">
        <f t="shared" si="37"/>
        <v>ADD</v>
      </c>
      <c r="R141" s="22">
        <f t="shared" si="38"/>
        <v>0.19299999999999995</v>
      </c>
      <c r="S141" s="22">
        <f t="shared" si="39"/>
        <v>0.11</v>
      </c>
      <c r="T141" s="10">
        <f t="shared" si="40"/>
        <v>8.0000000000000002E-3</v>
      </c>
      <c r="U141" s="10">
        <f t="shared" si="41"/>
        <v>0.67800000000000005</v>
      </c>
      <c r="V141" s="10">
        <f t="shared" si="42"/>
        <v>7.0000000000000001E-3</v>
      </c>
      <c r="W141" s="10">
        <f t="shared" si="43"/>
        <v>4.0000000000000001E-3</v>
      </c>
      <c r="X141" s="10">
        <f t="shared" si="44"/>
        <v>0.68900000000000006</v>
      </c>
    </row>
    <row r="142" spans="1:24">
      <c r="A142" s="1" t="s">
        <v>16530</v>
      </c>
      <c r="B142" s="23">
        <v>3.0000000000000001E-3</v>
      </c>
      <c r="C142" s="23">
        <v>2.7E-2</v>
      </c>
      <c r="D142" s="23">
        <v>3.0000000000000001E-3</v>
      </c>
      <c r="E142" s="23">
        <v>0.127</v>
      </c>
      <c r="F142" s="23">
        <v>0.158</v>
      </c>
      <c r="G142" s="2"/>
      <c r="H142" s="2"/>
      <c r="I142" s="23">
        <v>3.0000000000000001E-3</v>
      </c>
      <c r="J142" s="23">
        <v>0.14199999999999999</v>
      </c>
      <c r="K142" s="23">
        <v>3.0000000000000001E-3</v>
      </c>
      <c r="L142" s="2"/>
      <c r="M142" s="2"/>
      <c r="N142" s="23">
        <v>0.53300000000000003</v>
      </c>
      <c r="O142" s="24">
        <v>1</v>
      </c>
      <c r="P142" s="22">
        <f t="shared" si="36"/>
        <v>0.72399999999999998</v>
      </c>
      <c r="Q142" s="1" t="str">
        <f t="shared" si="37"/>
        <v>SAL</v>
      </c>
      <c r="R142" s="22">
        <f t="shared" si="38"/>
        <v>0.13400000000000004</v>
      </c>
      <c r="S142" s="22">
        <f t="shared" si="39"/>
        <v>0.14199999999999999</v>
      </c>
      <c r="T142" s="10">
        <f t="shared" si="40"/>
        <v>3.3000000000000002E-2</v>
      </c>
      <c r="U142" s="10">
        <f t="shared" si="41"/>
        <v>0.53300000000000003</v>
      </c>
      <c r="V142" s="10">
        <f t="shared" si="42"/>
        <v>0.158</v>
      </c>
      <c r="W142" s="10">
        <f t="shared" si="43"/>
        <v>0</v>
      </c>
      <c r="X142" s="10">
        <f t="shared" si="44"/>
        <v>0.69100000000000006</v>
      </c>
    </row>
    <row r="143" spans="1:24">
      <c r="A143" s="1" t="s">
        <v>16479</v>
      </c>
      <c r="B143" s="23">
        <v>2.9000000000000001E-2</v>
      </c>
      <c r="C143" s="23">
        <v>3.7999999999999999E-2</v>
      </c>
      <c r="D143" s="2"/>
      <c r="E143" s="23">
        <v>8.5999999999999993E-2</v>
      </c>
      <c r="F143" s="23">
        <v>1.6E-2</v>
      </c>
      <c r="G143" s="2"/>
      <c r="H143" s="23">
        <v>1.9E-2</v>
      </c>
      <c r="I143" s="23">
        <v>0.01</v>
      </c>
      <c r="J143" s="23">
        <v>0.124</v>
      </c>
      <c r="K143" s="23">
        <v>3.0000000000000001E-3</v>
      </c>
      <c r="L143" s="2"/>
      <c r="M143" s="2"/>
      <c r="N143" s="23">
        <v>0.67600000000000005</v>
      </c>
      <c r="O143" s="24">
        <v>1</v>
      </c>
      <c r="P143" s="22">
        <f t="shared" si="36"/>
        <v>0.7330000000000001</v>
      </c>
      <c r="Q143" s="1" t="str">
        <f t="shared" si="37"/>
        <v>MKH</v>
      </c>
      <c r="R143" s="22">
        <f t="shared" si="38"/>
        <v>0.1429999999999999</v>
      </c>
      <c r="S143" s="22">
        <f t="shared" si="39"/>
        <v>0.124</v>
      </c>
      <c r="T143" s="10">
        <f t="shared" si="40"/>
        <v>4.1000000000000002E-2</v>
      </c>
      <c r="U143" s="10">
        <f t="shared" si="41"/>
        <v>0.67600000000000005</v>
      </c>
      <c r="V143" s="10">
        <f t="shared" si="42"/>
        <v>1.6E-2</v>
      </c>
      <c r="W143" s="10">
        <f t="shared" si="43"/>
        <v>0</v>
      </c>
      <c r="X143" s="10">
        <f t="shared" si="44"/>
        <v>0.69200000000000006</v>
      </c>
    </row>
    <row r="144" spans="1:24">
      <c r="A144" s="1" t="s">
        <v>16470</v>
      </c>
      <c r="B144" s="23">
        <v>3.0000000000000001E-3</v>
      </c>
      <c r="C144" s="23">
        <v>8.1000000000000003E-2</v>
      </c>
      <c r="D144" s="23">
        <v>3.0000000000000001E-3</v>
      </c>
      <c r="E144" s="23">
        <v>8.6999999999999994E-2</v>
      </c>
      <c r="F144" s="23">
        <v>6.9000000000000006E-2</v>
      </c>
      <c r="G144" s="2"/>
      <c r="H144" s="23">
        <v>1.9E-2</v>
      </c>
      <c r="I144" s="23">
        <v>3.0000000000000001E-3</v>
      </c>
      <c r="J144" s="23">
        <v>0.109</v>
      </c>
      <c r="K144" s="2"/>
      <c r="L144" s="23">
        <v>3.0000000000000001E-3</v>
      </c>
      <c r="M144" s="23">
        <v>3.0000000000000001E-3</v>
      </c>
      <c r="N144" s="23">
        <v>0.62</v>
      </c>
      <c r="O144" s="24">
        <v>1</v>
      </c>
      <c r="P144" s="22">
        <f t="shared" si="36"/>
        <v>0.77900000000000003</v>
      </c>
      <c r="Q144" s="1" t="str">
        <f t="shared" si="37"/>
        <v>LDH</v>
      </c>
      <c r="R144" s="22">
        <f t="shared" si="38"/>
        <v>0.11199999999999997</v>
      </c>
      <c r="S144" s="22">
        <f t="shared" si="39"/>
        <v>0.109</v>
      </c>
      <c r="T144" s="10">
        <f t="shared" si="40"/>
        <v>8.4000000000000005E-2</v>
      </c>
      <c r="U144" s="10">
        <f t="shared" si="41"/>
        <v>0.62</v>
      </c>
      <c r="V144" s="10">
        <f t="shared" si="42"/>
        <v>6.9000000000000006E-2</v>
      </c>
      <c r="W144" s="10">
        <f t="shared" si="43"/>
        <v>6.0000000000000001E-3</v>
      </c>
      <c r="X144" s="10">
        <f t="shared" si="44"/>
        <v>0.69500000000000006</v>
      </c>
    </row>
    <row r="145" spans="1:24">
      <c r="A145" s="1" t="s">
        <v>16506</v>
      </c>
      <c r="B145" s="23">
        <v>2.1999999999999999E-2</v>
      </c>
      <c r="C145" s="23">
        <v>4.9000000000000002E-2</v>
      </c>
      <c r="D145" s="2"/>
      <c r="E145" s="23">
        <v>0.17299999999999999</v>
      </c>
      <c r="F145" s="23">
        <v>1.7000000000000001E-2</v>
      </c>
      <c r="G145" s="2"/>
      <c r="H145" s="23">
        <v>7.0000000000000001E-3</v>
      </c>
      <c r="I145" s="23">
        <v>3.0000000000000001E-3</v>
      </c>
      <c r="J145" s="23">
        <v>4.4999999999999998E-2</v>
      </c>
      <c r="K145" s="23">
        <v>5.0000000000000001E-3</v>
      </c>
      <c r="L145" s="2"/>
      <c r="M145" s="23">
        <v>2E-3</v>
      </c>
      <c r="N145" s="23">
        <v>0.67700000000000005</v>
      </c>
      <c r="O145" s="24">
        <v>1</v>
      </c>
      <c r="P145" s="22">
        <f t="shared" si="36"/>
        <v>0.75</v>
      </c>
      <c r="Q145" s="1" t="str">
        <f t="shared" si="37"/>
        <v>PIN</v>
      </c>
      <c r="R145" s="22">
        <f t="shared" si="38"/>
        <v>0.20500000000000002</v>
      </c>
      <c r="S145" s="22">
        <f t="shared" si="39"/>
        <v>4.4999999999999998E-2</v>
      </c>
      <c r="T145" s="10">
        <f t="shared" si="40"/>
        <v>5.3999999999999999E-2</v>
      </c>
      <c r="U145" s="10">
        <f t="shared" si="41"/>
        <v>0.67700000000000005</v>
      </c>
      <c r="V145" s="10">
        <f t="shared" si="42"/>
        <v>1.7000000000000001E-2</v>
      </c>
      <c r="W145" s="10">
        <f t="shared" si="43"/>
        <v>2E-3</v>
      </c>
      <c r="X145" s="10">
        <f t="shared" si="44"/>
        <v>0.69600000000000006</v>
      </c>
    </row>
    <row r="146" spans="1:24">
      <c r="A146" s="1" t="s">
        <v>16510</v>
      </c>
      <c r="B146" s="23">
        <v>4.0000000000000001E-3</v>
      </c>
      <c r="C146" s="23">
        <v>9.8000000000000004E-2</v>
      </c>
      <c r="D146" s="2"/>
      <c r="E146" s="23">
        <v>5.5E-2</v>
      </c>
      <c r="F146" s="23">
        <v>0.48199999999999998</v>
      </c>
      <c r="G146" s="23">
        <v>1E-3</v>
      </c>
      <c r="H146" s="23">
        <v>4.0000000000000001E-3</v>
      </c>
      <c r="I146" s="2"/>
      <c r="J146" s="23">
        <v>0.128</v>
      </c>
      <c r="K146" s="23">
        <v>0.01</v>
      </c>
      <c r="L146" s="23">
        <v>3.0000000000000001E-3</v>
      </c>
      <c r="M146" s="23">
        <v>1E-3</v>
      </c>
      <c r="N146" s="23">
        <v>0.214</v>
      </c>
      <c r="O146" s="24">
        <v>1</v>
      </c>
      <c r="P146" s="22">
        <f t="shared" si="36"/>
        <v>0.80899999999999994</v>
      </c>
      <c r="Q146" s="1" t="str">
        <f t="shared" si="37"/>
        <v>QAP</v>
      </c>
      <c r="R146" s="22">
        <f t="shared" si="38"/>
        <v>6.3000000000000056E-2</v>
      </c>
      <c r="S146" s="22">
        <f t="shared" si="39"/>
        <v>0.128</v>
      </c>
      <c r="T146" s="10">
        <f t="shared" si="40"/>
        <v>0.109</v>
      </c>
      <c r="U146" s="10">
        <f t="shared" si="41"/>
        <v>0.214</v>
      </c>
      <c r="V146" s="10">
        <f t="shared" si="42"/>
        <v>0.48199999999999998</v>
      </c>
      <c r="W146" s="10">
        <f t="shared" si="43"/>
        <v>4.0000000000000001E-3</v>
      </c>
      <c r="X146" s="10">
        <f t="shared" si="44"/>
        <v>0.7</v>
      </c>
    </row>
    <row r="147" spans="1:24">
      <c r="A147" s="1" t="s">
        <v>16508</v>
      </c>
      <c r="B147" s="23">
        <v>1.7999999999999999E-2</v>
      </c>
      <c r="C147" s="23">
        <v>2.5000000000000001E-2</v>
      </c>
      <c r="D147" s="23">
        <v>8.4000000000000005E-2</v>
      </c>
      <c r="E147" s="23">
        <v>7.4999999999999997E-2</v>
      </c>
      <c r="F147" s="2"/>
      <c r="G147" s="2"/>
      <c r="H147" s="2"/>
      <c r="I147" s="23">
        <v>2E-3</v>
      </c>
      <c r="J147" s="23">
        <v>8.5999999999999993E-2</v>
      </c>
      <c r="K147" s="23">
        <v>2E-3</v>
      </c>
      <c r="L147" s="23">
        <v>2E-3</v>
      </c>
      <c r="M147" s="2"/>
      <c r="N147" s="23">
        <v>0.70499999999999996</v>
      </c>
      <c r="O147" s="24">
        <v>1</v>
      </c>
      <c r="P147" s="22">
        <f t="shared" si="36"/>
        <v>0.81799999999999995</v>
      </c>
      <c r="Q147" s="1" t="str">
        <f t="shared" si="37"/>
        <v>PMS</v>
      </c>
      <c r="R147" s="22">
        <f t="shared" si="38"/>
        <v>9.6000000000000058E-2</v>
      </c>
      <c r="S147" s="22">
        <f t="shared" si="39"/>
        <v>8.5999999999999993E-2</v>
      </c>
      <c r="T147" s="10">
        <f t="shared" si="40"/>
        <v>0.11100000000000002</v>
      </c>
      <c r="U147" s="10">
        <f t="shared" si="41"/>
        <v>0.70499999999999996</v>
      </c>
      <c r="V147" s="10">
        <f t="shared" si="42"/>
        <v>0</v>
      </c>
      <c r="W147" s="10">
        <f t="shared" si="43"/>
        <v>2E-3</v>
      </c>
      <c r="X147" s="10">
        <f t="shared" si="44"/>
        <v>0.70699999999999996</v>
      </c>
    </row>
    <row r="148" spans="1:24">
      <c r="A148" s="1" t="s">
        <v>16447</v>
      </c>
      <c r="B148" s="2"/>
      <c r="C148" s="23">
        <v>5.5E-2</v>
      </c>
      <c r="D148" s="2"/>
      <c r="E148" s="23">
        <v>8.5999999999999993E-2</v>
      </c>
      <c r="F148" s="23">
        <v>4.2999999999999997E-2</v>
      </c>
      <c r="G148" s="2"/>
      <c r="H148" s="2"/>
      <c r="I148" s="23">
        <v>6.0000000000000001E-3</v>
      </c>
      <c r="J148" s="23">
        <v>0.13500000000000001</v>
      </c>
      <c r="K148" s="2"/>
      <c r="L148" s="2"/>
      <c r="M148" s="2"/>
      <c r="N148" s="23">
        <v>0.67500000000000004</v>
      </c>
      <c r="O148" s="24">
        <v>1</v>
      </c>
      <c r="P148" s="22">
        <f t="shared" si="36"/>
        <v>0.77300000000000002</v>
      </c>
      <c r="Q148" s="1" t="str">
        <f t="shared" si="37"/>
        <v>FGH</v>
      </c>
      <c r="R148" s="22">
        <f t="shared" si="38"/>
        <v>9.1999999999999971E-2</v>
      </c>
      <c r="S148" s="22">
        <f t="shared" si="39"/>
        <v>0.13500000000000001</v>
      </c>
      <c r="T148" s="10">
        <f t="shared" si="40"/>
        <v>5.5E-2</v>
      </c>
      <c r="U148" s="10">
        <f t="shared" si="41"/>
        <v>0.67500000000000004</v>
      </c>
      <c r="V148" s="10">
        <f t="shared" si="42"/>
        <v>4.2999999999999997E-2</v>
      </c>
      <c r="W148" s="10">
        <f t="shared" si="43"/>
        <v>0</v>
      </c>
      <c r="X148" s="10">
        <f t="shared" si="44"/>
        <v>0.71800000000000008</v>
      </c>
    </row>
    <row r="149" spans="1:24">
      <c r="A149" s="1" t="s">
        <v>16476</v>
      </c>
      <c r="B149" s="23">
        <v>1.6E-2</v>
      </c>
      <c r="C149" s="23">
        <v>5.0999999999999997E-2</v>
      </c>
      <c r="D149" s="2"/>
      <c r="E149" s="23">
        <v>0.113</v>
      </c>
      <c r="F149" s="23">
        <v>4.0000000000000001E-3</v>
      </c>
      <c r="G149" s="2"/>
      <c r="H149" s="23">
        <v>4.0000000000000001E-3</v>
      </c>
      <c r="I149" s="23">
        <v>8.0000000000000002E-3</v>
      </c>
      <c r="J149" s="23">
        <v>0.09</v>
      </c>
      <c r="K149" s="2"/>
      <c r="L149" s="2"/>
      <c r="M149" s="2"/>
      <c r="N149" s="23">
        <v>0.71499999999999997</v>
      </c>
      <c r="O149" s="24">
        <v>1</v>
      </c>
      <c r="P149" s="22">
        <f t="shared" si="36"/>
        <v>0.77</v>
      </c>
      <c r="Q149" s="1" t="str">
        <f t="shared" si="37"/>
        <v>MAC</v>
      </c>
      <c r="R149" s="22">
        <f t="shared" si="38"/>
        <v>0.13999999999999999</v>
      </c>
      <c r="S149" s="22">
        <f t="shared" si="39"/>
        <v>0.09</v>
      </c>
      <c r="T149" s="10">
        <f t="shared" si="40"/>
        <v>5.0999999999999997E-2</v>
      </c>
      <c r="U149" s="10">
        <f t="shared" si="41"/>
        <v>0.71499999999999997</v>
      </c>
      <c r="V149" s="10">
        <f t="shared" si="42"/>
        <v>4.0000000000000001E-3</v>
      </c>
      <c r="W149" s="10">
        <f t="shared" si="43"/>
        <v>0</v>
      </c>
      <c r="X149" s="10">
        <f t="shared" si="44"/>
        <v>0.71899999999999997</v>
      </c>
    </row>
    <row r="150" spans="1:24">
      <c r="A150" s="1" t="s">
        <v>16468</v>
      </c>
      <c r="B150" s="23">
        <v>2.3E-2</v>
      </c>
      <c r="C150" s="23">
        <v>5.0000000000000001E-3</v>
      </c>
      <c r="D150" s="23">
        <v>0.13800000000000001</v>
      </c>
      <c r="E150" s="23">
        <v>4.1000000000000002E-2</v>
      </c>
      <c r="F150" s="23">
        <v>8.9999999999999993E-3</v>
      </c>
      <c r="G150" s="2"/>
      <c r="H150" s="23">
        <v>2E-3</v>
      </c>
      <c r="I150" s="23">
        <v>1.2999999999999999E-2</v>
      </c>
      <c r="J150" s="23">
        <v>5.3999999999999999E-2</v>
      </c>
      <c r="K150" s="2"/>
      <c r="L150" s="2"/>
      <c r="M150" s="2"/>
      <c r="N150" s="23">
        <v>0.71599999999999997</v>
      </c>
      <c r="O150" s="24">
        <v>1</v>
      </c>
      <c r="P150" s="22">
        <f t="shared" si="36"/>
        <v>0.86799999999999999</v>
      </c>
      <c r="Q150" s="1" t="str">
        <f t="shared" si="37"/>
        <v>KMH</v>
      </c>
      <c r="R150" s="22">
        <f t="shared" si="38"/>
        <v>7.8000000000000014E-2</v>
      </c>
      <c r="S150" s="22">
        <f t="shared" si="39"/>
        <v>5.3999999999999999E-2</v>
      </c>
      <c r="T150" s="10">
        <f t="shared" si="40"/>
        <v>0.14300000000000002</v>
      </c>
      <c r="U150" s="10">
        <f t="shared" si="41"/>
        <v>0.71599999999999997</v>
      </c>
      <c r="V150" s="10">
        <f t="shared" si="42"/>
        <v>8.9999999999999993E-3</v>
      </c>
      <c r="W150" s="10">
        <f t="shared" si="43"/>
        <v>0</v>
      </c>
      <c r="X150" s="10">
        <f t="shared" si="44"/>
        <v>0.72499999999999998</v>
      </c>
    </row>
    <row r="151" spans="1:24">
      <c r="A151" s="1" t="s">
        <v>16450</v>
      </c>
      <c r="B151" s="23">
        <v>1.0999999999999999E-2</v>
      </c>
      <c r="C151" s="2"/>
      <c r="D151" s="23">
        <v>5.0000000000000001E-3</v>
      </c>
      <c r="E151" s="23">
        <v>0.17399999999999999</v>
      </c>
      <c r="F151" s="2"/>
      <c r="G151" s="2"/>
      <c r="H151" s="23">
        <v>3.7999999999999999E-2</v>
      </c>
      <c r="I151" s="23">
        <v>1.0999999999999999E-2</v>
      </c>
      <c r="J151" s="23">
        <v>3.3000000000000002E-2</v>
      </c>
      <c r="K151" s="2"/>
      <c r="L151" s="23">
        <v>5.0000000000000001E-3</v>
      </c>
      <c r="M151" s="2"/>
      <c r="N151" s="23">
        <v>0.72299999999999998</v>
      </c>
      <c r="O151" s="24">
        <v>1</v>
      </c>
      <c r="P151" s="22">
        <f t="shared" si="36"/>
        <v>0.73299999999999998</v>
      </c>
      <c r="Q151" s="1" t="str">
        <f t="shared" si="37"/>
        <v>GEO</v>
      </c>
      <c r="R151" s="22">
        <f t="shared" si="38"/>
        <v>0.23400000000000001</v>
      </c>
      <c r="S151" s="22">
        <f t="shared" si="39"/>
        <v>3.3000000000000002E-2</v>
      </c>
      <c r="T151" s="10">
        <f t="shared" si="40"/>
        <v>5.0000000000000001E-3</v>
      </c>
      <c r="U151" s="10">
        <f t="shared" si="41"/>
        <v>0.72299999999999998</v>
      </c>
      <c r="V151" s="10">
        <f t="shared" si="42"/>
        <v>0</v>
      </c>
      <c r="W151" s="10">
        <f t="shared" si="43"/>
        <v>5.0000000000000001E-3</v>
      </c>
      <c r="X151" s="10">
        <f t="shared" si="44"/>
        <v>0.72799999999999998</v>
      </c>
    </row>
    <row r="152" spans="1:24">
      <c r="A152" s="1" t="s">
        <v>16419</v>
      </c>
      <c r="B152" s="23">
        <v>8.0000000000000002E-3</v>
      </c>
      <c r="C152" s="23">
        <v>3.6999999999999998E-2</v>
      </c>
      <c r="D152" s="23">
        <v>1.4E-2</v>
      </c>
      <c r="E152" s="23">
        <v>0.12</v>
      </c>
      <c r="F152" s="23">
        <v>1.9E-2</v>
      </c>
      <c r="G152" s="2"/>
      <c r="H152" s="23">
        <v>1.2E-2</v>
      </c>
      <c r="I152" s="23">
        <v>2.7E-2</v>
      </c>
      <c r="J152" s="23">
        <v>3.5000000000000003E-2</v>
      </c>
      <c r="K152" s="23">
        <v>1.4E-2</v>
      </c>
      <c r="L152" s="2"/>
      <c r="M152" s="23">
        <v>2E-3</v>
      </c>
      <c r="N152" s="23">
        <v>0.71299999999999997</v>
      </c>
      <c r="O152" s="24">
        <v>1</v>
      </c>
      <c r="P152" s="22">
        <f t="shared" si="36"/>
        <v>0.79899999999999993</v>
      </c>
      <c r="Q152" s="1" t="str">
        <f t="shared" si="37"/>
        <v>BAT</v>
      </c>
      <c r="R152" s="22">
        <f t="shared" si="38"/>
        <v>0.16600000000000006</v>
      </c>
      <c r="S152" s="22">
        <f t="shared" si="39"/>
        <v>3.5000000000000003E-2</v>
      </c>
      <c r="T152" s="10">
        <f t="shared" si="40"/>
        <v>6.5000000000000002E-2</v>
      </c>
      <c r="U152" s="10">
        <f t="shared" si="41"/>
        <v>0.71299999999999997</v>
      </c>
      <c r="V152" s="10">
        <f t="shared" si="42"/>
        <v>1.9E-2</v>
      </c>
      <c r="W152" s="10">
        <f t="shared" si="43"/>
        <v>2E-3</v>
      </c>
      <c r="X152" s="10">
        <f t="shared" si="44"/>
        <v>0.73399999999999999</v>
      </c>
    </row>
    <row r="153" spans="1:24">
      <c r="A153" s="1" t="s">
        <v>16480</v>
      </c>
      <c r="B153" s="2"/>
      <c r="C153" s="23">
        <v>2.5000000000000001E-2</v>
      </c>
      <c r="D153" s="23">
        <v>2.7E-2</v>
      </c>
      <c r="E153" s="23">
        <v>0.10199999999999999</v>
      </c>
      <c r="F153" s="23">
        <v>0.17100000000000001</v>
      </c>
      <c r="G153" s="2"/>
      <c r="H153" s="2"/>
      <c r="I153" s="23">
        <v>2E-3</v>
      </c>
      <c r="J153" s="23">
        <v>0.107</v>
      </c>
      <c r="K153" s="23">
        <v>2E-3</v>
      </c>
      <c r="L153" s="2"/>
      <c r="M153" s="2"/>
      <c r="N153" s="23">
        <v>0.56399999999999995</v>
      </c>
      <c r="O153" s="24">
        <v>1</v>
      </c>
      <c r="P153" s="22">
        <f t="shared" si="36"/>
        <v>0.78899999999999992</v>
      </c>
      <c r="Q153" s="1" t="str">
        <f t="shared" si="37"/>
        <v>MOR</v>
      </c>
      <c r="R153" s="22">
        <f t="shared" si="38"/>
        <v>0.10400000000000008</v>
      </c>
      <c r="S153" s="22">
        <f t="shared" si="39"/>
        <v>0.107</v>
      </c>
      <c r="T153" s="10">
        <f t="shared" si="40"/>
        <v>5.4000000000000006E-2</v>
      </c>
      <c r="U153" s="10">
        <f t="shared" si="41"/>
        <v>0.56399999999999995</v>
      </c>
      <c r="V153" s="10">
        <f t="shared" si="42"/>
        <v>0.17100000000000001</v>
      </c>
      <c r="W153" s="10">
        <f t="shared" si="43"/>
        <v>0</v>
      </c>
      <c r="X153" s="10">
        <f t="shared" si="44"/>
        <v>0.73499999999999999</v>
      </c>
    </row>
    <row r="154" spans="1:24">
      <c r="A154" s="1" t="s">
        <v>16515</v>
      </c>
      <c r="B154" s="23">
        <v>1.7000000000000001E-2</v>
      </c>
      <c r="C154" s="23">
        <v>7.0000000000000001E-3</v>
      </c>
      <c r="D154" s="2"/>
      <c r="E154" s="23">
        <v>0.16900000000000001</v>
      </c>
      <c r="F154" s="23">
        <v>0.14299999999999999</v>
      </c>
      <c r="G154" s="23">
        <v>2E-3</v>
      </c>
      <c r="H154" s="23">
        <v>0.01</v>
      </c>
      <c r="I154" s="23">
        <v>1.7000000000000001E-2</v>
      </c>
      <c r="J154" s="23">
        <v>3.5999999999999997E-2</v>
      </c>
      <c r="K154" s="23">
        <v>2E-3</v>
      </c>
      <c r="L154" s="23">
        <v>2E-3</v>
      </c>
      <c r="M154" s="2"/>
      <c r="N154" s="23">
        <v>0.59399999999999997</v>
      </c>
      <c r="O154" s="24">
        <v>1</v>
      </c>
      <c r="P154" s="22">
        <f t="shared" si="36"/>
        <v>0.75</v>
      </c>
      <c r="Q154" s="1" t="str">
        <f t="shared" si="37"/>
        <v>RAD</v>
      </c>
      <c r="R154" s="22">
        <f t="shared" si="38"/>
        <v>0.214</v>
      </c>
      <c r="S154" s="22">
        <f t="shared" si="39"/>
        <v>3.5999999999999997E-2</v>
      </c>
      <c r="T154" s="10">
        <f t="shared" si="40"/>
        <v>1.1000000000000001E-2</v>
      </c>
      <c r="U154" s="10">
        <f t="shared" si="41"/>
        <v>0.59399999999999997</v>
      </c>
      <c r="V154" s="10">
        <f t="shared" si="42"/>
        <v>0.14299999999999999</v>
      </c>
      <c r="W154" s="10">
        <f t="shared" si="43"/>
        <v>2E-3</v>
      </c>
      <c r="X154" s="10">
        <f t="shared" si="44"/>
        <v>0.73899999999999999</v>
      </c>
    </row>
    <row r="155" spans="1:24">
      <c r="A155" s="1" t="s">
        <v>16438</v>
      </c>
      <c r="B155" s="2"/>
      <c r="C155" s="23">
        <v>4.8000000000000001E-2</v>
      </c>
      <c r="D155" s="23">
        <v>3.0000000000000001E-3</v>
      </c>
      <c r="E155" s="23">
        <v>0.124</v>
      </c>
      <c r="F155" s="23">
        <v>1.2999999999999999E-2</v>
      </c>
      <c r="G155" s="2"/>
      <c r="H155" s="23">
        <v>6.0000000000000001E-3</v>
      </c>
      <c r="I155" s="23">
        <v>3.0000000000000001E-3</v>
      </c>
      <c r="J155" s="23">
        <v>6.9000000000000006E-2</v>
      </c>
      <c r="K155" s="23">
        <v>5.0000000000000001E-3</v>
      </c>
      <c r="L155" s="2"/>
      <c r="M155" s="2"/>
      <c r="N155" s="23">
        <v>0.72799999999999998</v>
      </c>
      <c r="O155" s="24">
        <v>1</v>
      </c>
      <c r="P155" s="22">
        <f t="shared" si="36"/>
        <v>0.79699999999999993</v>
      </c>
      <c r="Q155" s="1" t="str">
        <f t="shared" si="37"/>
        <v>DER</v>
      </c>
      <c r="R155" s="22">
        <f t="shared" si="38"/>
        <v>0.13400000000000006</v>
      </c>
      <c r="S155" s="22">
        <f t="shared" si="39"/>
        <v>6.9000000000000006E-2</v>
      </c>
      <c r="T155" s="10">
        <f t="shared" si="40"/>
        <v>5.6000000000000001E-2</v>
      </c>
      <c r="U155" s="10">
        <f t="shared" si="41"/>
        <v>0.72799999999999998</v>
      </c>
      <c r="V155" s="10">
        <f t="shared" si="42"/>
        <v>1.2999999999999999E-2</v>
      </c>
      <c r="W155" s="10">
        <f t="shared" si="43"/>
        <v>0</v>
      </c>
      <c r="X155" s="10">
        <f t="shared" si="44"/>
        <v>0.74099999999999999</v>
      </c>
    </row>
    <row r="156" spans="1:24">
      <c r="A156" s="1" t="s">
        <v>16428</v>
      </c>
      <c r="B156" s="23">
        <v>3.0000000000000001E-3</v>
      </c>
      <c r="C156" s="23">
        <v>0.153</v>
      </c>
      <c r="D156" s="23">
        <v>3.0000000000000001E-3</v>
      </c>
      <c r="E156" s="23">
        <v>5.8999999999999997E-2</v>
      </c>
      <c r="F156" s="23">
        <v>0.121</v>
      </c>
      <c r="G156" s="2"/>
      <c r="H156" s="23">
        <v>8.0000000000000002E-3</v>
      </c>
      <c r="I156" s="23">
        <v>8.0000000000000002E-3</v>
      </c>
      <c r="J156" s="23">
        <v>2.1999999999999999E-2</v>
      </c>
      <c r="K156" s="23">
        <v>3.0000000000000001E-3</v>
      </c>
      <c r="L156" s="2"/>
      <c r="M156" s="2"/>
      <c r="N156" s="23">
        <v>0.621</v>
      </c>
      <c r="O156" s="24">
        <v>1</v>
      </c>
      <c r="P156" s="22">
        <f t="shared" si="36"/>
        <v>0.90100000000000002</v>
      </c>
      <c r="Q156" s="1" t="str">
        <f t="shared" si="37"/>
        <v>BRO</v>
      </c>
      <c r="R156" s="22">
        <f t="shared" si="38"/>
        <v>7.6999999999999985E-2</v>
      </c>
      <c r="S156" s="22">
        <f t="shared" si="39"/>
        <v>2.1999999999999999E-2</v>
      </c>
      <c r="T156" s="10">
        <f t="shared" si="40"/>
        <v>0.159</v>
      </c>
      <c r="U156" s="10">
        <f t="shared" si="41"/>
        <v>0.621</v>
      </c>
      <c r="V156" s="10">
        <f t="shared" si="42"/>
        <v>0.121</v>
      </c>
      <c r="W156" s="10">
        <f t="shared" si="43"/>
        <v>0</v>
      </c>
      <c r="X156" s="10">
        <f t="shared" si="44"/>
        <v>0.74199999999999999</v>
      </c>
    </row>
    <row r="157" spans="1:24">
      <c r="A157" s="1" t="s">
        <v>16458</v>
      </c>
      <c r="B157" s="23">
        <v>8.9999999999999993E-3</v>
      </c>
      <c r="C157" s="23">
        <v>8.9999999999999993E-3</v>
      </c>
      <c r="D157" s="23">
        <v>0.05</v>
      </c>
      <c r="E157" s="23">
        <v>6.3E-2</v>
      </c>
      <c r="F157" s="23">
        <v>6.3E-2</v>
      </c>
      <c r="G157" s="2"/>
      <c r="H157" s="2"/>
      <c r="I157" s="23">
        <v>5.0000000000000001E-3</v>
      </c>
      <c r="J157" s="23">
        <v>0.122</v>
      </c>
      <c r="K157" s="2"/>
      <c r="L157" s="23">
        <v>8.9999999999999993E-3</v>
      </c>
      <c r="M157" s="2"/>
      <c r="N157" s="23">
        <v>0.67100000000000004</v>
      </c>
      <c r="O157" s="24">
        <v>1</v>
      </c>
      <c r="P157" s="22">
        <f t="shared" si="36"/>
        <v>0.80200000000000005</v>
      </c>
      <c r="Q157" s="1" t="str">
        <f t="shared" si="37"/>
        <v>HIL</v>
      </c>
      <c r="R157" s="22">
        <f t="shared" si="38"/>
        <v>7.5999999999999956E-2</v>
      </c>
      <c r="S157" s="22">
        <f t="shared" si="39"/>
        <v>0.122</v>
      </c>
      <c r="T157" s="10">
        <f t="shared" si="40"/>
        <v>5.9000000000000004E-2</v>
      </c>
      <c r="U157" s="10">
        <f t="shared" si="41"/>
        <v>0.67100000000000004</v>
      </c>
      <c r="V157" s="10">
        <f t="shared" si="42"/>
        <v>6.3E-2</v>
      </c>
      <c r="W157" s="10">
        <f t="shared" si="43"/>
        <v>8.9999999999999993E-3</v>
      </c>
      <c r="X157" s="10">
        <f t="shared" si="44"/>
        <v>0.74299999999999999</v>
      </c>
    </row>
    <row r="158" spans="1:24">
      <c r="A158" s="1" t="s">
        <v>16451</v>
      </c>
      <c r="B158" s="23">
        <v>7.0000000000000001E-3</v>
      </c>
      <c r="C158" s="2"/>
      <c r="D158" s="23">
        <v>1.0999999999999999E-2</v>
      </c>
      <c r="E158" s="23">
        <v>0.155</v>
      </c>
      <c r="F158" s="23">
        <v>2.9000000000000001E-2</v>
      </c>
      <c r="G158" s="2"/>
      <c r="H158" s="2"/>
      <c r="I158" s="23">
        <v>2.9000000000000001E-2</v>
      </c>
      <c r="J158" s="23">
        <v>5.3999999999999999E-2</v>
      </c>
      <c r="K158" s="2"/>
      <c r="L158" s="23">
        <v>1.4E-2</v>
      </c>
      <c r="M158" s="23">
        <v>1.4E-2</v>
      </c>
      <c r="N158" s="23">
        <v>0.68700000000000006</v>
      </c>
      <c r="O158" s="24">
        <v>1</v>
      </c>
      <c r="P158" s="22">
        <f t="shared" si="36"/>
        <v>0.75500000000000012</v>
      </c>
      <c r="Q158" s="1" t="str">
        <f t="shared" si="37"/>
        <v>GGH</v>
      </c>
      <c r="R158" s="22">
        <f t="shared" si="38"/>
        <v>0.19099999999999989</v>
      </c>
      <c r="S158" s="22">
        <f t="shared" si="39"/>
        <v>5.3999999999999999E-2</v>
      </c>
      <c r="T158" s="10">
        <f t="shared" si="40"/>
        <v>1.0999999999999999E-2</v>
      </c>
      <c r="U158" s="10">
        <f t="shared" si="41"/>
        <v>0.68700000000000006</v>
      </c>
      <c r="V158" s="10">
        <f t="shared" si="42"/>
        <v>2.9000000000000001E-2</v>
      </c>
      <c r="W158" s="10">
        <f t="shared" si="43"/>
        <v>2.8000000000000001E-2</v>
      </c>
      <c r="X158" s="10">
        <f t="shared" si="44"/>
        <v>0.74400000000000011</v>
      </c>
    </row>
    <row r="159" spans="1:24">
      <c r="A159" s="1" t="s">
        <v>16565</v>
      </c>
      <c r="B159" s="23">
        <v>1.7999999999999999E-2</v>
      </c>
      <c r="C159" s="23">
        <v>1.0999999999999999E-2</v>
      </c>
      <c r="D159" s="23">
        <v>5.0000000000000001E-3</v>
      </c>
      <c r="E159" s="23">
        <v>5.3999999999999999E-2</v>
      </c>
      <c r="F159" s="23">
        <v>0.14099999999999999</v>
      </c>
      <c r="G159" s="23">
        <v>2E-3</v>
      </c>
      <c r="H159" s="23">
        <v>8.9999999999999993E-3</v>
      </c>
      <c r="I159" s="23">
        <v>7.0000000000000001E-3</v>
      </c>
      <c r="J159" s="23">
        <v>0.14199999999999999</v>
      </c>
      <c r="K159" s="23">
        <v>2E-3</v>
      </c>
      <c r="L159" s="23">
        <v>4.5999999999999999E-2</v>
      </c>
      <c r="M159" s="23">
        <v>1.6E-2</v>
      </c>
      <c r="N159" s="23">
        <v>0.54800000000000004</v>
      </c>
      <c r="O159" s="24">
        <v>1</v>
      </c>
      <c r="P159" s="22">
        <f t="shared" si="36"/>
        <v>0.77100000000000002</v>
      </c>
      <c r="Q159" s="1" t="str">
        <f t="shared" si="37"/>
        <v>WHC</v>
      </c>
      <c r="R159" s="22">
        <f t="shared" si="38"/>
        <v>8.6999999999999994E-2</v>
      </c>
      <c r="S159" s="22">
        <f t="shared" si="39"/>
        <v>0.14199999999999999</v>
      </c>
      <c r="T159" s="10">
        <f t="shared" si="40"/>
        <v>2.0000000000000004E-2</v>
      </c>
      <c r="U159" s="10">
        <f t="shared" si="41"/>
        <v>0.54800000000000004</v>
      </c>
      <c r="V159" s="10">
        <f t="shared" si="42"/>
        <v>0.14099999999999999</v>
      </c>
      <c r="W159" s="10">
        <f t="shared" si="43"/>
        <v>6.2E-2</v>
      </c>
      <c r="X159" s="10">
        <f t="shared" si="44"/>
        <v>0.751</v>
      </c>
    </row>
    <row r="160" spans="1:24">
      <c r="A160" s="1" t="s">
        <v>16507</v>
      </c>
      <c r="B160" s="23">
        <v>1.4E-2</v>
      </c>
      <c r="C160" s="23">
        <v>0.01</v>
      </c>
      <c r="D160" s="2"/>
      <c r="E160" s="23">
        <v>0.12</v>
      </c>
      <c r="F160" s="23">
        <v>1.9E-2</v>
      </c>
      <c r="G160" s="2"/>
      <c r="H160" s="2"/>
      <c r="I160" s="23">
        <v>8.9999999999999993E-3</v>
      </c>
      <c r="J160" s="23">
        <v>5.3999999999999999E-2</v>
      </c>
      <c r="K160" s="23">
        <v>2.5999999999999999E-2</v>
      </c>
      <c r="L160" s="23">
        <v>3.0000000000000001E-3</v>
      </c>
      <c r="M160" s="23">
        <v>5.0000000000000001E-3</v>
      </c>
      <c r="N160" s="23">
        <v>0.74</v>
      </c>
      <c r="O160" s="24">
        <v>1</v>
      </c>
      <c r="P160" s="22">
        <f t="shared" si="36"/>
        <v>0.80299999999999994</v>
      </c>
      <c r="Q160" s="1" t="str">
        <f t="shared" si="37"/>
        <v>PLY</v>
      </c>
      <c r="R160" s="22">
        <f t="shared" si="38"/>
        <v>0.14300000000000007</v>
      </c>
      <c r="S160" s="22">
        <f t="shared" si="39"/>
        <v>5.3999999999999999E-2</v>
      </c>
      <c r="T160" s="10">
        <f t="shared" si="40"/>
        <v>3.5999999999999997E-2</v>
      </c>
      <c r="U160" s="10">
        <f t="shared" si="41"/>
        <v>0.74</v>
      </c>
      <c r="V160" s="10">
        <f t="shared" si="42"/>
        <v>1.9E-2</v>
      </c>
      <c r="W160" s="10">
        <f t="shared" si="43"/>
        <v>8.0000000000000002E-3</v>
      </c>
      <c r="X160" s="10">
        <f t="shared" si="44"/>
        <v>0.76700000000000002</v>
      </c>
    </row>
    <row r="161" spans="1:24">
      <c r="A161" s="1" t="s">
        <v>16416</v>
      </c>
      <c r="B161" s="23">
        <v>3.0000000000000001E-3</v>
      </c>
      <c r="C161" s="23">
        <v>7.0000000000000001E-3</v>
      </c>
      <c r="D161" s="2"/>
      <c r="E161" s="23">
        <v>9.7000000000000003E-2</v>
      </c>
      <c r="F161" s="23">
        <v>5.7000000000000002E-2</v>
      </c>
      <c r="G161" s="2"/>
      <c r="H161" s="23">
        <v>1.2999999999999999E-2</v>
      </c>
      <c r="I161" s="23">
        <v>3.6999999999999998E-2</v>
      </c>
      <c r="J161" s="23">
        <v>4.3999999999999997E-2</v>
      </c>
      <c r="K161" s="23">
        <v>3.0000000000000001E-3</v>
      </c>
      <c r="L161" s="2"/>
      <c r="M161" s="2"/>
      <c r="N161" s="23">
        <v>0.73799999999999999</v>
      </c>
      <c r="O161" s="24">
        <v>1</v>
      </c>
      <c r="P161" s="22">
        <f t="shared" si="36"/>
        <v>0.80499999999999994</v>
      </c>
      <c r="Q161" s="1" t="str">
        <f t="shared" si="37"/>
        <v>AIR</v>
      </c>
      <c r="R161" s="22">
        <f t="shared" si="38"/>
        <v>0.15100000000000008</v>
      </c>
      <c r="S161" s="22">
        <f t="shared" si="39"/>
        <v>4.3999999999999997E-2</v>
      </c>
      <c r="T161" s="10">
        <f t="shared" si="40"/>
        <v>0.01</v>
      </c>
      <c r="U161" s="10">
        <f t="shared" si="41"/>
        <v>0.73799999999999999</v>
      </c>
      <c r="V161" s="10">
        <f t="shared" si="42"/>
        <v>5.7000000000000002E-2</v>
      </c>
      <c r="W161" s="10">
        <f t="shared" si="43"/>
        <v>0</v>
      </c>
      <c r="X161" s="10">
        <f t="shared" si="44"/>
        <v>0.79500000000000004</v>
      </c>
    </row>
    <row r="162" spans="1:24">
      <c r="A162" s="1" t="s">
        <v>16571</v>
      </c>
      <c r="B162" s="23">
        <v>5.0000000000000001E-3</v>
      </c>
      <c r="C162" s="23">
        <v>5.0000000000000001E-3</v>
      </c>
      <c r="D162" s="23">
        <v>1.9E-2</v>
      </c>
      <c r="E162" s="23">
        <v>7.0999999999999994E-2</v>
      </c>
      <c r="F162" s="23">
        <v>0.152</v>
      </c>
      <c r="G162" s="2"/>
      <c r="H162" s="23">
        <v>1.9E-2</v>
      </c>
      <c r="I162" s="23">
        <v>0.01</v>
      </c>
      <c r="J162" s="23">
        <v>5.1999999999999998E-2</v>
      </c>
      <c r="K162" s="23">
        <v>2.4E-2</v>
      </c>
      <c r="L162" s="2"/>
      <c r="M162" s="2"/>
      <c r="N162" s="23">
        <v>0.64300000000000002</v>
      </c>
      <c r="O162" s="24">
        <v>1</v>
      </c>
      <c r="P162" s="22">
        <f t="shared" si="36"/>
        <v>0.84299999999999997</v>
      </c>
      <c r="Q162" s="1" t="str">
        <f t="shared" si="37"/>
        <v>WMU</v>
      </c>
      <c r="R162" s="22">
        <f t="shared" si="38"/>
        <v>0.10500000000000004</v>
      </c>
      <c r="S162" s="22">
        <f t="shared" si="39"/>
        <v>5.1999999999999998E-2</v>
      </c>
      <c r="T162" s="10">
        <f t="shared" si="40"/>
        <v>4.8000000000000001E-2</v>
      </c>
      <c r="U162" s="10">
        <f t="shared" si="41"/>
        <v>0.64300000000000002</v>
      </c>
      <c r="V162" s="10">
        <f t="shared" si="42"/>
        <v>0.152</v>
      </c>
      <c r="W162" s="10">
        <f t="shared" si="43"/>
        <v>0</v>
      </c>
      <c r="X162" s="10">
        <f t="shared" si="44"/>
        <v>0.79500000000000004</v>
      </c>
    </row>
    <row r="163" spans="1:24">
      <c r="A163" s="1" t="s">
        <v>16535</v>
      </c>
      <c r="B163" s="23">
        <v>1.0999999999999999E-2</v>
      </c>
      <c r="C163" s="23">
        <v>2.1999999999999999E-2</v>
      </c>
      <c r="D163" s="23">
        <v>0.05</v>
      </c>
      <c r="E163" s="23">
        <v>8.5000000000000006E-2</v>
      </c>
      <c r="F163" s="23">
        <v>8.9999999999999993E-3</v>
      </c>
      <c r="G163" s="2"/>
      <c r="H163" s="23">
        <v>7.0000000000000001E-3</v>
      </c>
      <c r="I163" s="23">
        <v>1.4999999999999999E-2</v>
      </c>
      <c r="J163" s="23">
        <v>8.9999999999999993E-3</v>
      </c>
      <c r="K163" s="23">
        <v>2E-3</v>
      </c>
      <c r="L163" s="2"/>
      <c r="M163" s="23">
        <v>2E-3</v>
      </c>
      <c r="N163" s="23">
        <v>0.78800000000000003</v>
      </c>
      <c r="O163" s="24">
        <v>1</v>
      </c>
      <c r="P163" s="22">
        <f t="shared" ref="P163:P171" si="45">C163+D163+F163+G163+K163+L163+M163+N163</f>
        <v>0.873</v>
      </c>
      <c r="Q163" s="1" t="str">
        <f t="shared" ref="Q163:Q171" si="46">A163</f>
        <v>SEH</v>
      </c>
      <c r="R163" s="22">
        <f t="shared" ref="R163:R171" si="47">O163-P163-S163</f>
        <v>0.11800000000000001</v>
      </c>
      <c r="S163" s="22">
        <f t="shared" ref="S163:S171" si="48">J163</f>
        <v>8.9999999999999993E-3</v>
      </c>
      <c r="T163" s="10">
        <f t="shared" ref="T163:T171" si="49">C163+D163+K163+G163</f>
        <v>7.400000000000001E-2</v>
      </c>
      <c r="U163" s="10">
        <f t="shared" ref="U163:U171" si="50">N163</f>
        <v>0.78800000000000003</v>
      </c>
      <c r="V163" s="10">
        <f t="shared" ref="V163:V171" si="51">F163</f>
        <v>8.9999999999999993E-3</v>
      </c>
      <c r="W163" s="10">
        <f t="shared" ref="W163:W171" si="52">L163+M163</f>
        <v>2E-3</v>
      </c>
      <c r="X163" s="10">
        <f t="shared" ref="X163:X171" si="53">W163+V163+U163</f>
        <v>0.79900000000000004</v>
      </c>
    </row>
    <row r="164" spans="1:24">
      <c r="A164" s="1" t="s">
        <v>16488</v>
      </c>
      <c r="B164" s="23">
        <v>2.4E-2</v>
      </c>
      <c r="C164" s="2"/>
      <c r="D164" s="2"/>
      <c r="E164" s="23">
        <v>0.04</v>
      </c>
      <c r="F164" s="23">
        <v>5.7000000000000002E-2</v>
      </c>
      <c r="G164" s="2"/>
      <c r="H164" s="2"/>
      <c r="I164" s="23">
        <v>4.0000000000000001E-3</v>
      </c>
      <c r="J164" s="23">
        <v>0.126</v>
      </c>
      <c r="K164" s="2"/>
      <c r="L164" s="2"/>
      <c r="M164" s="23">
        <v>4.0000000000000001E-3</v>
      </c>
      <c r="N164" s="23">
        <v>0.745</v>
      </c>
      <c r="O164" s="24">
        <v>1</v>
      </c>
      <c r="P164" s="22">
        <f t="shared" si="45"/>
        <v>0.80600000000000005</v>
      </c>
      <c r="Q164" s="1" t="str">
        <f t="shared" si="46"/>
        <v>NMH</v>
      </c>
      <c r="R164" s="22">
        <f t="shared" si="47"/>
        <v>6.7999999999999949E-2</v>
      </c>
      <c r="S164" s="22">
        <f t="shared" si="48"/>
        <v>0.126</v>
      </c>
      <c r="T164" s="10">
        <f t="shared" si="49"/>
        <v>0</v>
      </c>
      <c r="U164" s="10">
        <f t="shared" si="50"/>
        <v>0.745</v>
      </c>
      <c r="V164" s="10">
        <f t="shared" si="51"/>
        <v>5.7000000000000002E-2</v>
      </c>
      <c r="W164" s="10">
        <f t="shared" si="52"/>
        <v>4.0000000000000001E-3</v>
      </c>
      <c r="X164" s="10">
        <f t="shared" si="53"/>
        <v>0.80600000000000005</v>
      </c>
    </row>
    <row r="165" spans="1:24">
      <c r="A165" s="1" t="s">
        <v>16558</v>
      </c>
      <c r="B165" s="23">
        <v>7.0000000000000001E-3</v>
      </c>
      <c r="C165" s="23">
        <v>2E-3</v>
      </c>
      <c r="D165" s="2"/>
      <c r="E165" s="23">
        <v>3.2000000000000001E-2</v>
      </c>
      <c r="F165" s="23">
        <v>2E-3</v>
      </c>
      <c r="G165" s="2"/>
      <c r="H165" s="2"/>
      <c r="I165" s="23">
        <v>7.0000000000000001E-3</v>
      </c>
      <c r="J165" s="23">
        <v>0.13400000000000001</v>
      </c>
      <c r="K165" s="23">
        <v>5.0000000000000001E-3</v>
      </c>
      <c r="L165" s="2"/>
      <c r="M165" s="23">
        <v>2E-3</v>
      </c>
      <c r="N165" s="23">
        <v>0.80900000000000005</v>
      </c>
      <c r="O165" s="24">
        <v>1</v>
      </c>
      <c r="P165" s="22">
        <f t="shared" si="45"/>
        <v>0.82000000000000006</v>
      </c>
      <c r="Q165" s="1" t="str">
        <f t="shared" si="46"/>
        <v>WAR</v>
      </c>
      <c r="R165" s="22">
        <f t="shared" si="47"/>
        <v>4.599999999999993E-2</v>
      </c>
      <c r="S165" s="22">
        <f t="shared" si="48"/>
        <v>0.13400000000000001</v>
      </c>
      <c r="T165" s="10">
        <f t="shared" si="49"/>
        <v>7.0000000000000001E-3</v>
      </c>
      <c r="U165" s="10">
        <f t="shared" si="50"/>
        <v>0.80900000000000005</v>
      </c>
      <c r="V165" s="10">
        <f t="shared" si="51"/>
        <v>2E-3</v>
      </c>
      <c r="W165" s="10">
        <f t="shared" si="52"/>
        <v>2E-3</v>
      </c>
      <c r="X165" s="10">
        <f t="shared" si="53"/>
        <v>0.81300000000000006</v>
      </c>
    </row>
    <row r="166" spans="1:24">
      <c r="A166" s="1" t="s">
        <v>16442</v>
      </c>
      <c r="B166" s="23">
        <v>6.0000000000000001E-3</v>
      </c>
      <c r="C166" s="2"/>
      <c r="D166" s="23">
        <v>5.6000000000000001E-2</v>
      </c>
      <c r="E166" s="23">
        <v>1.0999999999999999E-2</v>
      </c>
      <c r="F166" s="23">
        <v>3.9E-2</v>
      </c>
      <c r="G166" s="2"/>
      <c r="H166" s="23">
        <v>2.8000000000000001E-2</v>
      </c>
      <c r="I166" s="2"/>
      <c r="J166" s="23">
        <v>6.7000000000000004E-2</v>
      </c>
      <c r="K166" s="2"/>
      <c r="L166" s="2"/>
      <c r="M166" s="2"/>
      <c r="N166" s="23">
        <v>0.79300000000000004</v>
      </c>
      <c r="O166" s="24">
        <v>1</v>
      </c>
      <c r="P166" s="22">
        <f t="shared" si="45"/>
        <v>0.88800000000000001</v>
      </c>
      <c r="Q166" s="1" t="str">
        <f t="shared" si="46"/>
        <v>EAL</v>
      </c>
      <c r="R166" s="22">
        <f t="shared" si="47"/>
        <v>4.4999999999999984E-2</v>
      </c>
      <c r="S166" s="22">
        <f t="shared" si="48"/>
        <v>6.7000000000000004E-2</v>
      </c>
      <c r="T166" s="10">
        <f t="shared" si="49"/>
        <v>5.6000000000000001E-2</v>
      </c>
      <c r="U166" s="10">
        <f t="shared" si="50"/>
        <v>0.79300000000000004</v>
      </c>
      <c r="V166" s="10">
        <f t="shared" si="51"/>
        <v>3.9E-2</v>
      </c>
      <c r="W166" s="10">
        <f t="shared" si="52"/>
        <v>0</v>
      </c>
      <c r="X166" s="10">
        <f t="shared" si="53"/>
        <v>0.83200000000000007</v>
      </c>
    </row>
    <row r="167" spans="1:24">
      <c r="A167" s="1" t="s">
        <v>16522</v>
      </c>
      <c r="B167" s="23">
        <v>0.01</v>
      </c>
      <c r="C167" s="23">
        <v>0.01</v>
      </c>
      <c r="D167" s="2"/>
      <c r="E167" s="23">
        <v>4.2000000000000003E-2</v>
      </c>
      <c r="F167" s="23">
        <v>4.2000000000000003E-2</v>
      </c>
      <c r="G167" s="2"/>
      <c r="H167" s="2"/>
      <c r="I167" s="23">
        <v>1.9E-2</v>
      </c>
      <c r="J167" s="23">
        <v>7.0999999999999994E-2</v>
      </c>
      <c r="K167" s="2"/>
      <c r="L167" s="2"/>
      <c r="M167" s="23">
        <v>3.0000000000000001E-3</v>
      </c>
      <c r="N167" s="23">
        <v>0.80200000000000005</v>
      </c>
      <c r="O167" s="24">
        <v>1</v>
      </c>
      <c r="P167" s="22">
        <f t="shared" si="45"/>
        <v>0.8570000000000001</v>
      </c>
      <c r="Q167" s="1" t="str">
        <f t="shared" si="46"/>
        <v>ROT</v>
      </c>
      <c r="R167" s="22">
        <f t="shared" si="47"/>
        <v>7.1999999999999911E-2</v>
      </c>
      <c r="S167" s="22">
        <f t="shared" si="48"/>
        <v>7.0999999999999994E-2</v>
      </c>
      <c r="T167" s="10">
        <f t="shared" si="49"/>
        <v>0.01</v>
      </c>
      <c r="U167" s="10">
        <f t="shared" si="50"/>
        <v>0.80200000000000005</v>
      </c>
      <c r="V167" s="10">
        <f t="shared" si="51"/>
        <v>4.2000000000000003E-2</v>
      </c>
      <c r="W167" s="10">
        <f t="shared" si="52"/>
        <v>3.0000000000000001E-3</v>
      </c>
      <c r="X167" s="10">
        <f t="shared" si="53"/>
        <v>0.84700000000000009</v>
      </c>
    </row>
    <row r="168" spans="1:24">
      <c r="A168" s="1" t="s">
        <v>16460</v>
      </c>
      <c r="B168" s="2"/>
      <c r="C168" s="23">
        <v>1.0999999999999999E-2</v>
      </c>
      <c r="D168" s="23">
        <v>4.2999999999999997E-2</v>
      </c>
      <c r="E168" s="23">
        <v>1.9E-2</v>
      </c>
      <c r="F168" s="23">
        <v>0.159</v>
      </c>
      <c r="G168" s="2"/>
      <c r="H168" s="23">
        <v>1.9E-2</v>
      </c>
      <c r="I168" s="23">
        <v>8.0000000000000002E-3</v>
      </c>
      <c r="J168" s="23">
        <v>4.8000000000000001E-2</v>
      </c>
      <c r="K168" s="2"/>
      <c r="L168" s="23">
        <v>3.0000000000000001E-3</v>
      </c>
      <c r="M168" s="2"/>
      <c r="N168" s="23">
        <v>0.69099999999999995</v>
      </c>
      <c r="O168" s="24">
        <v>1</v>
      </c>
      <c r="P168" s="22">
        <f t="shared" si="45"/>
        <v>0.90699999999999992</v>
      </c>
      <c r="Q168" s="1" t="str">
        <f t="shared" si="46"/>
        <v>HOR</v>
      </c>
      <c r="R168" s="22">
        <f t="shared" si="47"/>
        <v>4.5000000000000082E-2</v>
      </c>
      <c r="S168" s="22">
        <f t="shared" si="48"/>
        <v>4.8000000000000001E-2</v>
      </c>
      <c r="T168" s="10">
        <f t="shared" si="49"/>
        <v>5.3999999999999992E-2</v>
      </c>
      <c r="U168" s="10">
        <f t="shared" si="50"/>
        <v>0.69099999999999995</v>
      </c>
      <c r="V168" s="10">
        <f t="shared" si="51"/>
        <v>0.159</v>
      </c>
      <c r="W168" s="10">
        <f t="shared" si="52"/>
        <v>3.0000000000000001E-3</v>
      </c>
      <c r="X168" s="10">
        <f t="shared" si="53"/>
        <v>0.85299999999999998</v>
      </c>
    </row>
    <row r="169" spans="1:24">
      <c r="A169" s="1" t="s">
        <v>16547</v>
      </c>
      <c r="B169" s="23">
        <v>1.2E-2</v>
      </c>
      <c r="C169" s="23">
        <v>5.0000000000000001E-3</v>
      </c>
      <c r="D169" s="2"/>
      <c r="E169" s="23">
        <v>4.5999999999999999E-2</v>
      </c>
      <c r="F169" s="23">
        <v>6.5000000000000002E-2</v>
      </c>
      <c r="G169" s="2"/>
      <c r="H169" s="23">
        <v>2E-3</v>
      </c>
      <c r="I169" s="23">
        <v>7.3999999999999996E-2</v>
      </c>
      <c r="J169" s="23">
        <v>5.0000000000000001E-3</v>
      </c>
      <c r="K169" s="2"/>
      <c r="L169" s="23">
        <v>2E-3</v>
      </c>
      <c r="M169" s="2"/>
      <c r="N169" s="23">
        <v>0.78900000000000003</v>
      </c>
      <c r="O169" s="24">
        <v>1</v>
      </c>
      <c r="P169" s="22">
        <f t="shared" si="45"/>
        <v>0.86099999999999999</v>
      </c>
      <c r="Q169" s="1" t="str">
        <f t="shared" si="46"/>
        <v>STR</v>
      </c>
      <c r="R169" s="22">
        <f t="shared" si="47"/>
        <v>0.13400000000000001</v>
      </c>
      <c r="S169" s="22">
        <f t="shared" si="48"/>
        <v>5.0000000000000001E-3</v>
      </c>
      <c r="T169" s="10">
        <f t="shared" si="49"/>
        <v>5.0000000000000001E-3</v>
      </c>
      <c r="U169" s="10">
        <f t="shared" si="50"/>
        <v>0.78900000000000003</v>
      </c>
      <c r="V169" s="10">
        <f t="shared" si="51"/>
        <v>6.5000000000000002E-2</v>
      </c>
      <c r="W169" s="10">
        <f t="shared" si="52"/>
        <v>2E-3</v>
      </c>
      <c r="X169" s="10">
        <f t="shared" si="53"/>
        <v>0.85600000000000009</v>
      </c>
    </row>
    <row r="170" spans="1:24">
      <c r="A170" s="1" t="s">
        <v>16454</v>
      </c>
      <c r="B170" s="2"/>
      <c r="C170" s="23">
        <v>4.3999999999999997E-2</v>
      </c>
      <c r="D170" s="23">
        <v>7.9000000000000001E-2</v>
      </c>
      <c r="E170" s="23">
        <v>8.9999999999999993E-3</v>
      </c>
      <c r="F170" s="2"/>
      <c r="G170" s="23">
        <v>3.0000000000000001E-3</v>
      </c>
      <c r="H170" s="2"/>
      <c r="I170" s="2"/>
      <c r="J170" s="23">
        <v>3.0000000000000001E-3</v>
      </c>
      <c r="K170" s="23">
        <v>3.0000000000000001E-3</v>
      </c>
      <c r="L170" s="2"/>
      <c r="M170" s="2"/>
      <c r="N170" s="23">
        <v>0.85799999999999998</v>
      </c>
      <c r="O170" s="24">
        <v>1</v>
      </c>
      <c r="P170" s="22">
        <f t="shared" si="45"/>
        <v>0.98699999999999999</v>
      </c>
      <c r="Q170" s="1" t="str">
        <f t="shared" si="46"/>
        <v>GWH</v>
      </c>
      <c r="R170" s="22">
        <f t="shared" si="47"/>
        <v>1.0000000000000012E-2</v>
      </c>
      <c r="S170" s="22">
        <f t="shared" si="48"/>
        <v>3.0000000000000001E-3</v>
      </c>
      <c r="T170" s="10">
        <f t="shared" si="49"/>
        <v>0.129</v>
      </c>
      <c r="U170" s="10">
        <f t="shared" si="50"/>
        <v>0.85799999999999998</v>
      </c>
      <c r="V170" s="10">
        <f t="shared" si="51"/>
        <v>0</v>
      </c>
      <c r="W170" s="10">
        <f t="shared" si="52"/>
        <v>0</v>
      </c>
      <c r="X170" s="10">
        <f t="shared" si="53"/>
        <v>0.85799999999999998</v>
      </c>
    </row>
    <row r="171" spans="1:24">
      <c r="A171" s="1" t="s">
        <v>16429</v>
      </c>
      <c r="B171" s="2"/>
      <c r="C171" s="23">
        <v>1.9E-2</v>
      </c>
      <c r="D171" s="23">
        <v>6.0000000000000001E-3</v>
      </c>
      <c r="E171" s="23">
        <v>2.1999999999999999E-2</v>
      </c>
      <c r="F171" s="23">
        <v>0.156</v>
      </c>
      <c r="G171" s="2"/>
      <c r="H171" s="23">
        <v>3.0000000000000001E-3</v>
      </c>
      <c r="I171" s="23">
        <v>1.6E-2</v>
      </c>
      <c r="J171" s="23">
        <v>2.5000000000000001E-2</v>
      </c>
      <c r="K171" s="23">
        <v>3.0000000000000001E-3</v>
      </c>
      <c r="L171" s="2"/>
      <c r="M171" s="23">
        <v>3.0000000000000001E-3</v>
      </c>
      <c r="N171" s="23">
        <v>0.747</v>
      </c>
      <c r="O171" s="24">
        <v>1</v>
      </c>
      <c r="P171" s="22">
        <f t="shared" si="45"/>
        <v>0.93399999999999994</v>
      </c>
      <c r="Q171" s="1" t="str">
        <f t="shared" si="46"/>
        <v>BRT</v>
      </c>
      <c r="R171" s="22">
        <f t="shared" si="47"/>
        <v>4.1000000000000057E-2</v>
      </c>
      <c r="S171" s="22">
        <f t="shared" si="48"/>
        <v>2.5000000000000001E-2</v>
      </c>
      <c r="T171" s="10">
        <f t="shared" si="49"/>
        <v>2.8000000000000001E-2</v>
      </c>
      <c r="U171" s="10">
        <f t="shared" si="50"/>
        <v>0.747</v>
      </c>
      <c r="V171" s="10">
        <f t="shared" si="51"/>
        <v>0.156</v>
      </c>
      <c r="W171" s="10">
        <f t="shared" si="52"/>
        <v>3.0000000000000001E-3</v>
      </c>
      <c r="X171" s="10">
        <f t="shared" si="53"/>
        <v>0.90600000000000003</v>
      </c>
    </row>
    <row r="173" spans="1:24">
      <c r="A173" s="1" t="s">
        <v>12</v>
      </c>
      <c r="B173" s="24">
        <v>1.0999999999999999E-2</v>
      </c>
      <c r="C173" s="24">
        <v>0.107</v>
      </c>
      <c r="D173" s="24">
        <v>3.5999999999999997E-2</v>
      </c>
      <c r="E173" s="24">
        <v>0.182</v>
      </c>
      <c r="F173" s="24">
        <v>5.1999999999999998E-2</v>
      </c>
      <c r="G173" s="24">
        <v>1E-3</v>
      </c>
      <c r="H173" s="24">
        <v>8.9999999999999993E-3</v>
      </c>
      <c r="I173" s="24">
        <v>3.7999999999999999E-2</v>
      </c>
      <c r="J173" s="24">
        <v>0.156</v>
      </c>
      <c r="K173" s="24">
        <v>0.02</v>
      </c>
      <c r="L173" s="24">
        <v>1E-3</v>
      </c>
      <c r="M173" s="24">
        <v>1E-3</v>
      </c>
      <c r="N173" s="24">
        <v>0.38600000000000001</v>
      </c>
      <c r="O173" s="24">
        <v>1</v>
      </c>
      <c r="P173" s="22">
        <f>C173+D173+F173+G173+K173+L173+M173+N173</f>
        <v>0.60399999999999998</v>
      </c>
      <c r="Q173" s="1" t="str">
        <f>A173</f>
        <v>Totals</v>
      </c>
      <c r="R173" s="22">
        <f>O173-P173-S173</f>
        <v>0.24000000000000002</v>
      </c>
      <c r="S173" s="22">
        <f>J173</f>
        <v>0.156</v>
      </c>
      <c r="T173" s="10">
        <f>C173+D173+K173+G173</f>
        <v>0.16399999999999998</v>
      </c>
      <c r="U173" s="10">
        <f>N173</f>
        <v>0.38600000000000001</v>
      </c>
      <c r="V173" s="10">
        <f>F173</f>
        <v>5.1999999999999998E-2</v>
      </c>
      <c r="W173" s="10">
        <f>L173+M173</f>
        <v>2E-3</v>
      </c>
      <c r="X173" s="10">
        <f>W173+V173+U173</f>
        <v>0.44</v>
      </c>
    </row>
  </sheetData>
  <sheetProtection algorithmName="SHA-512" hashValue="NlAggtwiBm+zS3V7VI4QQcqCUyh0HauH1g6TEHeW12gjZ/lQso0XWSfqxKcJqbCQ5I5OPy7nYFTXlsOAeNofJA==" saltValue="ZSsnJi4r10zRcczAVzpSrA==" spinCount="100000" sheet="1" objects="1" scenarios="1"/>
  <sortState xmlns:xlrd2="http://schemas.microsoft.com/office/spreadsheetml/2017/richdata2" ref="A3:X171">
    <sortCondition ref="X3:X17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E656-BF4B-DB4B-9C21-25D8CCDD97C8}">
  <sheetPr>
    <tabColor rgb="FF009193"/>
  </sheetPr>
  <dimension ref="A1:AC173"/>
  <sheetViews>
    <sheetView tabSelected="1" zoomScale="70" zoomScaleNormal="70" workbookViewId="0">
      <selection activeCell="N5" sqref="N5"/>
    </sheetView>
  </sheetViews>
  <sheetFormatPr defaultColWidth="10.6640625" defaultRowHeight="15.5"/>
  <sheetData>
    <row r="1" spans="1:29" ht="409" customHeight="1"/>
    <row r="2" spans="1:29">
      <c r="A2" s="1" t="s">
        <v>16400</v>
      </c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16581</v>
      </c>
      <c r="Q2" s="1" t="s">
        <v>16400</v>
      </c>
      <c r="R2" s="1" t="s">
        <v>16582</v>
      </c>
      <c r="S2" s="1" t="s">
        <v>16403</v>
      </c>
      <c r="T2" s="1" t="s">
        <v>16402</v>
      </c>
      <c r="U2" s="1" t="s">
        <v>11</v>
      </c>
      <c r="V2" s="1" t="s">
        <v>3</v>
      </c>
      <c r="W2" s="1" t="s">
        <v>16583</v>
      </c>
    </row>
    <row r="3" spans="1:29">
      <c r="A3" s="1" t="s">
        <v>16599</v>
      </c>
      <c r="B3" s="23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4">
        <v>1</v>
      </c>
      <c r="P3" s="22">
        <f t="shared" ref="P3:P34" si="0">C3+D3+F3+G3+K3+L3+M3+N3</f>
        <v>0</v>
      </c>
      <c r="Q3" s="1" t="str">
        <f t="shared" ref="Q3:Q34" si="1">A3</f>
        <v>LON</v>
      </c>
      <c r="R3" s="22">
        <f t="shared" ref="R3:R34" si="2">O3-P3-S3</f>
        <v>1</v>
      </c>
      <c r="S3" s="22">
        <f t="shared" ref="S3:S34" si="3">J3</f>
        <v>0</v>
      </c>
      <c r="T3" s="10">
        <f t="shared" ref="T3:T34" si="4">C3+D3+K3+G3</f>
        <v>0</v>
      </c>
      <c r="U3" s="10">
        <f t="shared" ref="U3:U34" si="5">N3</f>
        <v>0</v>
      </c>
      <c r="V3" s="10">
        <f t="shared" ref="V3:V34" si="6">F3</f>
        <v>0</v>
      </c>
      <c r="W3" s="10">
        <f t="shared" ref="W3:W34" si="7">L3+M3</f>
        <v>0</v>
      </c>
      <c r="X3" s="1"/>
    </row>
    <row r="4" spans="1:29">
      <c r="A4" s="1" t="s">
        <v>16463</v>
      </c>
      <c r="B4" s="23">
        <v>1.0999999999999999E-2</v>
      </c>
      <c r="C4" s="23">
        <v>4.0000000000000001E-3</v>
      </c>
      <c r="D4" s="2"/>
      <c r="E4" s="23">
        <v>8.7999999999999995E-2</v>
      </c>
      <c r="F4" s="2"/>
      <c r="G4" s="2"/>
      <c r="H4" s="2"/>
      <c r="I4" s="23">
        <v>0.89</v>
      </c>
      <c r="J4" s="23">
        <v>4.0000000000000001E-3</v>
      </c>
      <c r="K4" s="23">
        <v>4.0000000000000001E-3</v>
      </c>
      <c r="L4" s="2"/>
      <c r="M4" s="2"/>
      <c r="N4" s="2"/>
      <c r="O4" s="24">
        <v>1</v>
      </c>
      <c r="P4" s="22">
        <f t="shared" si="0"/>
        <v>8.0000000000000002E-3</v>
      </c>
      <c r="Q4" s="1" t="str">
        <f t="shared" si="1"/>
        <v>IOW</v>
      </c>
      <c r="R4" s="22">
        <f t="shared" si="2"/>
        <v>0.98799999999999999</v>
      </c>
      <c r="S4" s="22">
        <f t="shared" si="3"/>
        <v>4.0000000000000001E-3</v>
      </c>
      <c r="T4" s="10">
        <f t="shared" si="4"/>
        <v>8.0000000000000002E-3</v>
      </c>
      <c r="U4" s="10">
        <f t="shared" si="5"/>
        <v>0</v>
      </c>
      <c r="V4" s="10">
        <f t="shared" si="6"/>
        <v>0</v>
      </c>
      <c r="W4" s="10">
        <f t="shared" si="7"/>
        <v>0</v>
      </c>
    </row>
    <row r="5" spans="1:29">
      <c r="A5" s="1" t="s">
        <v>16505</v>
      </c>
      <c r="B5" s="23">
        <v>2.5000000000000001E-2</v>
      </c>
      <c r="C5" s="23">
        <v>0.01</v>
      </c>
      <c r="D5" s="23">
        <v>8.0000000000000002E-3</v>
      </c>
      <c r="E5" s="23">
        <v>0.67800000000000005</v>
      </c>
      <c r="F5" s="23">
        <v>8.0000000000000002E-3</v>
      </c>
      <c r="G5" s="2"/>
      <c r="H5" s="2"/>
      <c r="I5" s="23">
        <v>0.23300000000000001</v>
      </c>
      <c r="J5" s="23">
        <v>1.7999999999999999E-2</v>
      </c>
      <c r="K5" s="2"/>
      <c r="L5" s="2"/>
      <c r="M5" s="2"/>
      <c r="N5" s="23">
        <v>0.02</v>
      </c>
      <c r="O5" s="24">
        <v>1</v>
      </c>
      <c r="P5" s="22">
        <f t="shared" si="0"/>
        <v>4.5999999999999999E-2</v>
      </c>
      <c r="Q5" s="1" t="str">
        <f t="shared" si="1"/>
        <v>PIL</v>
      </c>
      <c r="R5" s="22">
        <f t="shared" si="2"/>
        <v>0.93599999999999994</v>
      </c>
      <c r="S5" s="22">
        <f t="shared" si="3"/>
        <v>1.7999999999999999E-2</v>
      </c>
      <c r="T5" s="10">
        <f t="shared" si="4"/>
        <v>1.8000000000000002E-2</v>
      </c>
      <c r="U5" s="10">
        <f t="shared" si="5"/>
        <v>0.02</v>
      </c>
      <c r="V5" s="10">
        <f t="shared" si="6"/>
        <v>8.0000000000000002E-3</v>
      </c>
      <c r="W5" s="10">
        <f t="shared" si="7"/>
        <v>0</v>
      </c>
    </row>
    <row r="6" spans="1:29">
      <c r="A6" s="1" t="s">
        <v>16501</v>
      </c>
      <c r="B6" s="2"/>
      <c r="C6" s="23">
        <v>6.5000000000000002E-2</v>
      </c>
      <c r="D6" s="2"/>
      <c r="E6" s="23">
        <v>8.9999999999999993E-3</v>
      </c>
      <c r="F6" s="23">
        <v>8.9999999999999993E-3</v>
      </c>
      <c r="G6" s="23">
        <v>4.0000000000000001E-3</v>
      </c>
      <c r="H6" s="2"/>
      <c r="I6" s="23">
        <v>0.90900000000000003</v>
      </c>
      <c r="J6" s="2"/>
      <c r="K6" s="23">
        <v>4.0000000000000001E-3</v>
      </c>
      <c r="L6" s="2"/>
      <c r="M6" s="2"/>
      <c r="N6" s="2"/>
      <c r="O6" s="24">
        <v>1</v>
      </c>
      <c r="P6" s="22">
        <f t="shared" si="0"/>
        <v>8.2000000000000003E-2</v>
      </c>
      <c r="Q6" s="1" t="str">
        <f t="shared" si="1"/>
        <v>PCH</v>
      </c>
      <c r="R6" s="22">
        <f t="shared" si="2"/>
        <v>0.91800000000000004</v>
      </c>
      <c r="S6" s="22">
        <f t="shared" si="3"/>
        <v>0</v>
      </c>
      <c r="T6" s="10">
        <f t="shared" si="4"/>
        <v>7.3000000000000009E-2</v>
      </c>
      <c r="U6" s="10">
        <f t="shared" si="5"/>
        <v>0</v>
      </c>
      <c r="V6" s="10">
        <f t="shared" si="6"/>
        <v>8.9999999999999993E-3</v>
      </c>
      <c r="W6" s="10">
        <f t="shared" si="7"/>
        <v>0</v>
      </c>
    </row>
    <row r="7" spans="1:29">
      <c r="A7" s="1" t="s">
        <v>16498</v>
      </c>
      <c r="B7" s="23">
        <v>5.0000000000000001E-3</v>
      </c>
      <c r="C7" s="2"/>
      <c r="D7" s="23">
        <v>3.0000000000000001E-3</v>
      </c>
      <c r="E7" s="23">
        <v>5.8000000000000003E-2</v>
      </c>
      <c r="F7" s="2"/>
      <c r="G7" s="2"/>
      <c r="H7" s="23">
        <v>3.0000000000000001E-3</v>
      </c>
      <c r="I7" s="23">
        <v>2.8000000000000001E-2</v>
      </c>
      <c r="J7" s="23">
        <v>0.79100000000000004</v>
      </c>
      <c r="K7" s="2"/>
      <c r="L7" s="2"/>
      <c r="M7" s="2"/>
      <c r="N7" s="23">
        <v>0.113</v>
      </c>
      <c r="O7" s="24">
        <v>1</v>
      </c>
      <c r="P7" s="22">
        <f t="shared" si="0"/>
        <v>0.11600000000000001</v>
      </c>
      <c r="Q7" s="1" t="str">
        <f t="shared" si="1"/>
        <v>OHM</v>
      </c>
      <c r="R7" s="22">
        <f t="shared" si="2"/>
        <v>9.2999999999999972E-2</v>
      </c>
      <c r="S7" s="22">
        <f t="shared" si="3"/>
        <v>0.79100000000000004</v>
      </c>
      <c r="T7" s="10">
        <f t="shared" si="4"/>
        <v>3.0000000000000001E-3</v>
      </c>
      <c r="U7" s="10">
        <f t="shared" si="5"/>
        <v>0.113</v>
      </c>
      <c r="V7" s="10">
        <f t="shared" si="6"/>
        <v>0</v>
      </c>
      <c r="W7" s="10">
        <f t="shared" si="7"/>
        <v>0</v>
      </c>
      <c r="Y7" s="41">
        <v>2023</v>
      </c>
      <c r="Z7" s="41"/>
      <c r="AA7" s="41"/>
      <c r="AB7" s="41" t="s">
        <v>16588</v>
      </c>
      <c r="AC7" s="41"/>
    </row>
    <row r="8" spans="1:29">
      <c r="A8" s="1" t="s">
        <v>16503</v>
      </c>
      <c r="B8" s="23">
        <v>0.01</v>
      </c>
      <c r="C8" s="23">
        <v>4.5999999999999999E-2</v>
      </c>
      <c r="D8" s="23">
        <v>8.8999999999999996E-2</v>
      </c>
      <c r="E8" s="23">
        <v>0.01</v>
      </c>
      <c r="F8" s="23">
        <v>1E-3</v>
      </c>
      <c r="G8" s="2"/>
      <c r="H8" s="2"/>
      <c r="I8" s="23">
        <v>4.0000000000000001E-3</v>
      </c>
      <c r="J8" s="23">
        <v>0.83199999999999996</v>
      </c>
      <c r="K8" s="2"/>
      <c r="L8" s="2"/>
      <c r="M8" s="2"/>
      <c r="N8" s="23">
        <v>8.0000000000000002E-3</v>
      </c>
      <c r="O8" s="24">
        <v>1</v>
      </c>
      <c r="P8" s="22">
        <f t="shared" si="0"/>
        <v>0.14400000000000002</v>
      </c>
      <c r="Q8" s="1" t="str">
        <f t="shared" si="1"/>
        <v>PET</v>
      </c>
      <c r="R8" s="22">
        <f t="shared" si="2"/>
        <v>2.4000000000000021E-2</v>
      </c>
      <c r="S8" s="22">
        <f t="shared" si="3"/>
        <v>0.83199999999999996</v>
      </c>
      <c r="T8" s="10">
        <f t="shared" si="4"/>
        <v>0.13500000000000001</v>
      </c>
      <c r="U8" s="10">
        <f t="shared" si="5"/>
        <v>8.0000000000000002E-3</v>
      </c>
      <c r="V8" s="10">
        <f t="shared" si="6"/>
        <v>1E-3</v>
      </c>
      <c r="W8" s="10">
        <f t="shared" si="7"/>
        <v>0</v>
      </c>
      <c r="Y8" s="27" t="s">
        <v>16585</v>
      </c>
      <c r="Z8" s="27" t="s">
        <v>16590</v>
      </c>
      <c r="AA8" s="27" t="s">
        <v>16589</v>
      </c>
      <c r="AB8" s="27" t="s">
        <v>16586</v>
      </c>
      <c r="AC8" s="27" t="s">
        <v>16587</v>
      </c>
    </row>
    <row r="9" spans="1:29">
      <c r="A9" s="1" t="s">
        <v>16500</v>
      </c>
      <c r="B9" s="23">
        <v>9.9000000000000005E-2</v>
      </c>
      <c r="C9" s="23">
        <v>8.2000000000000003E-2</v>
      </c>
      <c r="D9" s="23">
        <v>4.0000000000000001E-3</v>
      </c>
      <c r="E9" s="23">
        <v>0.39900000000000002</v>
      </c>
      <c r="F9" s="23">
        <v>8.0000000000000002E-3</v>
      </c>
      <c r="G9" s="2"/>
      <c r="H9" s="23">
        <v>8.0000000000000002E-3</v>
      </c>
      <c r="I9" s="2"/>
      <c r="J9" s="23">
        <v>0.32100000000000001</v>
      </c>
      <c r="K9" s="2"/>
      <c r="L9" s="2"/>
      <c r="M9" s="23">
        <v>4.0000000000000001E-3</v>
      </c>
      <c r="N9" s="23">
        <v>7.3999999999999996E-2</v>
      </c>
      <c r="O9" s="24">
        <v>1</v>
      </c>
      <c r="P9" s="22">
        <f t="shared" si="0"/>
        <v>0.17199999999999999</v>
      </c>
      <c r="Q9" s="1" t="str">
        <f t="shared" si="1"/>
        <v>PAH</v>
      </c>
      <c r="R9" s="22">
        <f t="shared" si="2"/>
        <v>0.50700000000000012</v>
      </c>
      <c r="S9" s="22">
        <f t="shared" si="3"/>
        <v>0.32100000000000001</v>
      </c>
      <c r="T9" s="10">
        <f t="shared" si="4"/>
        <v>8.6000000000000007E-2</v>
      </c>
      <c r="U9" s="10">
        <f t="shared" si="5"/>
        <v>7.3999999999999996E-2</v>
      </c>
      <c r="V9" s="10">
        <f t="shared" si="6"/>
        <v>8.0000000000000002E-3</v>
      </c>
      <c r="W9" s="10">
        <f t="shared" si="7"/>
        <v>4.0000000000000001E-3</v>
      </c>
      <c r="Y9" s="27">
        <v>420</v>
      </c>
      <c r="Z9" s="28">
        <v>0.63900000000000001</v>
      </c>
      <c r="AA9" s="29">
        <f>1330*Y9*Z9</f>
        <v>356945.4</v>
      </c>
      <c r="AB9" s="28">
        <v>0.998</v>
      </c>
      <c r="AC9" s="28">
        <f>100%-R9</f>
        <v>0.49299999999999988</v>
      </c>
    </row>
    <row r="10" spans="1:29">
      <c r="A10" s="1" t="s">
        <v>16489</v>
      </c>
      <c r="B10" s="23">
        <v>0.216</v>
      </c>
      <c r="C10" s="23">
        <v>8.9999999999999993E-3</v>
      </c>
      <c r="D10" s="23">
        <v>8.9999999999999993E-3</v>
      </c>
      <c r="E10" s="23">
        <v>0.06</v>
      </c>
      <c r="F10" s="23">
        <v>8.9999999999999993E-3</v>
      </c>
      <c r="G10" s="2"/>
      <c r="H10" s="2"/>
      <c r="I10" s="2"/>
      <c r="J10" s="23">
        <v>0.55200000000000005</v>
      </c>
      <c r="K10" s="2"/>
      <c r="L10" s="2"/>
      <c r="M10" s="2"/>
      <c r="N10" s="23">
        <v>0.14699999999999999</v>
      </c>
      <c r="O10" s="24">
        <v>1</v>
      </c>
      <c r="P10" s="22">
        <f t="shared" si="0"/>
        <v>0.17399999999999999</v>
      </c>
      <c r="Q10" s="1" t="str">
        <f t="shared" si="1"/>
        <v>NOB</v>
      </c>
      <c r="R10" s="22">
        <f t="shared" si="2"/>
        <v>0.27400000000000002</v>
      </c>
      <c r="S10" s="22">
        <f t="shared" si="3"/>
        <v>0.55200000000000005</v>
      </c>
      <c r="T10" s="10">
        <f t="shared" si="4"/>
        <v>1.7999999999999999E-2</v>
      </c>
      <c r="U10" s="10">
        <f t="shared" si="5"/>
        <v>0.14699999999999999</v>
      </c>
      <c r="V10" s="10">
        <f t="shared" si="6"/>
        <v>8.9999999999999993E-3</v>
      </c>
      <c r="W10" s="10">
        <f t="shared" si="7"/>
        <v>0</v>
      </c>
      <c r="Y10" s="27">
        <v>544</v>
      </c>
      <c r="Z10" s="28">
        <v>0.33100000000000002</v>
      </c>
      <c r="AA10" s="29">
        <f t="shared" ref="AA10:AA12" si="8">1330*Y10*Z10</f>
        <v>239485.12000000002</v>
      </c>
      <c r="AB10" s="28">
        <v>0.998</v>
      </c>
      <c r="AC10" s="28">
        <f t="shared" ref="AC10:AC12" si="9">100%-R10</f>
        <v>0.72599999999999998</v>
      </c>
    </row>
    <row r="11" spans="1:29">
      <c r="A11" s="1" t="s">
        <v>16484</v>
      </c>
      <c r="B11" s="23">
        <v>6.0000000000000001E-3</v>
      </c>
      <c r="C11" s="23">
        <v>1.9E-2</v>
      </c>
      <c r="D11" s="23">
        <v>0.14699999999999999</v>
      </c>
      <c r="E11" s="23">
        <v>0.57999999999999996</v>
      </c>
      <c r="F11" s="23">
        <v>3.0000000000000001E-3</v>
      </c>
      <c r="G11" s="2"/>
      <c r="H11" s="2"/>
      <c r="I11" s="23">
        <v>0.17299999999999999</v>
      </c>
      <c r="J11" s="23">
        <v>5.3999999999999999E-2</v>
      </c>
      <c r="K11" s="23">
        <v>6.0000000000000001E-3</v>
      </c>
      <c r="L11" s="2"/>
      <c r="M11" s="2"/>
      <c r="N11" s="23">
        <v>0.01</v>
      </c>
      <c r="O11" s="24">
        <v>1</v>
      </c>
      <c r="P11" s="22">
        <f t="shared" si="0"/>
        <v>0.185</v>
      </c>
      <c r="Q11" s="1" t="str">
        <f t="shared" si="1"/>
        <v>NDD</v>
      </c>
      <c r="R11" s="22">
        <f t="shared" si="2"/>
        <v>0.7609999999999999</v>
      </c>
      <c r="S11" s="22">
        <f t="shared" si="3"/>
        <v>5.3999999999999999E-2</v>
      </c>
      <c r="T11" s="10">
        <f t="shared" si="4"/>
        <v>0.17199999999999999</v>
      </c>
      <c r="U11" s="10">
        <f t="shared" si="5"/>
        <v>0.01</v>
      </c>
      <c r="V11" s="10">
        <f t="shared" si="6"/>
        <v>3.0000000000000001E-3</v>
      </c>
      <c r="W11" s="10">
        <f t="shared" si="7"/>
        <v>0</v>
      </c>
      <c r="Y11" s="27">
        <v>663</v>
      </c>
      <c r="Z11" s="28">
        <v>0.629</v>
      </c>
      <c r="AA11" s="29">
        <f t="shared" si="8"/>
        <v>554645.91</v>
      </c>
      <c r="AB11" s="28">
        <v>0.98499999999999999</v>
      </c>
      <c r="AC11" s="28">
        <f t="shared" si="9"/>
        <v>0.2390000000000001</v>
      </c>
    </row>
    <row r="12" spans="1:29">
      <c r="A12" s="1" t="s">
        <v>16457</v>
      </c>
      <c r="B12" s="2"/>
      <c r="C12" s="2"/>
      <c r="D12" s="23">
        <v>0.20399999999999999</v>
      </c>
      <c r="E12" s="23">
        <v>0.65500000000000003</v>
      </c>
      <c r="F12" s="2"/>
      <c r="G12" s="2"/>
      <c r="H12" s="2"/>
      <c r="I12" s="2"/>
      <c r="J12" s="23">
        <v>0.14099999999999999</v>
      </c>
      <c r="K12" s="2"/>
      <c r="L12" s="2"/>
      <c r="M12" s="2"/>
      <c r="N12" s="2"/>
      <c r="O12" s="24">
        <v>1</v>
      </c>
      <c r="P12" s="22">
        <f t="shared" si="0"/>
        <v>0.20399999999999999</v>
      </c>
      <c r="Q12" s="1" t="str">
        <f t="shared" si="1"/>
        <v>HCH</v>
      </c>
      <c r="R12" s="22">
        <f t="shared" si="2"/>
        <v>0.65500000000000003</v>
      </c>
      <c r="S12" s="22">
        <f t="shared" si="3"/>
        <v>0.14099999999999999</v>
      </c>
      <c r="T12" s="10">
        <f t="shared" si="4"/>
        <v>0.20399999999999999</v>
      </c>
      <c r="U12" s="10">
        <f t="shared" si="5"/>
        <v>0</v>
      </c>
      <c r="V12" s="10">
        <f t="shared" si="6"/>
        <v>0</v>
      </c>
      <c r="W12" s="10">
        <f t="shared" si="7"/>
        <v>0</v>
      </c>
      <c r="Y12" s="27">
        <v>382</v>
      </c>
      <c r="Z12" s="28">
        <v>0.75</v>
      </c>
      <c r="AA12" s="29">
        <f t="shared" si="8"/>
        <v>381045</v>
      </c>
      <c r="AB12" s="28">
        <v>0.97599999999999998</v>
      </c>
      <c r="AC12" s="28">
        <f t="shared" si="9"/>
        <v>0.34499999999999997</v>
      </c>
    </row>
    <row r="13" spans="1:29">
      <c r="A13" s="1" t="s">
        <v>16520</v>
      </c>
      <c r="B13" s="23">
        <v>8.4000000000000005E-2</v>
      </c>
      <c r="C13" s="23">
        <v>0.08</v>
      </c>
      <c r="D13" s="23">
        <v>3.0000000000000001E-3</v>
      </c>
      <c r="E13" s="23">
        <v>6.2E-2</v>
      </c>
      <c r="F13" s="23">
        <v>9.9000000000000005E-2</v>
      </c>
      <c r="G13" s="23">
        <v>3.0000000000000001E-3</v>
      </c>
      <c r="H13" s="23">
        <v>3.0000000000000001E-3</v>
      </c>
      <c r="I13" s="23">
        <v>0.61299999999999999</v>
      </c>
      <c r="J13" s="23">
        <v>8.9999999999999993E-3</v>
      </c>
      <c r="K13" s="23">
        <v>1.4999999999999999E-2</v>
      </c>
      <c r="L13" s="2"/>
      <c r="M13" s="2"/>
      <c r="N13" s="23">
        <v>2.8000000000000001E-2</v>
      </c>
      <c r="O13" s="24">
        <v>1</v>
      </c>
      <c r="P13" s="22">
        <f t="shared" si="0"/>
        <v>0.22800000000000001</v>
      </c>
      <c r="Q13" s="1" t="str">
        <f t="shared" si="1"/>
        <v>RGH</v>
      </c>
      <c r="R13" s="22">
        <f t="shared" si="2"/>
        <v>0.76300000000000001</v>
      </c>
      <c r="S13" s="22">
        <f t="shared" si="3"/>
        <v>8.9999999999999993E-3</v>
      </c>
      <c r="T13" s="10">
        <f t="shared" si="4"/>
        <v>0.10100000000000001</v>
      </c>
      <c r="U13" s="10">
        <f t="shared" si="5"/>
        <v>2.8000000000000001E-2</v>
      </c>
      <c r="V13" s="10">
        <f t="shared" si="6"/>
        <v>9.9000000000000005E-2</v>
      </c>
      <c r="W13" s="10">
        <f t="shared" si="7"/>
        <v>0</v>
      </c>
      <c r="Y13" s="30"/>
      <c r="Z13" s="30"/>
      <c r="AA13" s="31">
        <f>SUM(AA9:AA12)</f>
        <v>1532121.4300000002</v>
      </c>
      <c r="AB13" s="32"/>
      <c r="AC13" s="32"/>
    </row>
    <row r="14" spans="1:29">
      <c r="A14" s="1" t="s">
        <v>16494</v>
      </c>
      <c r="B14" s="23">
        <v>7.0000000000000001E-3</v>
      </c>
      <c r="C14" s="23">
        <v>4.7E-2</v>
      </c>
      <c r="D14" s="23">
        <v>4.0000000000000001E-3</v>
      </c>
      <c r="E14" s="23">
        <v>0.32700000000000001</v>
      </c>
      <c r="F14" s="23">
        <v>1.2999999999999999E-2</v>
      </c>
      <c r="G14" s="2"/>
      <c r="H14" s="23">
        <v>1.2999999999999999E-2</v>
      </c>
      <c r="I14" s="23">
        <v>2.9000000000000001E-2</v>
      </c>
      <c r="J14" s="23">
        <v>0.36699999999999999</v>
      </c>
      <c r="K14" s="23">
        <v>2E-3</v>
      </c>
      <c r="L14" s="23">
        <v>2E-3</v>
      </c>
      <c r="M14" s="23">
        <v>7.0000000000000001E-3</v>
      </c>
      <c r="N14" s="23">
        <v>0.18</v>
      </c>
      <c r="O14" s="24">
        <v>1</v>
      </c>
      <c r="P14" s="22">
        <f t="shared" si="0"/>
        <v>0.255</v>
      </c>
      <c r="Q14" s="1" t="str">
        <f t="shared" si="1"/>
        <v>NTG</v>
      </c>
      <c r="R14" s="22">
        <f t="shared" si="2"/>
        <v>0.378</v>
      </c>
      <c r="S14" s="22">
        <f t="shared" si="3"/>
        <v>0.36699999999999999</v>
      </c>
      <c r="T14" s="10">
        <f t="shared" si="4"/>
        <v>5.3000000000000005E-2</v>
      </c>
      <c r="U14" s="10">
        <f t="shared" si="5"/>
        <v>0.18</v>
      </c>
      <c r="V14" s="10">
        <f t="shared" si="6"/>
        <v>1.2999999999999999E-2</v>
      </c>
      <c r="W14" s="10">
        <f t="shared" si="7"/>
        <v>9.0000000000000011E-3</v>
      </c>
      <c r="AA14" s="26"/>
      <c r="AB14" s="10"/>
      <c r="AC14" s="10"/>
    </row>
    <row r="15" spans="1:29">
      <c r="A15" s="1" t="s">
        <v>16439</v>
      </c>
      <c r="B15" s="23">
        <v>3.0000000000000001E-3</v>
      </c>
      <c r="C15" s="23">
        <v>0.14499999999999999</v>
      </c>
      <c r="D15" s="23">
        <v>2.8000000000000001E-2</v>
      </c>
      <c r="E15" s="23">
        <v>0.314</v>
      </c>
      <c r="F15" s="2"/>
      <c r="G15" s="23">
        <v>3.0000000000000001E-3</v>
      </c>
      <c r="H15" s="23">
        <v>8.9999999999999993E-3</v>
      </c>
      <c r="I15" s="23">
        <v>0.32800000000000001</v>
      </c>
      <c r="J15" s="23">
        <v>8.6999999999999994E-2</v>
      </c>
      <c r="K15" s="23">
        <v>1.7000000000000001E-2</v>
      </c>
      <c r="L15" s="2"/>
      <c r="M15" s="2"/>
      <c r="N15" s="23">
        <v>6.5000000000000002E-2</v>
      </c>
      <c r="O15" s="24">
        <v>1</v>
      </c>
      <c r="P15" s="22">
        <f t="shared" si="0"/>
        <v>0.25800000000000001</v>
      </c>
      <c r="Q15" s="1" t="str">
        <f t="shared" si="1"/>
        <v>DID</v>
      </c>
      <c r="R15" s="22">
        <f t="shared" si="2"/>
        <v>0.65500000000000003</v>
      </c>
      <c r="S15" s="22">
        <f t="shared" si="3"/>
        <v>8.6999999999999994E-2</v>
      </c>
      <c r="T15" s="10">
        <f t="shared" si="4"/>
        <v>0.193</v>
      </c>
      <c r="U15" s="10">
        <f t="shared" si="5"/>
        <v>6.5000000000000002E-2</v>
      </c>
      <c r="V15" s="10">
        <f t="shared" si="6"/>
        <v>0</v>
      </c>
      <c r="W15" s="10">
        <f t="shared" si="7"/>
        <v>0</v>
      </c>
      <c r="AA15" s="26"/>
      <c r="AB15" s="10"/>
      <c r="AC15" s="10"/>
    </row>
    <row r="16" spans="1:29">
      <c r="A16" s="1" t="s">
        <v>16426</v>
      </c>
      <c r="B16" s="23">
        <v>6.0000000000000001E-3</v>
      </c>
      <c r="C16" s="2"/>
      <c r="D16" s="2"/>
      <c r="E16" s="23">
        <v>0.35</v>
      </c>
      <c r="F16" s="23">
        <v>3.7999999999999999E-2</v>
      </c>
      <c r="G16" s="2"/>
      <c r="H16" s="23">
        <v>9.6000000000000002E-2</v>
      </c>
      <c r="I16" s="2"/>
      <c r="J16" s="23">
        <v>0.27400000000000002</v>
      </c>
      <c r="K16" s="23">
        <v>6.0000000000000001E-3</v>
      </c>
      <c r="L16" s="2"/>
      <c r="M16" s="23">
        <v>6.0000000000000001E-3</v>
      </c>
      <c r="N16" s="23">
        <v>0.223</v>
      </c>
      <c r="O16" s="24">
        <v>1</v>
      </c>
      <c r="P16" s="22">
        <f t="shared" si="0"/>
        <v>0.27300000000000002</v>
      </c>
      <c r="Q16" s="1" t="str">
        <f t="shared" si="1"/>
        <v>BRG</v>
      </c>
      <c r="R16" s="22">
        <f t="shared" si="2"/>
        <v>0.45299999999999996</v>
      </c>
      <c r="S16" s="22">
        <f t="shared" si="3"/>
        <v>0.27400000000000002</v>
      </c>
      <c r="T16" s="10">
        <f t="shared" si="4"/>
        <v>6.0000000000000001E-3</v>
      </c>
      <c r="U16" s="10">
        <f t="shared" si="5"/>
        <v>0.223</v>
      </c>
      <c r="V16" s="10">
        <f t="shared" si="6"/>
        <v>3.7999999999999999E-2</v>
      </c>
      <c r="W16" s="10">
        <f t="shared" si="7"/>
        <v>6.0000000000000001E-3</v>
      </c>
      <c r="X16" s="22"/>
    </row>
    <row r="17" spans="1:24">
      <c r="A17" s="1" t="s">
        <v>16557</v>
      </c>
      <c r="B17" s="23">
        <v>4.5999999999999999E-2</v>
      </c>
      <c r="C17" s="23">
        <v>0.105</v>
      </c>
      <c r="D17" s="23">
        <v>4.0000000000000001E-3</v>
      </c>
      <c r="E17" s="23">
        <v>0.24199999999999999</v>
      </c>
      <c r="F17" s="23">
        <v>4.0000000000000001E-3</v>
      </c>
      <c r="G17" s="2"/>
      <c r="H17" s="23">
        <v>7.0000000000000001E-3</v>
      </c>
      <c r="I17" s="23">
        <v>8.6999999999999994E-2</v>
      </c>
      <c r="J17" s="23">
        <v>0.34200000000000003</v>
      </c>
      <c r="K17" s="23">
        <v>3.2000000000000001E-2</v>
      </c>
      <c r="L17" s="2"/>
      <c r="M17" s="2"/>
      <c r="N17" s="23">
        <v>0.13200000000000001</v>
      </c>
      <c r="O17" s="24">
        <v>1</v>
      </c>
      <c r="P17" s="22">
        <f t="shared" si="0"/>
        <v>0.27700000000000002</v>
      </c>
      <c r="Q17" s="1" t="str">
        <f t="shared" si="1"/>
        <v>VIC</v>
      </c>
      <c r="R17" s="22">
        <f t="shared" si="2"/>
        <v>0.38099999999999995</v>
      </c>
      <c r="S17" s="22">
        <f t="shared" si="3"/>
        <v>0.34200000000000003</v>
      </c>
      <c r="T17" s="10">
        <f t="shared" si="4"/>
        <v>0.14100000000000001</v>
      </c>
      <c r="U17" s="10">
        <f t="shared" si="5"/>
        <v>0.13200000000000001</v>
      </c>
      <c r="V17" s="10">
        <f t="shared" si="6"/>
        <v>4.0000000000000001E-3</v>
      </c>
      <c r="W17" s="10">
        <f t="shared" si="7"/>
        <v>0</v>
      </c>
      <c r="X17" s="22"/>
    </row>
    <row r="18" spans="1:24">
      <c r="A18" s="1" t="s">
        <v>16430</v>
      </c>
      <c r="B18" s="23">
        <v>4.0000000000000001E-3</v>
      </c>
      <c r="C18" s="23">
        <v>0.19600000000000001</v>
      </c>
      <c r="D18" s="23">
        <v>1E-3</v>
      </c>
      <c r="E18" s="23">
        <v>0.497</v>
      </c>
      <c r="F18" s="23">
        <v>3.7999999999999999E-2</v>
      </c>
      <c r="G18" s="2"/>
      <c r="H18" s="23">
        <v>1.6E-2</v>
      </c>
      <c r="I18" s="23">
        <v>1.2E-2</v>
      </c>
      <c r="J18" s="23">
        <v>0.17899999999999999</v>
      </c>
      <c r="K18" s="23">
        <v>5.2999999999999999E-2</v>
      </c>
      <c r="L18" s="2"/>
      <c r="M18" s="2"/>
      <c r="N18" s="23">
        <v>3.0000000000000001E-3</v>
      </c>
      <c r="O18" s="24">
        <v>1</v>
      </c>
      <c r="P18" s="22">
        <f t="shared" si="0"/>
        <v>0.29100000000000004</v>
      </c>
      <c r="Q18" s="1" t="str">
        <f t="shared" si="1"/>
        <v>CGH</v>
      </c>
      <c r="R18" s="22">
        <f t="shared" si="2"/>
        <v>0.53</v>
      </c>
      <c r="S18" s="22">
        <f t="shared" si="3"/>
        <v>0.17899999999999999</v>
      </c>
      <c r="T18" s="10">
        <f t="shared" si="4"/>
        <v>0.25</v>
      </c>
      <c r="U18" s="10">
        <f t="shared" si="5"/>
        <v>3.0000000000000001E-3</v>
      </c>
      <c r="V18" s="10">
        <f t="shared" si="6"/>
        <v>3.7999999999999999E-2</v>
      </c>
      <c r="W18" s="10">
        <f t="shared" si="7"/>
        <v>0</v>
      </c>
      <c r="X18" s="22"/>
    </row>
    <row r="19" spans="1:24">
      <c r="A19" s="1" t="s">
        <v>16462</v>
      </c>
      <c r="B19" s="23">
        <v>0.02</v>
      </c>
      <c r="C19" s="23">
        <v>2.8000000000000001E-2</v>
      </c>
      <c r="D19" s="23">
        <v>6.0000000000000001E-3</v>
      </c>
      <c r="E19" s="23">
        <v>0.441</v>
      </c>
      <c r="F19" s="23">
        <v>6.0000000000000001E-3</v>
      </c>
      <c r="G19" s="2"/>
      <c r="H19" s="23">
        <v>2.4E-2</v>
      </c>
      <c r="I19" s="23">
        <v>3.3000000000000002E-2</v>
      </c>
      <c r="J19" s="23">
        <v>0.191</v>
      </c>
      <c r="K19" s="23">
        <v>8.0000000000000002E-3</v>
      </c>
      <c r="L19" s="2"/>
      <c r="M19" s="2"/>
      <c r="N19" s="23">
        <v>0.24399999999999999</v>
      </c>
      <c r="O19" s="24">
        <v>1</v>
      </c>
      <c r="P19" s="22">
        <f t="shared" si="0"/>
        <v>0.29199999999999998</v>
      </c>
      <c r="Q19" s="1" t="str">
        <f t="shared" si="1"/>
        <v>HUD</v>
      </c>
      <c r="R19" s="22">
        <f t="shared" si="2"/>
        <v>0.5169999999999999</v>
      </c>
      <c r="S19" s="22">
        <f t="shared" si="3"/>
        <v>0.191</v>
      </c>
      <c r="T19" s="10">
        <f t="shared" si="4"/>
        <v>4.2000000000000003E-2</v>
      </c>
      <c r="U19" s="10">
        <f t="shared" si="5"/>
        <v>0.24399999999999999</v>
      </c>
      <c r="V19" s="10">
        <f t="shared" si="6"/>
        <v>6.0000000000000001E-3</v>
      </c>
      <c r="W19" s="10">
        <f t="shared" si="7"/>
        <v>0</v>
      </c>
      <c r="X19" s="22"/>
    </row>
    <row r="20" spans="1:24">
      <c r="A20" s="1" t="s">
        <v>16578</v>
      </c>
      <c r="B20" s="23">
        <v>1.2999999999999999E-2</v>
      </c>
      <c r="C20" s="23">
        <v>4.0000000000000001E-3</v>
      </c>
      <c r="D20" s="23">
        <v>4.0000000000000001E-3</v>
      </c>
      <c r="E20" s="23">
        <v>9.4E-2</v>
      </c>
      <c r="F20" s="23">
        <v>4.4999999999999998E-2</v>
      </c>
      <c r="G20" s="2"/>
      <c r="H20" s="23">
        <v>2.5000000000000001E-2</v>
      </c>
      <c r="I20" s="23">
        <v>5.0000000000000001E-3</v>
      </c>
      <c r="J20" s="23">
        <v>0.56299999999999994</v>
      </c>
      <c r="K20" s="2"/>
      <c r="L20" s="2"/>
      <c r="M20" s="2"/>
      <c r="N20" s="23">
        <v>0.246</v>
      </c>
      <c r="O20" s="24">
        <v>1</v>
      </c>
      <c r="P20" s="22">
        <f t="shared" si="0"/>
        <v>0.29899999999999999</v>
      </c>
      <c r="Q20" s="1" t="str">
        <f t="shared" si="1"/>
        <v>WYT</v>
      </c>
      <c r="R20" s="22">
        <f t="shared" si="2"/>
        <v>0.13800000000000012</v>
      </c>
      <c r="S20" s="22">
        <f t="shared" si="3"/>
        <v>0.56299999999999994</v>
      </c>
      <c r="T20" s="10">
        <f t="shared" si="4"/>
        <v>8.0000000000000002E-3</v>
      </c>
      <c r="U20" s="10">
        <f t="shared" si="5"/>
        <v>0.246</v>
      </c>
      <c r="V20" s="10">
        <f t="shared" si="6"/>
        <v>4.4999999999999998E-2</v>
      </c>
      <c r="W20" s="10">
        <f t="shared" si="7"/>
        <v>0</v>
      </c>
      <c r="X20" s="22"/>
    </row>
    <row r="21" spans="1:24">
      <c r="A21" s="1" t="s">
        <v>16567</v>
      </c>
      <c r="B21" s="23">
        <v>2E-3</v>
      </c>
      <c r="C21" s="23">
        <v>9.0999999999999998E-2</v>
      </c>
      <c r="D21" s="23">
        <v>1.4999999999999999E-2</v>
      </c>
      <c r="E21" s="23">
        <v>0.46100000000000002</v>
      </c>
      <c r="F21" s="23">
        <v>2E-3</v>
      </c>
      <c r="G21" s="23">
        <v>2E-3</v>
      </c>
      <c r="H21" s="2"/>
      <c r="I21" s="23">
        <v>0.04</v>
      </c>
      <c r="J21" s="23">
        <v>0.19400000000000001</v>
      </c>
      <c r="K21" s="23">
        <v>4.0000000000000001E-3</v>
      </c>
      <c r="L21" s="2"/>
      <c r="M21" s="2"/>
      <c r="N21" s="23">
        <v>0.188</v>
      </c>
      <c r="O21" s="24">
        <v>1</v>
      </c>
      <c r="P21" s="22">
        <f t="shared" si="0"/>
        <v>0.30199999999999999</v>
      </c>
      <c r="Q21" s="1" t="str">
        <f t="shared" si="1"/>
        <v>WHI</v>
      </c>
      <c r="R21" s="22">
        <f t="shared" si="2"/>
        <v>0.504</v>
      </c>
      <c r="S21" s="22">
        <f t="shared" si="3"/>
        <v>0.19400000000000001</v>
      </c>
      <c r="T21" s="10">
        <f t="shared" si="4"/>
        <v>0.112</v>
      </c>
      <c r="U21" s="10">
        <f t="shared" si="5"/>
        <v>0.188</v>
      </c>
      <c r="V21" s="10">
        <f t="shared" si="6"/>
        <v>2E-3</v>
      </c>
      <c r="W21" s="10">
        <f t="shared" si="7"/>
        <v>0</v>
      </c>
      <c r="X21" s="22"/>
    </row>
    <row r="22" spans="1:24">
      <c r="A22" s="1" t="s">
        <v>16564</v>
      </c>
      <c r="B22" s="23">
        <v>1.7999999999999999E-2</v>
      </c>
      <c r="C22" s="23">
        <v>7.1999999999999995E-2</v>
      </c>
      <c r="D22" s="2"/>
      <c r="E22" s="23">
        <v>0.221</v>
      </c>
      <c r="F22" s="23">
        <v>4.0000000000000001E-3</v>
      </c>
      <c r="G22" s="2"/>
      <c r="H22" s="23">
        <v>6.5000000000000002E-2</v>
      </c>
      <c r="I22" s="23">
        <v>6.9000000000000006E-2</v>
      </c>
      <c r="J22" s="23">
        <v>0.30099999999999999</v>
      </c>
      <c r="K22" s="23">
        <v>4.2999999999999997E-2</v>
      </c>
      <c r="L22" s="2"/>
      <c r="M22" s="2"/>
      <c r="N22" s="23">
        <v>0.20699999999999999</v>
      </c>
      <c r="O22" s="24">
        <v>1</v>
      </c>
      <c r="P22" s="22">
        <f t="shared" si="0"/>
        <v>0.32599999999999996</v>
      </c>
      <c r="Q22" s="1" t="str">
        <f t="shared" si="1"/>
        <v>WGH</v>
      </c>
      <c r="R22" s="22">
        <f t="shared" si="2"/>
        <v>0.37300000000000005</v>
      </c>
      <c r="S22" s="22">
        <f t="shared" si="3"/>
        <v>0.30099999999999999</v>
      </c>
      <c r="T22" s="10">
        <f t="shared" si="4"/>
        <v>0.11499999999999999</v>
      </c>
      <c r="U22" s="10">
        <f t="shared" si="5"/>
        <v>0.20699999999999999</v>
      </c>
      <c r="V22" s="10">
        <f t="shared" si="6"/>
        <v>4.0000000000000001E-3</v>
      </c>
      <c r="W22" s="10">
        <f t="shared" si="7"/>
        <v>0</v>
      </c>
      <c r="X22" s="22"/>
    </row>
    <row r="23" spans="1:24">
      <c r="A23" s="1" t="s">
        <v>16569</v>
      </c>
      <c r="B23" s="23">
        <v>8.9999999999999993E-3</v>
      </c>
      <c r="C23" s="23">
        <v>0.29299999999999998</v>
      </c>
      <c r="D23" s="2"/>
      <c r="E23" s="23">
        <v>0.41699999999999998</v>
      </c>
      <c r="F23" s="23">
        <v>7.0000000000000001E-3</v>
      </c>
      <c r="G23" s="23">
        <v>2E-3</v>
      </c>
      <c r="H23" s="23">
        <v>6.0000000000000001E-3</v>
      </c>
      <c r="I23" s="23">
        <v>3.9E-2</v>
      </c>
      <c r="J23" s="23">
        <v>0.20200000000000001</v>
      </c>
      <c r="K23" s="23">
        <v>2E-3</v>
      </c>
      <c r="L23" s="2"/>
      <c r="M23" s="2"/>
      <c r="N23" s="23">
        <v>2.1999999999999999E-2</v>
      </c>
      <c r="O23" s="24">
        <v>1</v>
      </c>
      <c r="P23" s="22">
        <f t="shared" si="0"/>
        <v>0.32600000000000001</v>
      </c>
      <c r="Q23" s="1" t="str">
        <f t="shared" si="1"/>
        <v>WIR</v>
      </c>
      <c r="R23" s="22">
        <f t="shared" si="2"/>
        <v>0.47199999999999992</v>
      </c>
      <c r="S23" s="22">
        <f t="shared" si="3"/>
        <v>0.20200000000000001</v>
      </c>
      <c r="T23" s="10">
        <f t="shared" si="4"/>
        <v>0.29699999999999999</v>
      </c>
      <c r="U23" s="10">
        <f t="shared" si="5"/>
        <v>2.1999999999999999E-2</v>
      </c>
      <c r="V23" s="10">
        <f t="shared" si="6"/>
        <v>7.0000000000000001E-3</v>
      </c>
      <c r="W23" s="10">
        <f t="shared" si="7"/>
        <v>0</v>
      </c>
      <c r="X23" s="22"/>
    </row>
    <row r="24" spans="1:24">
      <c r="A24" s="1" t="s">
        <v>16538</v>
      </c>
      <c r="B24" s="23">
        <v>0.01</v>
      </c>
      <c r="C24" s="23">
        <v>0.14799999999999999</v>
      </c>
      <c r="D24" s="23">
        <v>2E-3</v>
      </c>
      <c r="E24" s="23">
        <v>0.48099999999999998</v>
      </c>
      <c r="F24" s="23">
        <v>5.0000000000000001E-3</v>
      </c>
      <c r="G24" s="23">
        <v>2E-3</v>
      </c>
      <c r="H24" s="23">
        <v>5.0000000000000001E-3</v>
      </c>
      <c r="I24" s="23">
        <v>7.0000000000000001E-3</v>
      </c>
      <c r="J24" s="23">
        <v>0.16900000000000001</v>
      </c>
      <c r="K24" s="23">
        <v>5.0000000000000001E-3</v>
      </c>
      <c r="L24" s="23">
        <v>2E-3</v>
      </c>
      <c r="M24" s="2"/>
      <c r="N24" s="23">
        <v>0.16400000000000001</v>
      </c>
      <c r="O24" s="24">
        <v>1</v>
      </c>
      <c r="P24" s="22">
        <f t="shared" si="0"/>
        <v>0.32800000000000001</v>
      </c>
      <c r="Q24" s="1" t="str">
        <f t="shared" si="1"/>
        <v>SHH</v>
      </c>
      <c r="R24" s="22">
        <f t="shared" si="2"/>
        <v>0.50299999999999989</v>
      </c>
      <c r="S24" s="22">
        <f t="shared" si="3"/>
        <v>0.16900000000000001</v>
      </c>
      <c r="T24" s="10">
        <f t="shared" si="4"/>
        <v>0.157</v>
      </c>
      <c r="U24" s="10">
        <f t="shared" si="5"/>
        <v>0.16400000000000001</v>
      </c>
      <c r="V24" s="10">
        <f t="shared" si="6"/>
        <v>5.0000000000000001E-3</v>
      </c>
      <c r="W24" s="10">
        <f t="shared" si="7"/>
        <v>2E-3</v>
      </c>
      <c r="X24" s="22"/>
    </row>
    <row r="25" spans="1:24">
      <c r="A25" s="1" t="s">
        <v>16553</v>
      </c>
      <c r="B25" s="23">
        <v>8.0000000000000002E-3</v>
      </c>
      <c r="C25" s="23">
        <v>4.9000000000000002E-2</v>
      </c>
      <c r="D25" s="2"/>
      <c r="E25" s="23">
        <v>0.27900000000000003</v>
      </c>
      <c r="F25" s="23">
        <v>2.5000000000000001E-2</v>
      </c>
      <c r="G25" s="2"/>
      <c r="H25" s="2"/>
      <c r="I25" s="2"/>
      <c r="J25" s="23">
        <v>0.38500000000000001</v>
      </c>
      <c r="K25" s="2"/>
      <c r="L25" s="2"/>
      <c r="M25" s="2"/>
      <c r="N25" s="23">
        <v>0.254</v>
      </c>
      <c r="O25" s="24">
        <v>1</v>
      </c>
      <c r="P25" s="22">
        <f t="shared" si="0"/>
        <v>0.32800000000000001</v>
      </c>
      <c r="Q25" s="1" t="str">
        <f t="shared" si="1"/>
        <v>UCL</v>
      </c>
      <c r="R25" s="22">
        <f t="shared" si="2"/>
        <v>0.28699999999999992</v>
      </c>
      <c r="S25" s="22">
        <f t="shared" si="3"/>
        <v>0.38500000000000001</v>
      </c>
      <c r="T25" s="10">
        <f t="shared" si="4"/>
        <v>4.9000000000000002E-2</v>
      </c>
      <c r="U25" s="10">
        <f t="shared" si="5"/>
        <v>0.254</v>
      </c>
      <c r="V25" s="10">
        <f t="shared" si="6"/>
        <v>2.5000000000000001E-2</v>
      </c>
      <c r="W25" s="10">
        <f t="shared" si="7"/>
        <v>0</v>
      </c>
      <c r="X25" s="22"/>
    </row>
    <row r="26" spans="1:24">
      <c r="A26" s="1" t="s">
        <v>16562</v>
      </c>
      <c r="B26" s="23">
        <v>7.0000000000000001E-3</v>
      </c>
      <c r="C26" s="23">
        <v>7.0000000000000001E-3</v>
      </c>
      <c r="D26" s="23">
        <v>4.0000000000000001E-3</v>
      </c>
      <c r="E26" s="23">
        <v>0.126</v>
      </c>
      <c r="F26" s="23">
        <v>4.0000000000000001E-3</v>
      </c>
      <c r="G26" s="23">
        <v>1.0999999999999999E-2</v>
      </c>
      <c r="H26" s="23">
        <v>2.5999999999999999E-2</v>
      </c>
      <c r="I26" s="23">
        <v>1.4999999999999999E-2</v>
      </c>
      <c r="J26" s="23">
        <v>0.496</v>
      </c>
      <c r="K26" s="23">
        <v>7.0000000000000001E-3</v>
      </c>
      <c r="L26" s="23">
        <v>4.0000000000000001E-3</v>
      </c>
      <c r="M26" s="2"/>
      <c r="N26" s="23">
        <v>0.29299999999999998</v>
      </c>
      <c r="O26" s="24">
        <v>1</v>
      </c>
      <c r="P26" s="22">
        <f t="shared" si="0"/>
        <v>0.32999999999999996</v>
      </c>
      <c r="Q26" s="1" t="str">
        <f t="shared" si="1"/>
        <v>WES</v>
      </c>
      <c r="R26" s="22">
        <f t="shared" si="2"/>
        <v>0.17400000000000004</v>
      </c>
      <c r="S26" s="22">
        <f t="shared" si="3"/>
        <v>0.496</v>
      </c>
      <c r="T26" s="10">
        <f t="shared" si="4"/>
        <v>2.8999999999999998E-2</v>
      </c>
      <c r="U26" s="10">
        <f t="shared" si="5"/>
        <v>0.29299999999999998</v>
      </c>
      <c r="V26" s="10">
        <f t="shared" si="6"/>
        <v>4.0000000000000001E-3</v>
      </c>
      <c r="W26" s="10">
        <f t="shared" si="7"/>
        <v>4.0000000000000001E-3</v>
      </c>
      <c r="X26" s="22"/>
    </row>
    <row r="27" spans="1:24">
      <c r="A27" s="1" t="s">
        <v>16511</v>
      </c>
      <c r="B27" s="23">
        <v>2.1999999999999999E-2</v>
      </c>
      <c r="C27" s="23">
        <v>7.8E-2</v>
      </c>
      <c r="D27" s="23">
        <v>8.8999999999999996E-2</v>
      </c>
      <c r="E27" s="23">
        <v>0.311</v>
      </c>
      <c r="F27" s="2"/>
      <c r="G27" s="2"/>
      <c r="H27" s="2"/>
      <c r="I27" s="23">
        <v>0.189</v>
      </c>
      <c r="J27" s="23">
        <v>0.14399999999999999</v>
      </c>
      <c r="K27" s="23">
        <v>3.3000000000000002E-2</v>
      </c>
      <c r="L27" s="2"/>
      <c r="M27" s="2"/>
      <c r="N27" s="23">
        <v>0.13300000000000001</v>
      </c>
      <c r="O27" s="24">
        <v>1</v>
      </c>
      <c r="P27" s="22">
        <f t="shared" si="0"/>
        <v>0.33299999999999996</v>
      </c>
      <c r="Q27" s="1" t="str">
        <f t="shared" si="1"/>
        <v>QEB</v>
      </c>
      <c r="R27" s="22">
        <f t="shared" si="2"/>
        <v>0.52300000000000002</v>
      </c>
      <c r="S27" s="22">
        <f t="shared" si="3"/>
        <v>0.14399999999999999</v>
      </c>
      <c r="T27" s="10">
        <f t="shared" si="4"/>
        <v>0.19999999999999998</v>
      </c>
      <c r="U27" s="10">
        <f t="shared" si="5"/>
        <v>0.13300000000000001</v>
      </c>
      <c r="V27" s="10">
        <f t="shared" si="6"/>
        <v>0</v>
      </c>
      <c r="W27" s="10">
        <f t="shared" si="7"/>
        <v>0</v>
      </c>
      <c r="X27" s="22"/>
    </row>
    <row r="28" spans="1:24">
      <c r="A28" s="1" t="s">
        <v>16493</v>
      </c>
      <c r="B28" s="23">
        <v>7.0000000000000001E-3</v>
      </c>
      <c r="C28" s="23">
        <v>0.152</v>
      </c>
      <c r="D28" s="23">
        <v>4.0000000000000001E-3</v>
      </c>
      <c r="E28" s="23">
        <v>0.374</v>
      </c>
      <c r="F28" s="23">
        <v>6.0000000000000001E-3</v>
      </c>
      <c r="G28" s="2"/>
      <c r="H28" s="23">
        <v>1.7999999999999999E-2</v>
      </c>
      <c r="I28" s="23">
        <v>7.0000000000000001E-3</v>
      </c>
      <c r="J28" s="23">
        <v>0.25700000000000001</v>
      </c>
      <c r="K28" s="23">
        <v>1.7999999999999999E-2</v>
      </c>
      <c r="L28" s="2"/>
      <c r="M28" s="2"/>
      <c r="N28" s="23">
        <v>0.157</v>
      </c>
      <c r="O28" s="24">
        <v>1</v>
      </c>
      <c r="P28" s="22">
        <f t="shared" si="0"/>
        <v>0.33699999999999997</v>
      </c>
      <c r="Q28" s="1" t="str">
        <f t="shared" si="1"/>
        <v>NSE</v>
      </c>
      <c r="R28" s="22">
        <f t="shared" si="2"/>
        <v>0.40600000000000003</v>
      </c>
      <c r="S28" s="22">
        <f t="shared" si="3"/>
        <v>0.25700000000000001</v>
      </c>
      <c r="T28" s="10">
        <f t="shared" si="4"/>
        <v>0.17399999999999999</v>
      </c>
      <c r="U28" s="10">
        <f t="shared" si="5"/>
        <v>0.157</v>
      </c>
      <c r="V28" s="10">
        <f t="shared" si="6"/>
        <v>6.0000000000000001E-3</v>
      </c>
      <c r="W28" s="10">
        <f t="shared" si="7"/>
        <v>0</v>
      </c>
      <c r="X28" s="22"/>
    </row>
    <row r="29" spans="1:24">
      <c r="A29" s="1" t="s">
        <v>16574</v>
      </c>
      <c r="B29" s="23">
        <v>7.0000000000000001E-3</v>
      </c>
      <c r="C29" s="23">
        <v>9.5000000000000001E-2</v>
      </c>
      <c r="D29" s="2"/>
      <c r="E29" s="23">
        <v>0.24199999999999999</v>
      </c>
      <c r="F29" s="23">
        <v>7.0000000000000001E-3</v>
      </c>
      <c r="G29" s="2"/>
      <c r="H29" s="2"/>
      <c r="I29" s="23">
        <v>0.154</v>
      </c>
      <c r="J29" s="23">
        <v>0.26</v>
      </c>
      <c r="K29" s="2"/>
      <c r="L29" s="2"/>
      <c r="M29" s="2"/>
      <c r="N29" s="23">
        <v>0.23499999999999999</v>
      </c>
      <c r="O29" s="24">
        <v>1</v>
      </c>
      <c r="P29" s="22">
        <f t="shared" si="0"/>
        <v>0.33699999999999997</v>
      </c>
      <c r="Q29" s="1" t="str">
        <f t="shared" si="1"/>
        <v>WRX</v>
      </c>
      <c r="R29" s="22">
        <f t="shared" si="2"/>
        <v>0.40300000000000002</v>
      </c>
      <c r="S29" s="22">
        <f t="shared" si="3"/>
        <v>0.26</v>
      </c>
      <c r="T29" s="10">
        <f t="shared" si="4"/>
        <v>9.5000000000000001E-2</v>
      </c>
      <c r="U29" s="10">
        <f t="shared" si="5"/>
        <v>0.23499999999999999</v>
      </c>
      <c r="V29" s="10">
        <f t="shared" si="6"/>
        <v>7.0000000000000001E-3</v>
      </c>
      <c r="W29" s="10">
        <f t="shared" si="7"/>
        <v>0</v>
      </c>
      <c r="X29" s="22"/>
    </row>
    <row r="30" spans="1:24">
      <c r="A30" s="1" t="s">
        <v>16546</v>
      </c>
      <c r="B30" s="23">
        <v>2.1999999999999999E-2</v>
      </c>
      <c r="C30" s="23">
        <v>0.111</v>
      </c>
      <c r="D30" s="2"/>
      <c r="E30" s="23">
        <v>0.1</v>
      </c>
      <c r="F30" s="23">
        <v>1E-3</v>
      </c>
      <c r="G30" s="2"/>
      <c r="H30" s="23">
        <v>4.0000000000000001E-3</v>
      </c>
      <c r="I30" s="23">
        <v>8.9999999999999993E-3</v>
      </c>
      <c r="J30" s="23">
        <v>0.51400000000000001</v>
      </c>
      <c r="K30" s="23">
        <v>7.0000000000000001E-3</v>
      </c>
      <c r="L30" s="23">
        <v>1E-3</v>
      </c>
      <c r="M30" s="2"/>
      <c r="N30" s="23">
        <v>0.23200000000000001</v>
      </c>
      <c r="O30" s="24">
        <v>1</v>
      </c>
      <c r="P30" s="22">
        <f t="shared" si="0"/>
        <v>0.35200000000000004</v>
      </c>
      <c r="Q30" s="1" t="str">
        <f t="shared" si="1"/>
        <v>STO</v>
      </c>
      <c r="R30" s="22">
        <f t="shared" si="2"/>
        <v>0.1339999999999999</v>
      </c>
      <c r="S30" s="22">
        <f t="shared" si="3"/>
        <v>0.51400000000000001</v>
      </c>
      <c r="T30" s="10">
        <f t="shared" si="4"/>
        <v>0.11800000000000001</v>
      </c>
      <c r="U30" s="10">
        <f t="shared" si="5"/>
        <v>0.23200000000000001</v>
      </c>
      <c r="V30" s="10">
        <f t="shared" si="6"/>
        <v>1E-3</v>
      </c>
      <c r="W30" s="10">
        <f t="shared" si="7"/>
        <v>1E-3</v>
      </c>
    </row>
    <row r="31" spans="1:24">
      <c r="A31" s="1" t="s">
        <v>16533</v>
      </c>
      <c r="B31" s="23">
        <v>3.3000000000000002E-2</v>
      </c>
      <c r="C31" s="23">
        <v>5.2999999999999999E-2</v>
      </c>
      <c r="D31" s="23">
        <v>1.2E-2</v>
      </c>
      <c r="E31" s="23">
        <v>0.22</v>
      </c>
      <c r="F31" s="2"/>
      <c r="G31" s="23">
        <v>2E-3</v>
      </c>
      <c r="H31" s="23">
        <v>2E-3</v>
      </c>
      <c r="I31" s="2"/>
      <c r="J31" s="23">
        <v>0.38800000000000001</v>
      </c>
      <c r="K31" s="23">
        <v>0.01</v>
      </c>
      <c r="L31" s="2"/>
      <c r="M31" s="23">
        <v>2E-3</v>
      </c>
      <c r="N31" s="23">
        <v>0.27800000000000002</v>
      </c>
      <c r="O31" s="24">
        <v>1</v>
      </c>
      <c r="P31" s="22">
        <f t="shared" si="0"/>
        <v>0.35700000000000004</v>
      </c>
      <c r="Q31" s="1" t="str">
        <f t="shared" si="1"/>
        <v>SCM</v>
      </c>
      <c r="R31" s="22">
        <f t="shared" si="2"/>
        <v>0.255</v>
      </c>
      <c r="S31" s="22">
        <f t="shared" si="3"/>
        <v>0.38800000000000001</v>
      </c>
      <c r="T31" s="10">
        <f t="shared" si="4"/>
        <v>7.6999999999999999E-2</v>
      </c>
      <c r="U31" s="10">
        <f t="shared" si="5"/>
        <v>0.27800000000000002</v>
      </c>
      <c r="V31" s="10">
        <f t="shared" si="6"/>
        <v>0</v>
      </c>
      <c r="W31" s="10">
        <f t="shared" si="7"/>
        <v>2E-3</v>
      </c>
    </row>
    <row r="32" spans="1:24">
      <c r="A32" s="1" t="s">
        <v>16543</v>
      </c>
      <c r="B32" s="23">
        <v>5.0000000000000001E-3</v>
      </c>
      <c r="C32" s="23">
        <v>3.5000000000000003E-2</v>
      </c>
      <c r="D32" s="2"/>
      <c r="E32" s="23">
        <v>0.154</v>
      </c>
      <c r="F32" s="23">
        <v>0.02</v>
      </c>
      <c r="G32" s="2"/>
      <c r="H32" s="23">
        <v>0.05</v>
      </c>
      <c r="I32" s="23">
        <v>0.03</v>
      </c>
      <c r="J32" s="23">
        <v>0.39800000000000002</v>
      </c>
      <c r="K32" s="23">
        <v>5.0000000000000001E-3</v>
      </c>
      <c r="L32" s="2"/>
      <c r="M32" s="2"/>
      <c r="N32" s="23">
        <v>0.30299999999999999</v>
      </c>
      <c r="O32" s="24">
        <v>1</v>
      </c>
      <c r="P32" s="22">
        <f t="shared" si="0"/>
        <v>0.36299999999999999</v>
      </c>
      <c r="Q32" s="1" t="str">
        <f t="shared" si="1"/>
        <v>STD</v>
      </c>
      <c r="R32" s="22">
        <f t="shared" si="2"/>
        <v>0.23899999999999999</v>
      </c>
      <c r="S32" s="22">
        <f t="shared" si="3"/>
        <v>0.39800000000000002</v>
      </c>
      <c r="T32" s="10">
        <f t="shared" si="4"/>
        <v>0.04</v>
      </c>
      <c r="U32" s="10">
        <f t="shared" si="5"/>
        <v>0.30299999999999999</v>
      </c>
      <c r="V32" s="10">
        <f t="shared" si="6"/>
        <v>0.02</v>
      </c>
      <c r="W32" s="10">
        <f t="shared" si="7"/>
        <v>0</v>
      </c>
    </row>
    <row r="33" spans="1:23">
      <c r="A33" s="1" t="s">
        <v>16435</v>
      </c>
      <c r="B33" s="23">
        <v>1.2999999999999999E-2</v>
      </c>
      <c r="C33" s="23">
        <v>0.12</v>
      </c>
      <c r="D33" s="2"/>
      <c r="E33" s="23">
        <v>0.44</v>
      </c>
      <c r="F33" s="2"/>
      <c r="G33" s="23">
        <v>3.0000000000000001E-3</v>
      </c>
      <c r="H33" s="23">
        <v>1.7999999999999999E-2</v>
      </c>
      <c r="I33" s="23">
        <v>3.0000000000000001E-3</v>
      </c>
      <c r="J33" s="23">
        <v>0.14199999999999999</v>
      </c>
      <c r="K33" s="2"/>
      <c r="L33" s="2"/>
      <c r="M33" s="23">
        <v>2E-3</v>
      </c>
      <c r="N33" s="23">
        <v>0.25900000000000001</v>
      </c>
      <c r="O33" s="24">
        <v>1</v>
      </c>
      <c r="P33" s="22">
        <f t="shared" si="0"/>
        <v>0.38400000000000001</v>
      </c>
      <c r="Q33" s="1" t="str">
        <f t="shared" si="1"/>
        <v>COL</v>
      </c>
      <c r="R33" s="22">
        <f t="shared" si="2"/>
        <v>0.47399999999999998</v>
      </c>
      <c r="S33" s="22">
        <f t="shared" si="3"/>
        <v>0.14199999999999999</v>
      </c>
      <c r="T33" s="10">
        <f t="shared" si="4"/>
        <v>0.123</v>
      </c>
      <c r="U33" s="10">
        <f t="shared" si="5"/>
        <v>0.25900000000000001</v>
      </c>
      <c r="V33" s="10">
        <f t="shared" si="6"/>
        <v>0</v>
      </c>
      <c r="W33" s="10">
        <f t="shared" si="7"/>
        <v>2E-3</v>
      </c>
    </row>
    <row r="34" spans="1:23">
      <c r="A34" s="1" t="s">
        <v>16417</v>
      </c>
      <c r="B34" s="23">
        <v>1.2E-2</v>
      </c>
      <c r="C34" s="23">
        <v>4.5999999999999999E-2</v>
      </c>
      <c r="D34" s="23">
        <v>3.0000000000000001E-3</v>
      </c>
      <c r="E34" s="23">
        <v>0.38300000000000001</v>
      </c>
      <c r="F34" s="23">
        <v>3.0000000000000001E-3</v>
      </c>
      <c r="G34" s="2"/>
      <c r="H34" s="23">
        <v>3.0000000000000001E-3</v>
      </c>
      <c r="I34" s="23">
        <v>3.0000000000000001E-3</v>
      </c>
      <c r="J34" s="23">
        <v>0.20699999999999999</v>
      </c>
      <c r="K34" s="23">
        <v>3.0000000000000001E-3</v>
      </c>
      <c r="L34" s="2"/>
      <c r="M34" s="2"/>
      <c r="N34" s="23">
        <v>0.33600000000000002</v>
      </c>
      <c r="O34" s="24">
        <v>1</v>
      </c>
      <c r="P34" s="22">
        <f t="shared" si="0"/>
        <v>0.39100000000000001</v>
      </c>
      <c r="Q34" s="1" t="str">
        <f t="shared" si="1"/>
        <v>BAR</v>
      </c>
      <c r="R34" s="22">
        <f t="shared" si="2"/>
        <v>0.40200000000000002</v>
      </c>
      <c r="S34" s="22">
        <f t="shared" si="3"/>
        <v>0.20699999999999999</v>
      </c>
      <c r="T34" s="10">
        <f t="shared" si="4"/>
        <v>5.2000000000000005E-2</v>
      </c>
      <c r="U34" s="10">
        <f t="shared" si="5"/>
        <v>0.33600000000000002</v>
      </c>
      <c r="V34" s="10">
        <f t="shared" si="6"/>
        <v>3.0000000000000001E-3</v>
      </c>
      <c r="W34" s="10">
        <f t="shared" si="7"/>
        <v>0</v>
      </c>
    </row>
    <row r="35" spans="1:23">
      <c r="A35" s="1" t="s">
        <v>16486</v>
      </c>
      <c r="B35" s="23">
        <v>4.0000000000000001E-3</v>
      </c>
      <c r="C35" s="23">
        <v>0.04</v>
      </c>
      <c r="D35" s="23">
        <v>8.0000000000000002E-3</v>
      </c>
      <c r="E35" s="23">
        <v>0.25800000000000001</v>
      </c>
      <c r="F35" s="23">
        <v>5.8000000000000003E-2</v>
      </c>
      <c r="G35" s="2"/>
      <c r="H35" s="23">
        <v>8.6999999999999994E-2</v>
      </c>
      <c r="I35" s="23">
        <v>2.1999999999999999E-2</v>
      </c>
      <c r="J35" s="23">
        <v>0.219</v>
      </c>
      <c r="K35" s="2"/>
      <c r="L35" s="2"/>
      <c r="M35" s="2"/>
      <c r="N35" s="23">
        <v>0.30399999999999999</v>
      </c>
      <c r="O35" s="24">
        <v>1</v>
      </c>
      <c r="P35" s="22">
        <f t="shared" ref="P35:P66" si="10">C35+D35+F35+G35+K35+L35+M35+N35</f>
        <v>0.41000000000000003</v>
      </c>
      <c r="Q35" s="1" t="str">
        <f t="shared" ref="Q35:Q66" si="11">A35</f>
        <v>NHH</v>
      </c>
      <c r="R35" s="22">
        <f t="shared" ref="R35:R66" si="12">O35-P35-S35</f>
        <v>0.371</v>
      </c>
      <c r="S35" s="22">
        <f t="shared" ref="S35:S66" si="13">J35</f>
        <v>0.219</v>
      </c>
      <c r="T35" s="10">
        <f t="shared" ref="T35:T66" si="14">C35+D35+K35+G35</f>
        <v>4.8000000000000001E-2</v>
      </c>
      <c r="U35" s="10">
        <f t="shared" ref="U35:U66" si="15">N35</f>
        <v>0.30399999999999999</v>
      </c>
      <c r="V35" s="10">
        <f t="shared" ref="V35:V66" si="16">F35</f>
        <v>5.8000000000000003E-2</v>
      </c>
      <c r="W35" s="10">
        <f t="shared" ref="W35:W66" si="17">L35+M35</f>
        <v>0</v>
      </c>
    </row>
    <row r="36" spans="1:23">
      <c r="A36" s="1" t="s">
        <v>16456</v>
      </c>
      <c r="B36" s="23">
        <v>7.0000000000000001E-3</v>
      </c>
      <c r="C36" s="23">
        <v>2.5999999999999999E-2</v>
      </c>
      <c r="D36" s="2"/>
      <c r="E36" s="23">
        <v>0.33700000000000002</v>
      </c>
      <c r="F36" s="23">
        <v>1.6E-2</v>
      </c>
      <c r="G36" s="2"/>
      <c r="H36" s="23">
        <v>3.9E-2</v>
      </c>
      <c r="I36" s="23">
        <v>3.0000000000000001E-3</v>
      </c>
      <c r="J36" s="23">
        <v>0.20300000000000001</v>
      </c>
      <c r="K36" s="2"/>
      <c r="L36" s="2"/>
      <c r="M36" s="2"/>
      <c r="N36" s="23">
        <v>0.36899999999999999</v>
      </c>
      <c r="O36" s="24">
        <v>1</v>
      </c>
      <c r="P36" s="22">
        <f t="shared" si="10"/>
        <v>0.41099999999999998</v>
      </c>
      <c r="Q36" s="1" t="str">
        <f t="shared" si="11"/>
        <v>HAR</v>
      </c>
      <c r="R36" s="22">
        <f t="shared" si="12"/>
        <v>0.38599999999999995</v>
      </c>
      <c r="S36" s="22">
        <f t="shared" si="13"/>
        <v>0.20300000000000001</v>
      </c>
      <c r="T36" s="10">
        <f t="shared" si="14"/>
        <v>2.5999999999999999E-2</v>
      </c>
      <c r="U36" s="10">
        <f t="shared" si="15"/>
        <v>0.36899999999999999</v>
      </c>
      <c r="V36" s="10">
        <f t="shared" si="16"/>
        <v>1.6E-2</v>
      </c>
      <c r="W36" s="10">
        <f t="shared" si="17"/>
        <v>0</v>
      </c>
    </row>
    <row r="37" spans="1:23">
      <c r="A37" s="1" t="s">
        <v>16473</v>
      </c>
      <c r="B37" s="23">
        <v>1.0999999999999999E-2</v>
      </c>
      <c r="C37" s="23">
        <v>0.26200000000000001</v>
      </c>
      <c r="D37" s="23">
        <v>0.03</v>
      </c>
      <c r="E37" s="23">
        <v>0.38500000000000001</v>
      </c>
      <c r="F37" s="23">
        <v>3.4000000000000002E-2</v>
      </c>
      <c r="G37" s="2"/>
      <c r="H37" s="23">
        <v>5.0000000000000001E-3</v>
      </c>
      <c r="I37" s="23">
        <v>0.105</v>
      </c>
      <c r="J37" s="23">
        <v>0.08</v>
      </c>
      <c r="K37" s="23">
        <v>6.4000000000000001E-2</v>
      </c>
      <c r="L37" s="2"/>
      <c r="M37" s="23">
        <v>2E-3</v>
      </c>
      <c r="N37" s="23">
        <v>2.3E-2</v>
      </c>
      <c r="O37" s="24">
        <v>1</v>
      </c>
      <c r="P37" s="22">
        <f t="shared" si="10"/>
        <v>0.41500000000000009</v>
      </c>
      <c r="Q37" s="1" t="str">
        <f t="shared" si="11"/>
        <v>LGH</v>
      </c>
      <c r="R37" s="22">
        <f t="shared" si="12"/>
        <v>0.505</v>
      </c>
      <c r="S37" s="22">
        <f t="shared" si="13"/>
        <v>0.08</v>
      </c>
      <c r="T37" s="10">
        <f t="shared" si="14"/>
        <v>0.35600000000000004</v>
      </c>
      <c r="U37" s="10">
        <f t="shared" si="15"/>
        <v>2.3E-2</v>
      </c>
      <c r="V37" s="10">
        <f t="shared" si="16"/>
        <v>3.4000000000000002E-2</v>
      </c>
      <c r="W37" s="10">
        <f t="shared" si="17"/>
        <v>2E-3</v>
      </c>
    </row>
    <row r="38" spans="1:23">
      <c r="A38" s="1" t="s">
        <v>16545</v>
      </c>
      <c r="B38" s="23">
        <v>5.0000000000000001E-3</v>
      </c>
      <c r="C38" s="23">
        <v>3.1E-2</v>
      </c>
      <c r="D38" s="23">
        <v>5.0000000000000001E-3</v>
      </c>
      <c r="E38" s="23">
        <v>0.17699999999999999</v>
      </c>
      <c r="F38" s="23">
        <v>5.0000000000000001E-3</v>
      </c>
      <c r="G38" s="23">
        <v>5.0000000000000001E-3</v>
      </c>
      <c r="H38" s="23">
        <v>4.7E-2</v>
      </c>
      <c r="I38" s="23">
        <v>0.01</v>
      </c>
      <c r="J38" s="23">
        <v>0.33300000000000002</v>
      </c>
      <c r="K38" s="23">
        <v>5.0000000000000001E-3</v>
      </c>
      <c r="L38" s="2"/>
      <c r="M38" s="2"/>
      <c r="N38" s="23">
        <v>0.375</v>
      </c>
      <c r="O38" s="24">
        <v>1</v>
      </c>
      <c r="P38" s="22">
        <f t="shared" si="10"/>
        <v>0.42599999999999999</v>
      </c>
      <c r="Q38" s="1" t="str">
        <f t="shared" si="11"/>
        <v>STM</v>
      </c>
      <c r="R38" s="22">
        <f t="shared" si="12"/>
        <v>0.24100000000000005</v>
      </c>
      <c r="S38" s="22">
        <f t="shared" si="13"/>
        <v>0.33300000000000002</v>
      </c>
      <c r="T38" s="10">
        <f t="shared" si="14"/>
        <v>4.5999999999999992E-2</v>
      </c>
      <c r="U38" s="10">
        <f t="shared" si="15"/>
        <v>0.375</v>
      </c>
      <c r="V38" s="10">
        <f t="shared" si="16"/>
        <v>5.0000000000000001E-3</v>
      </c>
      <c r="W38" s="10">
        <f t="shared" si="17"/>
        <v>0</v>
      </c>
    </row>
    <row r="39" spans="1:23">
      <c r="A39" s="1" t="s">
        <v>16455</v>
      </c>
      <c r="B39" s="23">
        <v>6.0000000000000001E-3</v>
      </c>
      <c r="C39" s="23">
        <v>0.28399999999999997</v>
      </c>
      <c r="D39" s="2"/>
      <c r="E39" s="23">
        <v>0.17</v>
      </c>
      <c r="F39" s="23">
        <v>3.6999999999999998E-2</v>
      </c>
      <c r="G39" s="2"/>
      <c r="H39" s="23">
        <v>3.0000000000000001E-3</v>
      </c>
      <c r="I39" s="23">
        <v>2.3E-2</v>
      </c>
      <c r="J39" s="23">
        <v>0.36499999999999999</v>
      </c>
      <c r="K39" s="2"/>
      <c r="L39" s="2"/>
      <c r="M39" s="2"/>
      <c r="N39" s="23">
        <v>0.112</v>
      </c>
      <c r="O39" s="24">
        <v>1</v>
      </c>
      <c r="P39" s="22">
        <f t="shared" si="10"/>
        <v>0.43299999999999994</v>
      </c>
      <c r="Q39" s="1" t="str">
        <f t="shared" si="11"/>
        <v>GWY</v>
      </c>
      <c r="R39" s="22">
        <f t="shared" si="12"/>
        <v>0.20200000000000007</v>
      </c>
      <c r="S39" s="22">
        <f t="shared" si="13"/>
        <v>0.36499999999999999</v>
      </c>
      <c r="T39" s="10">
        <f t="shared" si="14"/>
        <v>0.28399999999999997</v>
      </c>
      <c r="U39" s="10">
        <f t="shared" si="15"/>
        <v>0.112</v>
      </c>
      <c r="V39" s="10">
        <f t="shared" si="16"/>
        <v>3.6999999999999998E-2</v>
      </c>
      <c r="W39" s="10">
        <f t="shared" si="17"/>
        <v>0</v>
      </c>
    </row>
    <row r="40" spans="1:23">
      <c r="A40" s="1" t="s">
        <v>16433</v>
      </c>
      <c r="B40" s="23">
        <v>8.0000000000000002E-3</v>
      </c>
      <c r="C40" s="23">
        <v>0.19900000000000001</v>
      </c>
      <c r="D40" s="23">
        <v>6.6000000000000003E-2</v>
      </c>
      <c r="E40" s="23">
        <v>0.315</v>
      </c>
      <c r="F40" s="23">
        <v>1.7000000000000001E-2</v>
      </c>
      <c r="G40" s="23">
        <v>2E-3</v>
      </c>
      <c r="H40" s="23">
        <v>2.3E-2</v>
      </c>
      <c r="I40" s="23">
        <v>4.5999999999999999E-2</v>
      </c>
      <c r="J40" s="23">
        <v>0.16800000000000001</v>
      </c>
      <c r="K40" s="23">
        <v>2.7E-2</v>
      </c>
      <c r="L40" s="2"/>
      <c r="M40" s="2"/>
      <c r="N40" s="23">
        <v>0.129</v>
      </c>
      <c r="O40" s="24">
        <v>1</v>
      </c>
      <c r="P40" s="22">
        <f t="shared" si="10"/>
        <v>0.44000000000000006</v>
      </c>
      <c r="Q40" s="1" t="str">
        <f t="shared" si="11"/>
        <v>CMI</v>
      </c>
      <c r="R40" s="22">
        <f t="shared" si="12"/>
        <v>0.3919999999999999</v>
      </c>
      <c r="S40" s="22">
        <f t="shared" si="13"/>
        <v>0.16800000000000001</v>
      </c>
      <c r="T40" s="10">
        <f t="shared" si="14"/>
        <v>0.29400000000000004</v>
      </c>
      <c r="U40" s="10">
        <f t="shared" si="15"/>
        <v>0.129</v>
      </c>
      <c r="V40" s="10">
        <f t="shared" si="16"/>
        <v>1.7000000000000001E-2</v>
      </c>
      <c r="W40" s="10">
        <f t="shared" si="17"/>
        <v>0</v>
      </c>
    </row>
    <row r="41" spans="1:23">
      <c r="A41" s="1" t="s">
        <v>16420</v>
      </c>
      <c r="B41" s="23">
        <v>3.0000000000000001E-3</v>
      </c>
      <c r="C41" s="23">
        <v>7.0000000000000001E-3</v>
      </c>
      <c r="D41" s="2"/>
      <c r="E41" s="23">
        <v>7.9000000000000001E-2</v>
      </c>
      <c r="F41" s="2"/>
      <c r="G41" s="2"/>
      <c r="H41" s="23">
        <v>3.0000000000000001E-3</v>
      </c>
      <c r="I41" s="23">
        <v>5.2999999999999999E-2</v>
      </c>
      <c r="J41" s="23">
        <v>0.42099999999999999</v>
      </c>
      <c r="K41" s="23">
        <v>0.01</v>
      </c>
      <c r="L41" s="2"/>
      <c r="M41" s="2"/>
      <c r="N41" s="23">
        <v>0.42399999999999999</v>
      </c>
      <c r="O41" s="24">
        <v>1</v>
      </c>
      <c r="P41" s="22">
        <f t="shared" si="10"/>
        <v>0.441</v>
      </c>
      <c r="Q41" s="1" t="str">
        <f t="shared" si="11"/>
        <v>BED</v>
      </c>
      <c r="R41" s="22">
        <f t="shared" si="12"/>
        <v>0.13799999999999996</v>
      </c>
      <c r="S41" s="22">
        <f t="shared" si="13"/>
        <v>0.42099999999999999</v>
      </c>
      <c r="T41" s="10">
        <f t="shared" si="14"/>
        <v>1.7000000000000001E-2</v>
      </c>
      <c r="U41" s="10">
        <f t="shared" si="15"/>
        <v>0.42399999999999999</v>
      </c>
      <c r="V41" s="10">
        <f t="shared" si="16"/>
        <v>0</v>
      </c>
      <c r="W41" s="10">
        <f t="shared" si="17"/>
        <v>0</v>
      </c>
    </row>
    <row r="42" spans="1:23">
      <c r="A42" s="1" t="s">
        <v>16570</v>
      </c>
      <c r="B42" s="23">
        <v>8.0000000000000002E-3</v>
      </c>
      <c r="C42" s="23">
        <v>0.27</v>
      </c>
      <c r="D42" s="23">
        <v>1.2E-2</v>
      </c>
      <c r="E42" s="23">
        <v>0.189</v>
      </c>
      <c r="F42" s="23">
        <v>1.6E-2</v>
      </c>
      <c r="G42" s="23">
        <v>2E-3</v>
      </c>
      <c r="H42" s="23">
        <v>2E-3</v>
      </c>
      <c r="I42" s="23">
        <v>6.0999999999999999E-2</v>
      </c>
      <c r="J42" s="23">
        <v>0.29499999999999998</v>
      </c>
      <c r="K42" s="23">
        <v>0.01</v>
      </c>
      <c r="L42" s="2"/>
      <c r="M42" s="2"/>
      <c r="N42" s="23">
        <v>0.13300000000000001</v>
      </c>
      <c r="O42" s="24">
        <v>1</v>
      </c>
      <c r="P42" s="22">
        <f t="shared" si="10"/>
        <v>0.44300000000000006</v>
      </c>
      <c r="Q42" s="1" t="str">
        <f t="shared" si="11"/>
        <v>WMH</v>
      </c>
      <c r="R42" s="22">
        <f t="shared" si="12"/>
        <v>0.26199999999999996</v>
      </c>
      <c r="S42" s="22">
        <f t="shared" si="13"/>
        <v>0.29499999999999998</v>
      </c>
      <c r="T42" s="10">
        <f t="shared" si="14"/>
        <v>0.29400000000000004</v>
      </c>
      <c r="U42" s="10">
        <f t="shared" si="15"/>
        <v>0.13300000000000001</v>
      </c>
      <c r="V42" s="10">
        <f t="shared" si="16"/>
        <v>1.6E-2</v>
      </c>
      <c r="W42" s="10">
        <f t="shared" si="17"/>
        <v>0</v>
      </c>
    </row>
    <row r="43" spans="1:23">
      <c r="A43" s="1" t="s">
        <v>16580</v>
      </c>
      <c r="B43" s="23">
        <v>4.0000000000000001E-3</v>
      </c>
      <c r="C43" s="23">
        <v>4.5999999999999999E-2</v>
      </c>
      <c r="D43" s="2"/>
      <c r="E43" s="23">
        <v>0.30199999999999999</v>
      </c>
      <c r="F43" s="23">
        <v>3.2000000000000001E-2</v>
      </c>
      <c r="G43" s="23">
        <v>7.0000000000000001E-3</v>
      </c>
      <c r="H43" s="23">
        <v>2.5000000000000001E-2</v>
      </c>
      <c r="I43" s="23">
        <v>0.1</v>
      </c>
      <c r="J43" s="23">
        <v>0.11700000000000001</v>
      </c>
      <c r="K43" s="23">
        <v>6.4000000000000001E-2</v>
      </c>
      <c r="L43" s="2"/>
      <c r="M43" s="2"/>
      <c r="N43" s="23">
        <v>0.30199999999999999</v>
      </c>
      <c r="O43" s="24">
        <v>1</v>
      </c>
      <c r="P43" s="22">
        <f t="shared" si="10"/>
        <v>0.45100000000000001</v>
      </c>
      <c r="Q43" s="1" t="str">
        <f t="shared" si="11"/>
        <v>YEO</v>
      </c>
      <c r="R43" s="22">
        <f t="shared" si="12"/>
        <v>0.43199999999999994</v>
      </c>
      <c r="S43" s="22">
        <f t="shared" si="13"/>
        <v>0.11700000000000001</v>
      </c>
      <c r="T43" s="10">
        <f t="shared" si="14"/>
        <v>0.11700000000000001</v>
      </c>
      <c r="U43" s="10">
        <f t="shared" si="15"/>
        <v>0.30199999999999999</v>
      </c>
      <c r="V43" s="10">
        <f t="shared" si="16"/>
        <v>3.2000000000000001E-2</v>
      </c>
      <c r="W43" s="10">
        <f t="shared" si="17"/>
        <v>0</v>
      </c>
    </row>
    <row r="44" spans="1:23">
      <c r="A44" s="1" t="s">
        <v>16474</v>
      </c>
      <c r="B44" s="23">
        <v>1.6E-2</v>
      </c>
      <c r="C44" s="23">
        <v>5.0000000000000001E-3</v>
      </c>
      <c r="D44" s="23">
        <v>8.9999999999999993E-3</v>
      </c>
      <c r="E44" s="23">
        <v>0.16800000000000001</v>
      </c>
      <c r="F44" s="23">
        <v>1.4E-2</v>
      </c>
      <c r="G44" s="2"/>
      <c r="H44" s="23">
        <v>1.9E-2</v>
      </c>
      <c r="I44" s="23">
        <v>8.9999999999999993E-3</v>
      </c>
      <c r="J44" s="23">
        <v>0.32400000000000001</v>
      </c>
      <c r="K44" s="23">
        <v>1E-3</v>
      </c>
      <c r="L44" s="2"/>
      <c r="M44" s="2"/>
      <c r="N44" s="23">
        <v>0.434</v>
      </c>
      <c r="O44" s="24">
        <v>1</v>
      </c>
      <c r="P44" s="22">
        <f t="shared" si="10"/>
        <v>0.46299999999999997</v>
      </c>
      <c r="Q44" s="1" t="str">
        <f t="shared" si="11"/>
        <v>LGI</v>
      </c>
      <c r="R44" s="22">
        <f t="shared" si="12"/>
        <v>0.21300000000000002</v>
      </c>
      <c r="S44" s="22">
        <f t="shared" si="13"/>
        <v>0.32400000000000001</v>
      </c>
      <c r="T44" s="10">
        <f t="shared" si="14"/>
        <v>1.4999999999999999E-2</v>
      </c>
      <c r="U44" s="10">
        <f t="shared" si="15"/>
        <v>0.434</v>
      </c>
      <c r="V44" s="10">
        <f t="shared" si="16"/>
        <v>1.4E-2</v>
      </c>
      <c r="W44" s="10">
        <f t="shared" si="17"/>
        <v>0</v>
      </c>
    </row>
    <row r="45" spans="1:23">
      <c r="A45" s="1" t="s">
        <v>16539</v>
      </c>
      <c r="B45" s="23">
        <v>3.0000000000000001E-3</v>
      </c>
      <c r="C45" s="23">
        <v>0.17199999999999999</v>
      </c>
      <c r="D45" s="2"/>
      <c r="E45" s="23">
        <v>0.28699999999999998</v>
      </c>
      <c r="F45" s="23">
        <v>3.0000000000000001E-3</v>
      </c>
      <c r="G45" s="2"/>
      <c r="H45" s="23">
        <v>8.9999999999999993E-3</v>
      </c>
      <c r="I45" s="23">
        <v>3.0000000000000001E-3</v>
      </c>
      <c r="J45" s="23">
        <v>0.23100000000000001</v>
      </c>
      <c r="K45" s="23">
        <v>1.2999999999999999E-2</v>
      </c>
      <c r="L45" s="2"/>
      <c r="M45" s="2"/>
      <c r="N45" s="23">
        <v>0.27800000000000002</v>
      </c>
      <c r="O45" s="24">
        <v>1</v>
      </c>
      <c r="P45" s="22">
        <f t="shared" si="10"/>
        <v>0.46600000000000003</v>
      </c>
      <c r="Q45" s="1" t="str">
        <f t="shared" si="11"/>
        <v>SLF</v>
      </c>
      <c r="R45" s="22">
        <f t="shared" si="12"/>
        <v>0.30300000000000005</v>
      </c>
      <c r="S45" s="22">
        <f t="shared" si="13"/>
        <v>0.23100000000000001</v>
      </c>
      <c r="T45" s="10">
        <f t="shared" si="14"/>
        <v>0.185</v>
      </c>
      <c r="U45" s="10">
        <f t="shared" si="15"/>
        <v>0.27800000000000002</v>
      </c>
      <c r="V45" s="10">
        <f t="shared" si="16"/>
        <v>3.0000000000000001E-3</v>
      </c>
      <c r="W45" s="10">
        <f t="shared" si="17"/>
        <v>0</v>
      </c>
    </row>
    <row r="46" spans="1:23">
      <c r="A46" s="1" t="s">
        <v>16491</v>
      </c>
      <c r="B46" s="23">
        <v>5.0000000000000001E-3</v>
      </c>
      <c r="C46" s="23">
        <v>0.33600000000000002</v>
      </c>
      <c r="D46" s="23">
        <v>7.0000000000000001E-3</v>
      </c>
      <c r="E46" s="23">
        <v>0.183</v>
      </c>
      <c r="F46" s="23">
        <v>8.3000000000000004E-2</v>
      </c>
      <c r="G46" s="2"/>
      <c r="H46" s="2"/>
      <c r="I46" s="23">
        <v>3.7999999999999999E-2</v>
      </c>
      <c r="J46" s="23">
        <v>0.30499999999999999</v>
      </c>
      <c r="K46" s="23">
        <v>4.0000000000000001E-3</v>
      </c>
      <c r="L46" s="2"/>
      <c r="M46" s="2"/>
      <c r="N46" s="23">
        <v>0.04</v>
      </c>
      <c r="O46" s="24">
        <v>1</v>
      </c>
      <c r="P46" s="22">
        <f t="shared" si="10"/>
        <v>0.47000000000000003</v>
      </c>
      <c r="Q46" s="1" t="str">
        <f t="shared" si="11"/>
        <v>NOR</v>
      </c>
      <c r="R46" s="22">
        <f t="shared" si="12"/>
        <v>0.22500000000000003</v>
      </c>
      <c r="S46" s="22">
        <f t="shared" si="13"/>
        <v>0.30499999999999999</v>
      </c>
      <c r="T46" s="10">
        <f t="shared" si="14"/>
        <v>0.34700000000000003</v>
      </c>
      <c r="U46" s="10">
        <f t="shared" si="15"/>
        <v>0.04</v>
      </c>
      <c r="V46" s="10">
        <f t="shared" si="16"/>
        <v>8.3000000000000004E-2</v>
      </c>
      <c r="W46" s="10">
        <f t="shared" si="17"/>
        <v>0</v>
      </c>
    </row>
    <row r="47" spans="1:23">
      <c r="A47" s="1" t="s">
        <v>16423</v>
      </c>
      <c r="B47" s="23">
        <v>6.0000000000000001E-3</v>
      </c>
      <c r="C47" s="23">
        <v>0.193</v>
      </c>
      <c r="D47" s="23">
        <v>3.0000000000000001E-3</v>
      </c>
      <c r="E47" s="23">
        <v>0.45300000000000001</v>
      </c>
      <c r="F47" s="23">
        <v>3.0000000000000001E-3</v>
      </c>
      <c r="G47" s="23">
        <v>3.0000000000000001E-3</v>
      </c>
      <c r="H47" s="2"/>
      <c r="I47" s="23">
        <v>0.01</v>
      </c>
      <c r="J47" s="23">
        <v>4.8000000000000001E-2</v>
      </c>
      <c r="K47" s="23">
        <v>3.0000000000000001E-3</v>
      </c>
      <c r="L47" s="2"/>
      <c r="M47" s="2"/>
      <c r="N47" s="23">
        <v>0.27700000000000002</v>
      </c>
      <c r="O47" s="24">
        <v>1</v>
      </c>
      <c r="P47" s="22">
        <f t="shared" si="10"/>
        <v>0.48200000000000004</v>
      </c>
      <c r="Q47" s="1" t="str">
        <f t="shared" si="11"/>
        <v>BNT</v>
      </c>
      <c r="R47" s="22">
        <f t="shared" si="12"/>
        <v>0.47000000000000003</v>
      </c>
      <c r="S47" s="22">
        <f t="shared" si="13"/>
        <v>4.8000000000000001E-2</v>
      </c>
      <c r="T47" s="10">
        <f t="shared" si="14"/>
        <v>0.20200000000000001</v>
      </c>
      <c r="U47" s="10">
        <f t="shared" si="15"/>
        <v>0.27700000000000002</v>
      </c>
      <c r="V47" s="10">
        <f t="shared" si="16"/>
        <v>3.0000000000000001E-3</v>
      </c>
      <c r="W47" s="10">
        <f t="shared" si="17"/>
        <v>0</v>
      </c>
    </row>
    <row r="48" spans="1:23">
      <c r="A48" s="1" t="s">
        <v>16448</v>
      </c>
      <c r="B48" s="23">
        <v>4.0000000000000001E-3</v>
      </c>
      <c r="C48" s="23">
        <v>2.1999999999999999E-2</v>
      </c>
      <c r="D48" s="2"/>
      <c r="E48" s="23">
        <v>0.30399999999999999</v>
      </c>
      <c r="F48" s="23">
        <v>4.4999999999999998E-2</v>
      </c>
      <c r="G48" s="2"/>
      <c r="H48" s="23">
        <v>2E-3</v>
      </c>
      <c r="I48" s="23">
        <v>8.0000000000000002E-3</v>
      </c>
      <c r="J48" s="23">
        <v>0.188</v>
      </c>
      <c r="K48" s="23">
        <v>8.0000000000000002E-3</v>
      </c>
      <c r="L48" s="2"/>
      <c r="M48" s="2"/>
      <c r="N48" s="23">
        <v>0.41799999999999998</v>
      </c>
      <c r="O48" s="24">
        <v>1</v>
      </c>
      <c r="P48" s="22">
        <f t="shared" si="10"/>
        <v>0.49299999999999999</v>
      </c>
      <c r="Q48" s="1" t="str">
        <f t="shared" si="11"/>
        <v>FRM</v>
      </c>
      <c r="R48" s="22">
        <f t="shared" si="12"/>
        <v>0.31900000000000001</v>
      </c>
      <c r="S48" s="22">
        <f t="shared" si="13"/>
        <v>0.188</v>
      </c>
      <c r="T48" s="10">
        <f t="shared" si="14"/>
        <v>0.03</v>
      </c>
      <c r="U48" s="10">
        <f t="shared" si="15"/>
        <v>0.41799999999999998</v>
      </c>
      <c r="V48" s="10">
        <f t="shared" si="16"/>
        <v>4.4999999999999998E-2</v>
      </c>
      <c r="W48" s="10">
        <f t="shared" si="17"/>
        <v>0</v>
      </c>
    </row>
    <row r="49" spans="1:23">
      <c r="A49" s="1" t="s">
        <v>16541</v>
      </c>
      <c r="B49" s="23">
        <v>3.0000000000000001E-3</v>
      </c>
      <c r="C49" s="23">
        <v>0.125</v>
      </c>
      <c r="D49" s="23">
        <v>0.29099999999999998</v>
      </c>
      <c r="E49" s="23">
        <v>3.7999999999999999E-2</v>
      </c>
      <c r="F49" s="2"/>
      <c r="G49" s="2"/>
      <c r="H49" s="23">
        <v>3.0000000000000001E-3</v>
      </c>
      <c r="I49" s="23">
        <v>0.39800000000000002</v>
      </c>
      <c r="J49" s="23">
        <v>6.6000000000000003E-2</v>
      </c>
      <c r="K49" s="2"/>
      <c r="L49" s="2"/>
      <c r="M49" s="2"/>
      <c r="N49" s="23">
        <v>7.6999999999999999E-2</v>
      </c>
      <c r="O49" s="24">
        <v>1</v>
      </c>
      <c r="P49" s="22">
        <f t="shared" si="10"/>
        <v>0.49299999999999999</v>
      </c>
      <c r="Q49" s="1" t="str">
        <f t="shared" si="11"/>
        <v>SOU</v>
      </c>
      <c r="R49" s="22">
        <f t="shared" si="12"/>
        <v>0.441</v>
      </c>
      <c r="S49" s="22">
        <f t="shared" si="13"/>
        <v>6.6000000000000003E-2</v>
      </c>
      <c r="T49" s="10">
        <f t="shared" si="14"/>
        <v>0.41599999999999998</v>
      </c>
      <c r="U49" s="10">
        <f t="shared" si="15"/>
        <v>7.6999999999999999E-2</v>
      </c>
      <c r="V49" s="10">
        <f t="shared" si="16"/>
        <v>0</v>
      </c>
      <c r="W49" s="10">
        <f t="shared" si="17"/>
        <v>0</v>
      </c>
    </row>
    <row r="50" spans="1:23">
      <c r="A50" s="1" t="s">
        <v>16427</v>
      </c>
      <c r="B50" s="23">
        <v>1.6E-2</v>
      </c>
      <c r="C50" s="23">
        <v>3.0000000000000001E-3</v>
      </c>
      <c r="D50" s="2"/>
      <c r="E50" s="23">
        <v>0.21199999999999999</v>
      </c>
      <c r="F50" s="23">
        <v>0.02</v>
      </c>
      <c r="G50" s="2"/>
      <c r="H50" s="23">
        <v>2.9000000000000001E-2</v>
      </c>
      <c r="I50" s="23">
        <v>3.0000000000000001E-3</v>
      </c>
      <c r="J50" s="23">
        <v>0.245</v>
      </c>
      <c r="K50" s="2"/>
      <c r="L50" s="2"/>
      <c r="M50" s="23">
        <v>3.0000000000000001E-3</v>
      </c>
      <c r="N50" s="23">
        <v>0.46700000000000003</v>
      </c>
      <c r="O50" s="24">
        <v>1</v>
      </c>
      <c r="P50" s="22">
        <f t="shared" si="10"/>
        <v>0.49300000000000005</v>
      </c>
      <c r="Q50" s="1" t="str">
        <f t="shared" si="11"/>
        <v>BRI</v>
      </c>
      <c r="R50" s="22">
        <f t="shared" si="12"/>
        <v>0.2619999999999999</v>
      </c>
      <c r="S50" s="22">
        <f t="shared" si="13"/>
        <v>0.245</v>
      </c>
      <c r="T50" s="10">
        <f t="shared" si="14"/>
        <v>3.0000000000000001E-3</v>
      </c>
      <c r="U50" s="10">
        <f t="shared" si="15"/>
        <v>0.46700000000000003</v>
      </c>
      <c r="V50" s="10">
        <f t="shared" si="16"/>
        <v>0.02</v>
      </c>
      <c r="W50" s="10">
        <f t="shared" si="17"/>
        <v>3.0000000000000001E-3</v>
      </c>
    </row>
    <row r="51" spans="1:23">
      <c r="A51" s="1" t="s">
        <v>16422</v>
      </c>
      <c r="B51" s="23">
        <v>8.9999999999999993E-3</v>
      </c>
      <c r="C51" s="23">
        <v>0.17499999999999999</v>
      </c>
      <c r="D51" s="23">
        <v>8.9999999999999993E-3</v>
      </c>
      <c r="E51" s="23">
        <v>0.36899999999999999</v>
      </c>
      <c r="F51" s="23">
        <v>6.0000000000000001E-3</v>
      </c>
      <c r="G51" s="2"/>
      <c r="H51" s="23">
        <v>7.0000000000000001E-3</v>
      </c>
      <c r="I51" s="23">
        <v>4.0000000000000001E-3</v>
      </c>
      <c r="J51" s="23">
        <v>0.108</v>
      </c>
      <c r="K51" s="23">
        <v>1.0999999999999999E-2</v>
      </c>
      <c r="L51" s="2"/>
      <c r="M51" s="23">
        <v>2E-3</v>
      </c>
      <c r="N51" s="23">
        <v>0.3</v>
      </c>
      <c r="O51" s="24">
        <v>1</v>
      </c>
      <c r="P51" s="22">
        <f t="shared" si="10"/>
        <v>0.503</v>
      </c>
      <c r="Q51" s="1" t="str">
        <f t="shared" si="11"/>
        <v>BLA</v>
      </c>
      <c r="R51" s="22">
        <f t="shared" si="12"/>
        <v>0.38900000000000001</v>
      </c>
      <c r="S51" s="22">
        <f t="shared" si="13"/>
        <v>0.108</v>
      </c>
      <c r="T51" s="10">
        <f t="shared" si="14"/>
        <v>0.19500000000000001</v>
      </c>
      <c r="U51" s="10">
        <f t="shared" si="15"/>
        <v>0.3</v>
      </c>
      <c r="V51" s="10">
        <f t="shared" si="16"/>
        <v>6.0000000000000001E-3</v>
      </c>
      <c r="W51" s="10">
        <f t="shared" si="17"/>
        <v>2E-3</v>
      </c>
    </row>
    <row r="52" spans="1:23">
      <c r="A52" s="1" t="s">
        <v>16536</v>
      </c>
      <c r="B52" s="23">
        <v>1.2999999999999999E-2</v>
      </c>
      <c r="C52" s="23">
        <v>0.14399999999999999</v>
      </c>
      <c r="D52" s="23">
        <v>4.0000000000000001E-3</v>
      </c>
      <c r="E52" s="23">
        <v>0.27</v>
      </c>
      <c r="F52" s="23">
        <v>0.33800000000000002</v>
      </c>
      <c r="G52" s="2"/>
      <c r="H52" s="23">
        <v>4.0000000000000001E-3</v>
      </c>
      <c r="I52" s="23">
        <v>0.02</v>
      </c>
      <c r="J52" s="23">
        <v>0.189</v>
      </c>
      <c r="K52" s="2"/>
      <c r="L52" s="2"/>
      <c r="M52" s="2"/>
      <c r="N52" s="23">
        <v>1.9E-2</v>
      </c>
      <c r="O52" s="24">
        <v>1</v>
      </c>
      <c r="P52" s="22">
        <f t="shared" si="10"/>
        <v>0.505</v>
      </c>
      <c r="Q52" s="1" t="str">
        <f t="shared" si="11"/>
        <v>SGH</v>
      </c>
      <c r="R52" s="22">
        <f t="shared" si="12"/>
        <v>0.30599999999999999</v>
      </c>
      <c r="S52" s="22">
        <f t="shared" si="13"/>
        <v>0.189</v>
      </c>
      <c r="T52" s="10">
        <f t="shared" si="14"/>
        <v>0.14799999999999999</v>
      </c>
      <c r="U52" s="10">
        <f t="shared" si="15"/>
        <v>1.9E-2</v>
      </c>
      <c r="V52" s="10">
        <f t="shared" si="16"/>
        <v>0.33800000000000002</v>
      </c>
      <c r="W52" s="10">
        <f t="shared" si="17"/>
        <v>0</v>
      </c>
    </row>
    <row r="53" spans="1:23">
      <c r="A53" s="1" t="s">
        <v>16466</v>
      </c>
      <c r="B53" s="2"/>
      <c r="C53" s="23">
        <v>2.3E-2</v>
      </c>
      <c r="D53" s="2"/>
      <c r="E53" s="23">
        <v>0.109</v>
      </c>
      <c r="F53" s="23">
        <v>2.3E-2</v>
      </c>
      <c r="G53" s="2"/>
      <c r="H53" s="2"/>
      <c r="I53" s="2"/>
      <c r="J53" s="23">
        <v>0.375</v>
      </c>
      <c r="K53" s="23">
        <v>8.0000000000000002E-3</v>
      </c>
      <c r="L53" s="2"/>
      <c r="M53" s="2"/>
      <c r="N53" s="23">
        <v>0.46100000000000002</v>
      </c>
      <c r="O53" s="24">
        <v>1</v>
      </c>
      <c r="P53" s="22">
        <f t="shared" si="10"/>
        <v>0.51500000000000001</v>
      </c>
      <c r="Q53" s="1" t="str">
        <f t="shared" si="11"/>
        <v>KCH</v>
      </c>
      <c r="R53" s="22">
        <f t="shared" si="12"/>
        <v>0.10999999999999999</v>
      </c>
      <c r="S53" s="22">
        <f t="shared" si="13"/>
        <v>0.375</v>
      </c>
      <c r="T53" s="10">
        <f t="shared" si="14"/>
        <v>3.1E-2</v>
      </c>
      <c r="U53" s="10">
        <f t="shared" si="15"/>
        <v>0.46100000000000002</v>
      </c>
      <c r="V53" s="10">
        <f t="shared" si="16"/>
        <v>2.3E-2</v>
      </c>
      <c r="W53" s="10">
        <f t="shared" si="17"/>
        <v>0</v>
      </c>
    </row>
    <row r="54" spans="1:23">
      <c r="A54" s="1" t="s">
        <v>16431</v>
      </c>
      <c r="B54" s="23">
        <v>8.0000000000000002E-3</v>
      </c>
      <c r="C54" s="23">
        <v>4.2000000000000003E-2</v>
      </c>
      <c r="D54" s="2"/>
      <c r="E54" s="23">
        <v>0.41299999999999998</v>
      </c>
      <c r="F54" s="23">
        <v>2E-3</v>
      </c>
      <c r="G54" s="2"/>
      <c r="H54" s="23">
        <v>1.0999999999999999E-2</v>
      </c>
      <c r="I54" s="23">
        <v>6.0000000000000001E-3</v>
      </c>
      <c r="J54" s="23">
        <v>4.3999999999999997E-2</v>
      </c>
      <c r="K54" s="2"/>
      <c r="L54" s="23">
        <v>2E-3</v>
      </c>
      <c r="M54" s="2"/>
      <c r="N54" s="23">
        <v>0.47</v>
      </c>
      <c r="O54" s="24">
        <v>1</v>
      </c>
      <c r="P54" s="22">
        <f t="shared" si="10"/>
        <v>0.51600000000000001</v>
      </c>
      <c r="Q54" s="1" t="str">
        <f t="shared" si="11"/>
        <v>CHE</v>
      </c>
      <c r="R54" s="22">
        <f t="shared" si="12"/>
        <v>0.44</v>
      </c>
      <c r="S54" s="22">
        <f t="shared" si="13"/>
        <v>4.3999999999999997E-2</v>
      </c>
      <c r="T54" s="10">
        <f t="shared" si="14"/>
        <v>4.2000000000000003E-2</v>
      </c>
      <c r="U54" s="10">
        <f t="shared" si="15"/>
        <v>0.47</v>
      </c>
      <c r="V54" s="10">
        <f t="shared" si="16"/>
        <v>2E-3</v>
      </c>
      <c r="W54" s="10">
        <f t="shared" si="17"/>
        <v>2E-3</v>
      </c>
    </row>
    <row r="55" spans="1:23">
      <c r="A55" s="1" t="s">
        <v>16563</v>
      </c>
      <c r="B55" s="23">
        <v>4.0000000000000001E-3</v>
      </c>
      <c r="C55" s="23">
        <v>0.11600000000000001</v>
      </c>
      <c r="D55" s="23">
        <v>4.0000000000000001E-3</v>
      </c>
      <c r="E55" s="23">
        <v>0.4</v>
      </c>
      <c r="F55" s="23">
        <v>6.0000000000000001E-3</v>
      </c>
      <c r="G55" s="23">
        <v>2E-3</v>
      </c>
      <c r="H55" s="23">
        <v>2.8000000000000001E-2</v>
      </c>
      <c r="I55" s="23">
        <v>4.0000000000000001E-3</v>
      </c>
      <c r="J55" s="23">
        <v>4.1000000000000002E-2</v>
      </c>
      <c r="K55" s="23">
        <v>2E-3</v>
      </c>
      <c r="L55" s="2"/>
      <c r="M55" s="2"/>
      <c r="N55" s="23">
        <v>0.39200000000000002</v>
      </c>
      <c r="O55" s="24">
        <v>1</v>
      </c>
      <c r="P55" s="22">
        <f t="shared" si="10"/>
        <v>0.52200000000000002</v>
      </c>
      <c r="Q55" s="1" t="str">
        <f t="shared" si="11"/>
        <v>WEX</v>
      </c>
      <c r="R55" s="22">
        <f t="shared" si="12"/>
        <v>0.437</v>
      </c>
      <c r="S55" s="22">
        <f t="shared" si="13"/>
        <v>4.1000000000000002E-2</v>
      </c>
      <c r="T55" s="10">
        <f t="shared" si="14"/>
        <v>0.12400000000000001</v>
      </c>
      <c r="U55" s="10">
        <f t="shared" si="15"/>
        <v>0.39200000000000002</v>
      </c>
      <c r="V55" s="10">
        <f t="shared" si="16"/>
        <v>6.0000000000000001E-3</v>
      </c>
      <c r="W55" s="10">
        <f t="shared" si="17"/>
        <v>0</v>
      </c>
    </row>
    <row r="56" spans="1:23">
      <c r="A56" s="1" t="s">
        <v>16459</v>
      </c>
      <c r="B56" s="2"/>
      <c r="C56" s="23">
        <v>0.26700000000000002</v>
      </c>
      <c r="D56" s="23">
        <v>0.105</v>
      </c>
      <c r="E56" s="23">
        <v>0.34899999999999998</v>
      </c>
      <c r="F56" s="23">
        <v>1.2E-2</v>
      </c>
      <c r="G56" s="2"/>
      <c r="H56" s="23">
        <v>1.2E-2</v>
      </c>
      <c r="I56" s="2"/>
      <c r="J56" s="23">
        <v>0.11600000000000001</v>
      </c>
      <c r="K56" s="23">
        <v>2.3E-2</v>
      </c>
      <c r="L56" s="2"/>
      <c r="M56" s="2"/>
      <c r="N56" s="23">
        <v>0.11600000000000001</v>
      </c>
      <c r="O56" s="24">
        <v>1</v>
      </c>
      <c r="P56" s="22">
        <f t="shared" si="10"/>
        <v>0.52300000000000002</v>
      </c>
      <c r="Q56" s="1" t="str">
        <f t="shared" si="11"/>
        <v>HOM</v>
      </c>
      <c r="R56" s="22">
        <f t="shared" si="12"/>
        <v>0.36099999999999999</v>
      </c>
      <c r="S56" s="22">
        <f t="shared" si="13"/>
        <v>0.11600000000000001</v>
      </c>
      <c r="T56" s="10">
        <f t="shared" si="14"/>
        <v>0.39500000000000002</v>
      </c>
      <c r="U56" s="10">
        <f t="shared" si="15"/>
        <v>0.11600000000000001</v>
      </c>
      <c r="V56" s="10">
        <f t="shared" si="16"/>
        <v>1.2E-2</v>
      </c>
      <c r="W56" s="10">
        <f t="shared" si="17"/>
        <v>0</v>
      </c>
    </row>
    <row r="57" spans="1:23">
      <c r="A57" s="1" t="s">
        <v>16445</v>
      </c>
      <c r="B57" s="23">
        <v>2.7E-2</v>
      </c>
      <c r="C57" s="23">
        <v>0.121</v>
      </c>
      <c r="D57" s="23">
        <v>4.0000000000000001E-3</v>
      </c>
      <c r="E57" s="23">
        <v>0.34799999999999998</v>
      </c>
      <c r="F57" s="23">
        <v>8.9999999999999993E-3</v>
      </c>
      <c r="G57" s="23">
        <v>2E-3</v>
      </c>
      <c r="H57" s="23">
        <v>7.0000000000000001E-3</v>
      </c>
      <c r="I57" s="23">
        <v>7.0000000000000001E-3</v>
      </c>
      <c r="J57" s="23">
        <v>8.6999999999999994E-2</v>
      </c>
      <c r="K57" s="2"/>
      <c r="L57" s="23">
        <v>2E-3</v>
      </c>
      <c r="M57" s="2"/>
      <c r="N57" s="23">
        <v>0.38700000000000001</v>
      </c>
      <c r="O57" s="24">
        <v>1</v>
      </c>
      <c r="P57" s="22">
        <f t="shared" si="10"/>
        <v>0.52500000000000002</v>
      </c>
      <c r="Q57" s="1" t="str">
        <f t="shared" si="11"/>
        <v>ESU</v>
      </c>
      <c r="R57" s="22">
        <f t="shared" si="12"/>
        <v>0.38800000000000001</v>
      </c>
      <c r="S57" s="22">
        <f t="shared" si="13"/>
        <v>8.6999999999999994E-2</v>
      </c>
      <c r="T57" s="10">
        <f t="shared" si="14"/>
        <v>0.127</v>
      </c>
      <c r="U57" s="10">
        <f t="shared" si="15"/>
        <v>0.38700000000000001</v>
      </c>
      <c r="V57" s="10">
        <f t="shared" si="16"/>
        <v>8.9999999999999993E-3</v>
      </c>
      <c r="W57" s="10">
        <f t="shared" si="17"/>
        <v>2E-3</v>
      </c>
    </row>
    <row r="58" spans="1:23">
      <c r="A58" s="1" t="s">
        <v>16504</v>
      </c>
      <c r="B58" s="23">
        <v>7.0000000000000001E-3</v>
      </c>
      <c r="C58" s="23">
        <v>6.0000000000000001E-3</v>
      </c>
      <c r="D58" s="23">
        <v>6.6000000000000003E-2</v>
      </c>
      <c r="E58" s="23">
        <v>0.28799999999999998</v>
      </c>
      <c r="F58" s="23">
        <v>6.2E-2</v>
      </c>
      <c r="G58" s="2"/>
      <c r="H58" s="23">
        <v>7.0000000000000001E-3</v>
      </c>
      <c r="I58" s="23">
        <v>8.0000000000000002E-3</v>
      </c>
      <c r="J58" s="23">
        <v>0.16300000000000001</v>
      </c>
      <c r="K58" s="2"/>
      <c r="L58" s="2"/>
      <c r="M58" s="23">
        <v>1E-3</v>
      </c>
      <c r="N58" s="23">
        <v>0.39200000000000002</v>
      </c>
      <c r="O58" s="24">
        <v>1</v>
      </c>
      <c r="P58" s="22">
        <f t="shared" si="10"/>
        <v>0.52700000000000002</v>
      </c>
      <c r="Q58" s="1" t="str">
        <f t="shared" si="11"/>
        <v>PGH</v>
      </c>
      <c r="R58" s="22">
        <f t="shared" si="12"/>
        <v>0.30999999999999994</v>
      </c>
      <c r="S58" s="22">
        <f t="shared" si="13"/>
        <v>0.16300000000000001</v>
      </c>
      <c r="T58" s="10">
        <f t="shared" si="14"/>
        <v>7.2000000000000008E-2</v>
      </c>
      <c r="U58" s="10">
        <f t="shared" si="15"/>
        <v>0.39200000000000002</v>
      </c>
      <c r="V58" s="10">
        <f t="shared" si="16"/>
        <v>6.2E-2</v>
      </c>
      <c r="W58" s="10">
        <f t="shared" si="17"/>
        <v>1E-3</v>
      </c>
    </row>
    <row r="59" spans="1:23">
      <c r="A59" s="1" t="s">
        <v>16529</v>
      </c>
      <c r="B59" s="23">
        <v>6.0000000000000001E-3</v>
      </c>
      <c r="C59" s="23">
        <v>3.5000000000000003E-2</v>
      </c>
      <c r="D59" s="23">
        <v>2E-3</v>
      </c>
      <c r="E59" s="23">
        <v>0.222</v>
      </c>
      <c r="F59" s="23">
        <v>6.0000000000000001E-3</v>
      </c>
      <c r="G59" s="2"/>
      <c r="H59" s="23">
        <v>1.6E-2</v>
      </c>
      <c r="I59" s="23">
        <v>8.0000000000000002E-3</v>
      </c>
      <c r="J59" s="23">
        <v>0.218</v>
      </c>
      <c r="K59" s="23">
        <v>0.222</v>
      </c>
      <c r="L59" s="2"/>
      <c r="M59" s="2"/>
      <c r="N59" s="23">
        <v>0.26300000000000001</v>
      </c>
      <c r="O59" s="24">
        <v>1</v>
      </c>
      <c r="P59" s="22">
        <f t="shared" si="10"/>
        <v>0.52800000000000002</v>
      </c>
      <c r="Q59" s="1" t="str">
        <f t="shared" si="11"/>
        <v>RVN</v>
      </c>
      <c r="R59" s="22">
        <f t="shared" si="12"/>
        <v>0.254</v>
      </c>
      <c r="S59" s="22">
        <f t="shared" si="13"/>
        <v>0.218</v>
      </c>
      <c r="T59" s="10">
        <f t="shared" si="14"/>
        <v>0.25900000000000001</v>
      </c>
      <c r="U59" s="10">
        <f t="shared" si="15"/>
        <v>0.26300000000000001</v>
      </c>
      <c r="V59" s="10">
        <f t="shared" si="16"/>
        <v>6.0000000000000001E-3</v>
      </c>
      <c r="W59" s="10">
        <f t="shared" si="17"/>
        <v>0</v>
      </c>
    </row>
    <row r="60" spans="1:23">
      <c r="A60" s="1" t="s">
        <v>16495</v>
      </c>
      <c r="B60" s="23">
        <v>5.0000000000000001E-3</v>
      </c>
      <c r="C60" s="23">
        <v>0.51600000000000001</v>
      </c>
      <c r="D60" s="2"/>
      <c r="E60" s="23">
        <v>0.378</v>
      </c>
      <c r="F60" s="2"/>
      <c r="G60" s="2"/>
      <c r="H60" s="23">
        <v>3.0000000000000001E-3</v>
      </c>
      <c r="I60" s="2"/>
      <c r="J60" s="23">
        <v>8.5000000000000006E-2</v>
      </c>
      <c r="K60" s="2"/>
      <c r="L60" s="2"/>
      <c r="M60" s="2"/>
      <c r="N60" s="23">
        <v>1.2999999999999999E-2</v>
      </c>
      <c r="O60" s="24">
        <v>1</v>
      </c>
      <c r="P60" s="22">
        <f t="shared" si="10"/>
        <v>0.52900000000000003</v>
      </c>
      <c r="Q60" s="1" t="str">
        <f t="shared" si="11"/>
        <v>NTH</v>
      </c>
      <c r="R60" s="22">
        <f t="shared" si="12"/>
        <v>0.38599999999999995</v>
      </c>
      <c r="S60" s="22">
        <f t="shared" si="13"/>
        <v>8.5000000000000006E-2</v>
      </c>
      <c r="T60" s="10">
        <f t="shared" si="14"/>
        <v>0.51600000000000001</v>
      </c>
      <c r="U60" s="10">
        <f t="shared" si="15"/>
        <v>1.2999999999999999E-2</v>
      </c>
      <c r="V60" s="10">
        <f t="shared" si="16"/>
        <v>0</v>
      </c>
      <c r="W60" s="10">
        <f t="shared" si="17"/>
        <v>0</v>
      </c>
    </row>
    <row r="61" spans="1:23">
      <c r="A61" s="1" t="s">
        <v>16572</v>
      </c>
      <c r="B61" s="23">
        <v>4.0000000000000001E-3</v>
      </c>
      <c r="C61" s="23">
        <v>0.223</v>
      </c>
      <c r="D61" s="2"/>
      <c r="E61" s="23">
        <v>4.5999999999999999E-2</v>
      </c>
      <c r="F61" s="23">
        <v>0.18</v>
      </c>
      <c r="G61" s="23">
        <v>1E-3</v>
      </c>
      <c r="H61" s="23">
        <v>1E-3</v>
      </c>
      <c r="I61" s="23">
        <v>0.32400000000000001</v>
      </c>
      <c r="J61" s="23">
        <v>9.5000000000000001E-2</v>
      </c>
      <c r="K61" s="2"/>
      <c r="L61" s="2"/>
      <c r="M61" s="2"/>
      <c r="N61" s="23">
        <v>0.126</v>
      </c>
      <c r="O61" s="24">
        <v>1</v>
      </c>
      <c r="P61" s="22">
        <f t="shared" si="10"/>
        <v>0.53</v>
      </c>
      <c r="Q61" s="1" t="str">
        <f t="shared" si="11"/>
        <v>WRC</v>
      </c>
      <c r="R61" s="22">
        <f t="shared" si="12"/>
        <v>0.375</v>
      </c>
      <c r="S61" s="22">
        <f t="shared" si="13"/>
        <v>9.5000000000000001E-2</v>
      </c>
      <c r="T61" s="10">
        <f t="shared" si="14"/>
        <v>0.224</v>
      </c>
      <c r="U61" s="10">
        <f t="shared" si="15"/>
        <v>0.126</v>
      </c>
      <c r="V61" s="10">
        <f t="shared" si="16"/>
        <v>0.18</v>
      </c>
      <c r="W61" s="10">
        <f t="shared" si="17"/>
        <v>0</v>
      </c>
    </row>
    <row r="62" spans="1:23">
      <c r="A62" s="1" t="s">
        <v>16518</v>
      </c>
      <c r="B62" s="23">
        <v>5.0000000000000001E-3</v>
      </c>
      <c r="C62" s="23">
        <v>1.4E-2</v>
      </c>
      <c r="D62" s="2"/>
      <c r="E62" s="23">
        <v>0.33400000000000002</v>
      </c>
      <c r="F62" s="23">
        <v>1.6E-2</v>
      </c>
      <c r="G62" s="2"/>
      <c r="H62" s="23">
        <v>1.9E-2</v>
      </c>
      <c r="I62" s="23">
        <v>2E-3</v>
      </c>
      <c r="J62" s="23">
        <v>0.11</v>
      </c>
      <c r="K62" s="23">
        <v>5.2999999999999999E-2</v>
      </c>
      <c r="L62" s="23">
        <v>5.0000000000000001E-3</v>
      </c>
      <c r="M62" s="2"/>
      <c r="N62" s="23">
        <v>0.443</v>
      </c>
      <c r="O62" s="24">
        <v>1</v>
      </c>
      <c r="P62" s="22">
        <f t="shared" si="10"/>
        <v>0.53100000000000003</v>
      </c>
      <c r="Q62" s="1" t="str">
        <f t="shared" si="11"/>
        <v>RDE</v>
      </c>
      <c r="R62" s="22">
        <f t="shared" si="12"/>
        <v>0.35899999999999999</v>
      </c>
      <c r="S62" s="22">
        <f t="shared" si="13"/>
        <v>0.11</v>
      </c>
      <c r="T62" s="10">
        <f t="shared" si="14"/>
        <v>6.7000000000000004E-2</v>
      </c>
      <c r="U62" s="10">
        <f t="shared" si="15"/>
        <v>0.443</v>
      </c>
      <c r="V62" s="10">
        <f t="shared" si="16"/>
        <v>1.6E-2</v>
      </c>
      <c r="W62" s="10">
        <f t="shared" si="17"/>
        <v>5.0000000000000001E-3</v>
      </c>
    </row>
    <row r="63" spans="1:23">
      <c r="A63" s="1" t="s">
        <v>16425</v>
      </c>
      <c r="B63" s="23">
        <v>6.0000000000000001E-3</v>
      </c>
      <c r="C63" s="23">
        <v>3.0000000000000001E-3</v>
      </c>
      <c r="D63" s="2"/>
      <c r="E63" s="23">
        <v>0.20599999999999999</v>
      </c>
      <c r="F63" s="23">
        <v>6.4000000000000001E-2</v>
      </c>
      <c r="G63" s="2"/>
      <c r="H63" s="23">
        <v>8.9999999999999993E-3</v>
      </c>
      <c r="I63" s="23">
        <v>5.8000000000000003E-2</v>
      </c>
      <c r="J63" s="23">
        <v>0.17100000000000001</v>
      </c>
      <c r="K63" s="2"/>
      <c r="L63" s="2"/>
      <c r="M63" s="2"/>
      <c r="N63" s="23">
        <v>0.48399999999999999</v>
      </c>
      <c r="O63" s="24">
        <v>1</v>
      </c>
      <c r="P63" s="22">
        <f t="shared" si="10"/>
        <v>0.55099999999999993</v>
      </c>
      <c r="Q63" s="1" t="str">
        <f t="shared" si="11"/>
        <v>BRD</v>
      </c>
      <c r="R63" s="22">
        <f t="shared" si="12"/>
        <v>0.27800000000000002</v>
      </c>
      <c r="S63" s="22">
        <f t="shared" si="13"/>
        <v>0.17100000000000001</v>
      </c>
      <c r="T63" s="10">
        <f t="shared" si="14"/>
        <v>3.0000000000000001E-3</v>
      </c>
      <c r="U63" s="10">
        <f t="shared" si="15"/>
        <v>0.48399999999999999</v>
      </c>
      <c r="V63" s="10">
        <f t="shared" si="16"/>
        <v>6.4000000000000001E-2</v>
      </c>
      <c r="W63" s="10">
        <f t="shared" si="17"/>
        <v>0</v>
      </c>
    </row>
    <row r="64" spans="1:23">
      <c r="A64" s="1" t="s">
        <v>16441</v>
      </c>
      <c r="B64" s="2"/>
      <c r="C64" s="23">
        <v>0.22800000000000001</v>
      </c>
      <c r="D64" s="2"/>
      <c r="E64" s="23">
        <v>1.9E-2</v>
      </c>
      <c r="F64" s="23">
        <v>4.9000000000000002E-2</v>
      </c>
      <c r="G64" s="2"/>
      <c r="H64" s="2"/>
      <c r="I64" s="2"/>
      <c r="J64" s="23">
        <v>0.43</v>
      </c>
      <c r="K64" s="23">
        <v>8.0000000000000002E-3</v>
      </c>
      <c r="L64" s="2"/>
      <c r="M64" s="2"/>
      <c r="N64" s="23">
        <v>0.26600000000000001</v>
      </c>
      <c r="O64" s="24">
        <v>1</v>
      </c>
      <c r="P64" s="22">
        <f t="shared" si="10"/>
        <v>0.55100000000000005</v>
      </c>
      <c r="Q64" s="1" t="str">
        <f t="shared" si="11"/>
        <v>DVH</v>
      </c>
      <c r="R64" s="22">
        <f t="shared" si="12"/>
        <v>1.8999999999999961E-2</v>
      </c>
      <c r="S64" s="22">
        <f t="shared" si="13"/>
        <v>0.43</v>
      </c>
      <c r="T64" s="10">
        <f t="shared" si="14"/>
        <v>0.23600000000000002</v>
      </c>
      <c r="U64" s="10">
        <f t="shared" si="15"/>
        <v>0.26600000000000001</v>
      </c>
      <c r="V64" s="10">
        <f t="shared" si="16"/>
        <v>4.9000000000000002E-2</v>
      </c>
      <c r="W64" s="10">
        <f t="shared" si="17"/>
        <v>0</v>
      </c>
    </row>
    <row r="65" spans="1:23">
      <c r="A65" s="1" t="s">
        <v>16437</v>
      </c>
      <c r="B65" s="23">
        <v>5.0000000000000001E-3</v>
      </c>
      <c r="C65" s="23">
        <v>0.1</v>
      </c>
      <c r="D65" s="23">
        <v>2E-3</v>
      </c>
      <c r="E65" s="23">
        <v>0.24099999999999999</v>
      </c>
      <c r="F65" s="23">
        <v>2.9000000000000001E-2</v>
      </c>
      <c r="G65" s="23">
        <v>2E-3</v>
      </c>
      <c r="H65" s="23">
        <v>1.2E-2</v>
      </c>
      <c r="I65" s="23">
        <v>0.01</v>
      </c>
      <c r="J65" s="23">
        <v>0.17499999999999999</v>
      </c>
      <c r="K65" s="23">
        <v>6.3E-2</v>
      </c>
      <c r="L65" s="2"/>
      <c r="M65" s="2"/>
      <c r="N65" s="23">
        <v>0.36</v>
      </c>
      <c r="O65" s="24">
        <v>1</v>
      </c>
      <c r="P65" s="22">
        <f t="shared" si="10"/>
        <v>0.55600000000000005</v>
      </c>
      <c r="Q65" s="1" t="str">
        <f t="shared" si="11"/>
        <v>DAR</v>
      </c>
      <c r="R65" s="22">
        <f t="shared" si="12"/>
        <v>0.26899999999999996</v>
      </c>
      <c r="S65" s="22">
        <f t="shared" si="13"/>
        <v>0.17499999999999999</v>
      </c>
      <c r="T65" s="10">
        <f t="shared" si="14"/>
        <v>0.16700000000000001</v>
      </c>
      <c r="U65" s="10">
        <f t="shared" si="15"/>
        <v>0.36</v>
      </c>
      <c r="V65" s="10">
        <f t="shared" si="16"/>
        <v>2.9000000000000001E-2</v>
      </c>
      <c r="W65" s="10">
        <f t="shared" si="17"/>
        <v>0</v>
      </c>
    </row>
    <row r="66" spans="1:23">
      <c r="A66" s="1" t="s">
        <v>16490</v>
      </c>
      <c r="B66" s="2"/>
      <c r="C66" s="2"/>
      <c r="D66" s="2"/>
      <c r="E66" s="23">
        <v>0.44400000000000001</v>
      </c>
      <c r="F66" s="2"/>
      <c r="G66" s="2"/>
      <c r="H66" s="2"/>
      <c r="I66" s="2"/>
      <c r="J66" s="2"/>
      <c r="K66" s="2"/>
      <c r="L66" s="2"/>
      <c r="M66" s="2"/>
      <c r="N66" s="23">
        <v>0.55600000000000005</v>
      </c>
      <c r="O66" s="24">
        <v>1</v>
      </c>
      <c r="P66" s="22">
        <f t="shared" si="10"/>
        <v>0.55600000000000005</v>
      </c>
      <c r="Q66" s="1" t="str">
        <f t="shared" si="11"/>
        <v>NOC</v>
      </c>
      <c r="R66" s="22">
        <f t="shared" si="12"/>
        <v>0.44399999999999995</v>
      </c>
      <c r="S66" s="22">
        <f t="shared" si="13"/>
        <v>0</v>
      </c>
      <c r="T66" s="10">
        <f t="shared" si="14"/>
        <v>0</v>
      </c>
      <c r="U66" s="10">
        <f t="shared" si="15"/>
        <v>0.55600000000000005</v>
      </c>
      <c r="V66" s="10">
        <f t="shared" si="16"/>
        <v>0</v>
      </c>
      <c r="W66" s="10">
        <f t="shared" si="17"/>
        <v>0</v>
      </c>
    </row>
    <row r="67" spans="1:23">
      <c r="A67" s="1" t="s">
        <v>16424</v>
      </c>
      <c r="B67" s="23">
        <v>5.0000000000000001E-3</v>
      </c>
      <c r="C67" s="23">
        <v>0.24099999999999999</v>
      </c>
      <c r="D67" s="2"/>
      <c r="E67" s="23">
        <v>0.30199999999999999</v>
      </c>
      <c r="F67" s="23">
        <v>2E-3</v>
      </c>
      <c r="G67" s="2"/>
      <c r="H67" s="23">
        <v>0.01</v>
      </c>
      <c r="I67" s="23">
        <v>4.3999999999999997E-2</v>
      </c>
      <c r="J67" s="23">
        <v>7.9000000000000001E-2</v>
      </c>
      <c r="K67" s="23">
        <v>0.01</v>
      </c>
      <c r="L67" s="2"/>
      <c r="M67" s="2"/>
      <c r="N67" s="23">
        <v>0.307</v>
      </c>
      <c r="O67" s="24">
        <v>1</v>
      </c>
      <c r="P67" s="22">
        <f t="shared" ref="P67:P98" si="18">C67+D67+F67+G67+K67+L67+M67+N67</f>
        <v>0.56000000000000005</v>
      </c>
      <c r="Q67" s="1" t="str">
        <f t="shared" ref="Q67:Q98" si="19">A67</f>
        <v>BOL</v>
      </c>
      <c r="R67" s="22">
        <f t="shared" ref="R67:R98" si="20">O67-P67-S67</f>
        <v>0.36099999999999993</v>
      </c>
      <c r="S67" s="22">
        <f t="shared" ref="S67:S98" si="21">J67</f>
        <v>7.9000000000000001E-2</v>
      </c>
      <c r="T67" s="10">
        <f t="shared" ref="T67:T98" si="22">C67+D67+K67+G67</f>
        <v>0.251</v>
      </c>
      <c r="U67" s="10">
        <f t="shared" ref="U67:U98" si="23">N67</f>
        <v>0.307</v>
      </c>
      <c r="V67" s="10">
        <f t="shared" ref="V67:V98" si="24">F67</f>
        <v>2E-3</v>
      </c>
      <c r="W67" s="10">
        <f t="shared" ref="W67:W98" si="25">L67+M67</f>
        <v>0</v>
      </c>
    </row>
    <row r="68" spans="1:23">
      <c r="A68" s="1" t="s">
        <v>16449</v>
      </c>
      <c r="B68" s="23">
        <v>1.7000000000000001E-2</v>
      </c>
      <c r="C68" s="23">
        <v>5.0000000000000001E-3</v>
      </c>
      <c r="D68" s="2"/>
      <c r="E68" s="23">
        <v>0.28999999999999998</v>
      </c>
      <c r="F68" s="23">
        <v>0.03</v>
      </c>
      <c r="G68" s="2"/>
      <c r="H68" s="23">
        <v>2.4E-2</v>
      </c>
      <c r="I68" s="23">
        <v>8.9999999999999993E-3</v>
      </c>
      <c r="J68" s="23">
        <v>9.5000000000000001E-2</v>
      </c>
      <c r="K68" s="23">
        <v>2E-3</v>
      </c>
      <c r="L68" s="2"/>
      <c r="M68" s="23">
        <v>5.0000000000000001E-3</v>
      </c>
      <c r="N68" s="23">
        <v>0.52500000000000002</v>
      </c>
      <c r="O68" s="24">
        <v>1</v>
      </c>
      <c r="P68" s="22">
        <f t="shared" si="18"/>
        <v>0.56700000000000006</v>
      </c>
      <c r="Q68" s="1" t="str">
        <f t="shared" si="19"/>
        <v>FRY</v>
      </c>
      <c r="R68" s="22">
        <f t="shared" si="20"/>
        <v>0.33799999999999997</v>
      </c>
      <c r="S68" s="22">
        <f t="shared" si="21"/>
        <v>9.5000000000000001E-2</v>
      </c>
      <c r="T68" s="10">
        <f t="shared" si="22"/>
        <v>7.0000000000000001E-3</v>
      </c>
      <c r="U68" s="10">
        <f t="shared" si="23"/>
        <v>0.52500000000000002</v>
      </c>
      <c r="V68" s="10">
        <f t="shared" si="24"/>
        <v>0.03</v>
      </c>
      <c r="W68" s="10">
        <f t="shared" si="25"/>
        <v>5.0000000000000001E-3</v>
      </c>
    </row>
    <row r="69" spans="1:23">
      <c r="A69" s="1" t="s">
        <v>16576</v>
      </c>
      <c r="B69" s="23">
        <v>1.7999999999999999E-2</v>
      </c>
      <c r="C69" s="23">
        <v>2.5999999999999999E-2</v>
      </c>
      <c r="D69" s="23">
        <v>0.19600000000000001</v>
      </c>
      <c r="E69" s="23">
        <v>6.0999999999999999E-2</v>
      </c>
      <c r="F69" s="23">
        <v>1.2E-2</v>
      </c>
      <c r="G69" s="2"/>
      <c r="H69" s="23">
        <v>2.9000000000000001E-2</v>
      </c>
      <c r="I69" s="23">
        <v>0.17</v>
      </c>
      <c r="J69" s="23">
        <v>0.14599999999999999</v>
      </c>
      <c r="K69" s="23">
        <v>3.0000000000000001E-3</v>
      </c>
      <c r="L69" s="23">
        <v>3.0000000000000001E-3</v>
      </c>
      <c r="M69" s="2"/>
      <c r="N69" s="23">
        <v>0.33600000000000002</v>
      </c>
      <c r="O69" s="24">
        <v>1</v>
      </c>
      <c r="P69" s="22">
        <f t="shared" si="18"/>
        <v>0.57600000000000007</v>
      </c>
      <c r="Q69" s="1" t="str">
        <f t="shared" si="19"/>
        <v>WWG</v>
      </c>
      <c r="R69" s="22">
        <f t="shared" si="20"/>
        <v>0.27799999999999991</v>
      </c>
      <c r="S69" s="22">
        <f t="shared" si="21"/>
        <v>0.14599999999999999</v>
      </c>
      <c r="T69" s="10">
        <f t="shared" si="22"/>
        <v>0.22500000000000001</v>
      </c>
      <c r="U69" s="10">
        <f t="shared" si="23"/>
        <v>0.33600000000000002</v>
      </c>
      <c r="V69" s="10">
        <f t="shared" si="24"/>
        <v>1.2E-2</v>
      </c>
      <c r="W69" s="10">
        <f t="shared" si="25"/>
        <v>3.0000000000000001E-3</v>
      </c>
    </row>
    <row r="70" spans="1:23">
      <c r="A70" s="1" t="s">
        <v>16444</v>
      </c>
      <c r="B70" s="23">
        <v>5.0000000000000001E-3</v>
      </c>
      <c r="C70" s="23">
        <v>8.3000000000000004E-2</v>
      </c>
      <c r="D70" s="23">
        <v>2.8000000000000001E-2</v>
      </c>
      <c r="E70" s="23">
        <v>0.30499999999999999</v>
      </c>
      <c r="F70" s="23">
        <v>2E-3</v>
      </c>
      <c r="G70" s="2"/>
      <c r="H70" s="23">
        <v>2.3E-2</v>
      </c>
      <c r="I70" s="23">
        <v>1.2E-2</v>
      </c>
      <c r="J70" s="23">
        <v>7.5999999999999998E-2</v>
      </c>
      <c r="K70" s="2"/>
      <c r="L70" s="2"/>
      <c r="M70" s="2"/>
      <c r="N70" s="23">
        <v>0.46700000000000003</v>
      </c>
      <c r="O70" s="24">
        <v>1</v>
      </c>
      <c r="P70" s="22">
        <f t="shared" si="18"/>
        <v>0.58000000000000007</v>
      </c>
      <c r="Q70" s="1" t="str">
        <f t="shared" si="19"/>
        <v>ENH</v>
      </c>
      <c r="R70" s="22">
        <f t="shared" si="20"/>
        <v>0.34399999999999992</v>
      </c>
      <c r="S70" s="22">
        <f t="shared" si="21"/>
        <v>7.5999999999999998E-2</v>
      </c>
      <c r="T70" s="10">
        <f t="shared" si="22"/>
        <v>0.111</v>
      </c>
      <c r="U70" s="10">
        <f t="shared" si="23"/>
        <v>0.46700000000000003</v>
      </c>
      <c r="V70" s="10">
        <f t="shared" si="24"/>
        <v>2E-3</v>
      </c>
      <c r="W70" s="10">
        <f t="shared" si="25"/>
        <v>0</v>
      </c>
    </row>
    <row r="71" spans="1:23">
      <c r="A71" s="1" t="s">
        <v>16526</v>
      </c>
      <c r="B71" s="2"/>
      <c r="C71" s="23">
        <v>3.0000000000000001E-3</v>
      </c>
      <c r="D71" s="2"/>
      <c r="E71" s="23">
        <v>0.107</v>
      </c>
      <c r="F71" s="23">
        <v>9.8000000000000004E-2</v>
      </c>
      <c r="G71" s="2"/>
      <c r="H71" s="23">
        <v>3.4000000000000002E-2</v>
      </c>
      <c r="I71" s="23">
        <v>8.9999999999999993E-3</v>
      </c>
      <c r="J71" s="23">
        <v>0.26500000000000001</v>
      </c>
      <c r="K71" s="23">
        <v>1.2E-2</v>
      </c>
      <c r="L71" s="2"/>
      <c r="M71" s="2"/>
      <c r="N71" s="23">
        <v>0.47299999999999998</v>
      </c>
      <c r="O71" s="24">
        <v>1</v>
      </c>
      <c r="P71" s="22">
        <f t="shared" si="18"/>
        <v>0.58599999999999997</v>
      </c>
      <c r="Q71" s="1" t="str">
        <f t="shared" si="19"/>
        <v>RSU</v>
      </c>
      <c r="R71" s="22">
        <f t="shared" si="20"/>
        <v>0.14900000000000002</v>
      </c>
      <c r="S71" s="22">
        <f t="shared" si="21"/>
        <v>0.26500000000000001</v>
      </c>
      <c r="T71" s="10">
        <f t="shared" si="22"/>
        <v>1.4999999999999999E-2</v>
      </c>
      <c r="U71" s="10">
        <f t="shared" si="23"/>
        <v>0.47299999999999998</v>
      </c>
      <c r="V71" s="10">
        <f t="shared" si="24"/>
        <v>9.8000000000000004E-2</v>
      </c>
      <c r="W71" s="10">
        <f t="shared" si="25"/>
        <v>0</v>
      </c>
    </row>
    <row r="72" spans="1:23">
      <c r="A72" s="1" t="s">
        <v>16554</v>
      </c>
      <c r="B72" s="23">
        <v>6.0000000000000001E-3</v>
      </c>
      <c r="C72" s="23">
        <v>0.34100000000000003</v>
      </c>
      <c r="D72" s="23">
        <v>6.0000000000000001E-3</v>
      </c>
      <c r="E72" s="23">
        <v>0.20599999999999999</v>
      </c>
      <c r="F72" s="23">
        <v>1.6E-2</v>
      </c>
      <c r="G72" s="23">
        <v>2E-3</v>
      </c>
      <c r="H72" s="23">
        <v>1.7999999999999999E-2</v>
      </c>
      <c r="I72" s="23">
        <v>3.6999999999999998E-2</v>
      </c>
      <c r="J72" s="23">
        <v>0.14699999999999999</v>
      </c>
      <c r="K72" s="23">
        <v>1.7999999999999999E-2</v>
      </c>
      <c r="L72" s="2"/>
      <c r="M72" s="2"/>
      <c r="N72" s="23">
        <v>0.20399999999999999</v>
      </c>
      <c r="O72" s="24">
        <v>1</v>
      </c>
      <c r="P72" s="22">
        <f t="shared" si="18"/>
        <v>0.58700000000000008</v>
      </c>
      <c r="Q72" s="1" t="str">
        <f t="shared" si="19"/>
        <v>UHC</v>
      </c>
      <c r="R72" s="22">
        <f t="shared" si="20"/>
        <v>0.2659999999999999</v>
      </c>
      <c r="S72" s="22">
        <f t="shared" si="21"/>
        <v>0.14699999999999999</v>
      </c>
      <c r="T72" s="10">
        <f t="shared" si="22"/>
        <v>0.36700000000000005</v>
      </c>
      <c r="U72" s="10">
        <f t="shared" si="23"/>
        <v>0.20399999999999999</v>
      </c>
      <c r="V72" s="10">
        <f t="shared" si="24"/>
        <v>1.6E-2</v>
      </c>
      <c r="W72" s="10">
        <f t="shared" si="25"/>
        <v>0</v>
      </c>
    </row>
    <row r="73" spans="1:23">
      <c r="A73" s="1" t="s">
        <v>16432</v>
      </c>
      <c r="B73" s="23">
        <v>3.0000000000000001E-3</v>
      </c>
      <c r="C73" s="23">
        <v>3.4000000000000002E-2</v>
      </c>
      <c r="D73" s="23">
        <v>0.01</v>
      </c>
      <c r="E73" s="23">
        <v>0.17399999999999999</v>
      </c>
      <c r="F73" s="23">
        <v>0.14499999999999999</v>
      </c>
      <c r="G73" s="2"/>
      <c r="H73" s="23">
        <v>0.01</v>
      </c>
      <c r="I73" s="23">
        <v>3.0000000000000001E-3</v>
      </c>
      <c r="J73" s="23">
        <v>0.218</v>
      </c>
      <c r="K73" s="23">
        <v>5.0000000000000001E-3</v>
      </c>
      <c r="L73" s="2"/>
      <c r="M73" s="2"/>
      <c r="N73" s="23">
        <v>0.39900000000000002</v>
      </c>
      <c r="O73" s="24">
        <v>1</v>
      </c>
      <c r="P73" s="22">
        <f t="shared" si="18"/>
        <v>0.59299999999999997</v>
      </c>
      <c r="Q73" s="1" t="str">
        <f t="shared" si="19"/>
        <v>CLW</v>
      </c>
      <c r="R73" s="22">
        <f t="shared" si="20"/>
        <v>0.18900000000000003</v>
      </c>
      <c r="S73" s="22">
        <f t="shared" si="21"/>
        <v>0.218</v>
      </c>
      <c r="T73" s="10">
        <f t="shared" si="22"/>
        <v>4.9000000000000002E-2</v>
      </c>
      <c r="U73" s="10">
        <f t="shared" si="23"/>
        <v>0.39900000000000002</v>
      </c>
      <c r="V73" s="10">
        <f t="shared" si="24"/>
        <v>0.14499999999999999</v>
      </c>
      <c r="W73" s="10">
        <f t="shared" si="25"/>
        <v>0</v>
      </c>
    </row>
    <row r="74" spans="1:23">
      <c r="A74" s="1" t="s">
        <v>16464</v>
      </c>
      <c r="B74" s="23">
        <v>8.0000000000000002E-3</v>
      </c>
      <c r="C74" s="23">
        <v>0.37</v>
      </c>
      <c r="D74" s="23">
        <v>2E-3</v>
      </c>
      <c r="E74" s="23">
        <v>0.218</v>
      </c>
      <c r="F74" s="23">
        <v>2E-3</v>
      </c>
      <c r="G74" s="23">
        <v>2E-3</v>
      </c>
      <c r="H74" s="23">
        <v>6.0000000000000001E-3</v>
      </c>
      <c r="I74" s="23">
        <v>0.01</v>
      </c>
      <c r="J74" s="23">
        <v>0.158</v>
      </c>
      <c r="K74" s="23">
        <v>8.0000000000000002E-3</v>
      </c>
      <c r="L74" s="2"/>
      <c r="M74" s="23">
        <v>2E-3</v>
      </c>
      <c r="N74" s="23">
        <v>0.214</v>
      </c>
      <c r="O74" s="24">
        <v>1</v>
      </c>
      <c r="P74" s="22">
        <f t="shared" si="18"/>
        <v>0.6</v>
      </c>
      <c r="Q74" s="1" t="str">
        <f t="shared" si="19"/>
        <v>IPS</v>
      </c>
      <c r="R74" s="22">
        <f t="shared" si="20"/>
        <v>0.24200000000000002</v>
      </c>
      <c r="S74" s="22">
        <f t="shared" si="21"/>
        <v>0.158</v>
      </c>
      <c r="T74" s="10">
        <f t="shared" si="22"/>
        <v>0.38200000000000001</v>
      </c>
      <c r="U74" s="10">
        <f t="shared" si="23"/>
        <v>0.214</v>
      </c>
      <c r="V74" s="10">
        <f t="shared" si="24"/>
        <v>2E-3</v>
      </c>
      <c r="W74" s="10">
        <f t="shared" si="25"/>
        <v>2E-3</v>
      </c>
    </row>
    <row r="75" spans="1:23">
      <c r="A75" s="1" t="s">
        <v>16436</v>
      </c>
      <c r="B75" s="23">
        <v>2E-3</v>
      </c>
      <c r="C75" s="23">
        <v>0.255</v>
      </c>
      <c r="D75" s="2"/>
      <c r="E75" s="23">
        <v>0.32100000000000001</v>
      </c>
      <c r="F75" s="23">
        <v>2E-3</v>
      </c>
      <c r="G75" s="2"/>
      <c r="H75" s="23">
        <v>8.0000000000000002E-3</v>
      </c>
      <c r="I75" s="23">
        <v>5.2999999999999999E-2</v>
      </c>
      <c r="J75" s="23">
        <v>1.2E-2</v>
      </c>
      <c r="K75" s="23">
        <v>4.7E-2</v>
      </c>
      <c r="L75" s="2"/>
      <c r="M75" s="23">
        <v>6.0000000000000001E-3</v>
      </c>
      <c r="N75" s="23">
        <v>0.29199999999999998</v>
      </c>
      <c r="O75" s="24">
        <v>1</v>
      </c>
      <c r="P75" s="22">
        <f t="shared" si="18"/>
        <v>0.60199999999999998</v>
      </c>
      <c r="Q75" s="1" t="str">
        <f t="shared" si="19"/>
        <v>CRG</v>
      </c>
      <c r="R75" s="22">
        <f t="shared" si="20"/>
        <v>0.38600000000000001</v>
      </c>
      <c r="S75" s="22">
        <f t="shared" si="21"/>
        <v>1.2E-2</v>
      </c>
      <c r="T75" s="10">
        <f t="shared" si="22"/>
        <v>0.30199999999999999</v>
      </c>
      <c r="U75" s="10">
        <f t="shared" si="23"/>
        <v>0.29199999999999998</v>
      </c>
      <c r="V75" s="10">
        <f t="shared" si="24"/>
        <v>2E-3</v>
      </c>
      <c r="W75" s="10">
        <f t="shared" si="25"/>
        <v>6.0000000000000001E-3</v>
      </c>
    </row>
    <row r="76" spans="1:23">
      <c r="A76" s="1" t="s">
        <v>16514</v>
      </c>
      <c r="B76" s="23">
        <v>5.0000000000000001E-3</v>
      </c>
      <c r="C76" s="23">
        <v>0.13900000000000001</v>
      </c>
      <c r="D76" s="23">
        <v>5.0000000000000001E-3</v>
      </c>
      <c r="E76" s="23">
        <v>0.21</v>
      </c>
      <c r="F76" s="23">
        <v>0.26900000000000002</v>
      </c>
      <c r="G76" s="23">
        <v>5.0000000000000001E-3</v>
      </c>
      <c r="H76" s="2"/>
      <c r="I76" s="23">
        <v>1.4E-2</v>
      </c>
      <c r="J76" s="23">
        <v>0.16700000000000001</v>
      </c>
      <c r="K76" s="23">
        <v>2E-3</v>
      </c>
      <c r="L76" s="2"/>
      <c r="M76" s="23">
        <v>2E-3</v>
      </c>
      <c r="N76" s="23">
        <v>0.183</v>
      </c>
      <c r="O76" s="24">
        <v>1</v>
      </c>
      <c r="P76" s="22">
        <f t="shared" si="18"/>
        <v>0.60499999999999998</v>
      </c>
      <c r="Q76" s="1" t="str">
        <f t="shared" si="19"/>
        <v>QKL</v>
      </c>
      <c r="R76" s="22">
        <f t="shared" si="20"/>
        <v>0.22800000000000001</v>
      </c>
      <c r="S76" s="22">
        <f t="shared" si="21"/>
        <v>0.16700000000000001</v>
      </c>
      <c r="T76" s="10">
        <f t="shared" si="22"/>
        <v>0.15100000000000002</v>
      </c>
      <c r="U76" s="10">
        <f t="shared" si="23"/>
        <v>0.183</v>
      </c>
      <c r="V76" s="10">
        <f t="shared" si="24"/>
        <v>0.26900000000000002</v>
      </c>
      <c r="W76" s="10">
        <f t="shared" si="25"/>
        <v>2E-3</v>
      </c>
    </row>
    <row r="77" spans="1:23">
      <c r="A77" s="1" t="s">
        <v>16512</v>
      </c>
      <c r="B77" s="23">
        <v>6.0000000000000001E-3</v>
      </c>
      <c r="C77" s="23">
        <v>3.0000000000000001E-3</v>
      </c>
      <c r="D77" s="23">
        <v>6.0000000000000001E-3</v>
      </c>
      <c r="E77" s="23">
        <v>0.252</v>
      </c>
      <c r="F77" s="23">
        <v>2.1999999999999999E-2</v>
      </c>
      <c r="G77" s="2"/>
      <c r="H77" s="23">
        <v>6.0000000000000001E-3</v>
      </c>
      <c r="I77" s="23">
        <v>3.0000000000000001E-3</v>
      </c>
      <c r="J77" s="23">
        <v>0.126</v>
      </c>
      <c r="K77" s="23">
        <v>3.1E-2</v>
      </c>
      <c r="L77" s="23">
        <v>3.0000000000000001E-3</v>
      </c>
      <c r="M77" s="2"/>
      <c r="N77" s="23">
        <v>0.54100000000000004</v>
      </c>
      <c r="O77" s="24">
        <v>1</v>
      </c>
      <c r="P77" s="22">
        <f t="shared" si="18"/>
        <v>0.60600000000000009</v>
      </c>
      <c r="Q77" s="1" t="str">
        <f t="shared" si="19"/>
        <v>QEG</v>
      </c>
      <c r="R77" s="22">
        <f t="shared" si="20"/>
        <v>0.2679999999999999</v>
      </c>
      <c r="S77" s="22">
        <f t="shared" si="21"/>
        <v>0.126</v>
      </c>
      <c r="T77" s="10">
        <f t="shared" si="22"/>
        <v>0.04</v>
      </c>
      <c r="U77" s="10">
        <f t="shared" si="23"/>
        <v>0.54100000000000004</v>
      </c>
      <c r="V77" s="10">
        <f t="shared" si="24"/>
        <v>2.1999999999999999E-2</v>
      </c>
      <c r="W77" s="10">
        <f t="shared" si="25"/>
        <v>3.0000000000000001E-3</v>
      </c>
    </row>
    <row r="78" spans="1:23">
      <c r="A78" s="1" t="s">
        <v>16482</v>
      </c>
      <c r="B78" s="23">
        <v>4.8000000000000001E-2</v>
      </c>
      <c r="C78" s="2"/>
      <c r="D78" s="23">
        <v>9.5000000000000001E-2</v>
      </c>
      <c r="E78" s="23">
        <v>0.19</v>
      </c>
      <c r="F78" s="23">
        <v>9.5000000000000001E-2</v>
      </c>
      <c r="G78" s="2"/>
      <c r="H78" s="2"/>
      <c r="I78" s="2"/>
      <c r="J78" s="23">
        <v>0.14299999999999999</v>
      </c>
      <c r="K78" s="23">
        <v>4.8000000000000001E-2</v>
      </c>
      <c r="L78" s="2"/>
      <c r="M78" s="2"/>
      <c r="N78" s="23">
        <v>0.38100000000000001</v>
      </c>
      <c r="O78" s="24">
        <v>1</v>
      </c>
      <c r="P78" s="22">
        <f t="shared" si="18"/>
        <v>0.61899999999999999</v>
      </c>
      <c r="Q78" s="1" t="str">
        <f t="shared" si="19"/>
        <v>MRI</v>
      </c>
      <c r="R78" s="22">
        <f t="shared" si="20"/>
        <v>0.23800000000000002</v>
      </c>
      <c r="S78" s="22">
        <f t="shared" si="21"/>
        <v>0.14299999999999999</v>
      </c>
      <c r="T78" s="10">
        <f t="shared" si="22"/>
        <v>0.14300000000000002</v>
      </c>
      <c r="U78" s="10">
        <f t="shared" si="23"/>
        <v>0.38100000000000001</v>
      </c>
      <c r="V78" s="10">
        <f t="shared" si="24"/>
        <v>9.5000000000000001E-2</v>
      </c>
      <c r="W78" s="10">
        <f t="shared" si="25"/>
        <v>0</v>
      </c>
    </row>
    <row r="79" spans="1:23">
      <c r="A79" s="1" t="s">
        <v>16551</v>
      </c>
      <c r="B79" s="23">
        <v>4.0000000000000001E-3</v>
      </c>
      <c r="C79" s="2"/>
      <c r="D79" s="23">
        <v>2E-3</v>
      </c>
      <c r="E79" s="23">
        <v>0.21</v>
      </c>
      <c r="F79" s="23">
        <v>0.02</v>
      </c>
      <c r="G79" s="2"/>
      <c r="H79" s="23">
        <v>2.1999999999999999E-2</v>
      </c>
      <c r="I79" s="23">
        <v>0.01</v>
      </c>
      <c r="J79" s="23">
        <v>0.13</v>
      </c>
      <c r="K79" s="23">
        <v>4.0000000000000001E-3</v>
      </c>
      <c r="L79" s="2"/>
      <c r="M79" s="23">
        <v>2E-3</v>
      </c>
      <c r="N79" s="23">
        <v>0.59499999999999997</v>
      </c>
      <c r="O79" s="24">
        <v>1</v>
      </c>
      <c r="P79" s="22">
        <f t="shared" si="18"/>
        <v>0.623</v>
      </c>
      <c r="Q79" s="1" t="str">
        <f t="shared" si="19"/>
        <v>TOR</v>
      </c>
      <c r="R79" s="22">
        <f t="shared" si="20"/>
        <v>0.247</v>
      </c>
      <c r="S79" s="22">
        <f t="shared" si="21"/>
        <v>0.13</v>
      </c>
      <c r="T79" s="10">
        <f t="shared" si="22"/>
        <v>6.0000000000000001E-3</v>
      </c>
      <c r="U79" s="10">
        <f t="shared" si="23"/>
        <v>0.59499999999999997</v>
      </c>
      <c r="V79" s="10">
        <f t="shared" si="24"/>
        <v>0.02</v>
      </c>
      <c r="W79" s="10">
        <f t="shared" si="25"/>
        <v>2E-3</v>
      </c>
    </row>
    <row r="80" spans="1:23">
      <c r="A80" s="1" t="s">
        <v>16524</v>
      </c>
      <c r="B80" s="23">
        <v>8.9999999999999993E-3</v>
      </c>
      <c r="C80" s="23">
        <v>5.0000000000000001E-3</v>
      </c>
      <c r="D80" s="23">
        <v>8.9999999999999993E-3</v>
      </c>
      <c r="E80" s="23">
        <v>0.23899999999999999</v>
      </c>
      <c r="F80" s="23">
        <v>0.02</v>
      </c>
      <c r="G80" s="2"/>
      <c r="H80" s="23">
        <v>8.0000000000000002E-3</v>
      </c>
      <c r="I80" s="23">
        <v>0.02</v>
      </c>
      <c r="J80" s="23">
        <v>9.8000000000000004E-2</v>
      </c>
      <c r="K80" s="2"/>
      <c r="L80" s="2"/>
      <c r="M80" s="2"/>
      <c r="N80" s="23">
        <v>0.59099999999999997</v>
      </c>
      <c r="O80" s="24">
        <v>1</v>
      </c>
      <c r="P80" s="22">
        <f t="shared" si="18"/>
        <v>0.625</v>
      </c>
      <c r="Q80" s="1" t="str">
        <f t="shared" si="19"/>
        <v>RSC</v>
      </c>
      <c r="R80" s="22">
        <f t="shared" si="20"/>
        <v>0.27700000000000002</v>
      </c>
      <c r="S80" s="22">
        <f t="shared" si="21"/>
        <v>9.8000000000000004E-2</v>
      </c>
      <c r="T80" s="10">
        <f t="shared" si="22"/>
        <v>1.3999999999999999E-2</v>
      </c>
      <c r="U80" s="10">
        <f t="shared" si="23"/>
        <v>0.59099999999999997</v>
      </c>
      <c r="V80" s="10">
        <f t="shared" si="24"/>
        <v>0.02</v>
      </c>
      <c r="W80" s="10">
        <f t="shared" si="25"/>
        <v>0</v>
      </c>
    </row>
    <row r="81" spans="1:23">
      <c r="A81" s="1" t="s">
        <v>16549</v>
      </c>
      <c r="B81" s="23">
        <v>7.0000000000000001E-3</v>
      </c>
      <c r="C81" s="23">
        <v>0.34399999999999997</v>
      </c>
      <c r="D81" s="23">
        <v>3.3000000000000002E-2</v>
      </c>
      <c r="E81" s="23">
        <v>0.33400000000000002</v>
      </c>
      <c r="F81" s="2"/>
      <c r="G81" s="2"/>
      <c r="H81" s="2"/>
      <c r="I81" s="23">
        <v>7.0000000000000001E-3</v>
      </c>
      <c r="J81" s="23">
        <v>2.3E-2</v>
      </c>
      <c r="K81" s="23">
        <v>2.3E-2</v>
      </c>
      <c r="L81" s="2"/>
      <c r="M81" s="2"/>
      <c r="N81" s="23">
        <v>0.23</v>
      </c>
      <c r="O81" s="24">
        <v>1</v>
      </c>
      <c r="P81" s="22">
        <f t="shared" si="18"/>
        <v>0.63</v>
      </c>
      <c r="Q81" s="1" t="str">
        <f t="shared" si="19"/>
        <v>TGA</v>
      </c>
      <c r="R81" s="22">
        <f t="shared" si="20"/>
        <v>0.34699999999999998</v>
      </c>
      <c r="S81" s="22">
        <f t="shared" si="21"/>
        <v>2.3E-2</v>
      </c>
      <c r="T81" s="10">
        <f t="shared" si="22"/>
        <v>0.4</v>
      </c>
      <c r="U81" s="10">
        <f t="shared" si="23"/>
        <v>0.23</v>
      </c>
      <c r="V81" s="10">
        <f t="shared" si="24"/>
        <v>0</v>
      </c>
      <c r="W81" s="10">
        <f t="shared" si="25"/>
        <v>0</v>
      </c>
    </row>
    <row r="82" spans="1:23">
      <c r="A82" s="1" t="s">
        <v>16485</v>
      </c>
      <c r="B82" s="23">
        <v>2.1999999999999999E-2</v>
      </c>
      <c r="C82" s="23">
        <v>1.9E-2</v>
      </c>
      <c r="D82" s="23">
        <v>5.0000000000000001E-3</v>
      </c>
      <c r="E82" s="23">
        <v>0.246</v>
      </c>
      <c r="F82" s="23">
        <v>8.0000000000000002E-3</v>
      </c>
      <c r="G82" s="23">
        <v>2E-3</v>
      </c>
      <c r="H82" s="2"/>
      <c r="I82" s="2"/>
      <c r="J82" s="23">
        <v>0.10199999999999999</v>
      </c>
      <c r="K82" s="23">
        <v>0.14699999999999999</v>
      </c>
      <c r="L82" s="2"/>
      <c r="M82" s="2"/>
      <c r="N82" s="23">
        <v>0.45</v>
      </c>
      <c r="O82" s="24">
        <v>1</v>
      </c>
      <c r="P82" s="22">
        <f t="shared" si="18"/>
        <v>0.63100000000000001</v>
      </c>
      <c r="Q82" s="1" t="str">
        <f t="shared" si="19"/>
        <v>NGS</v>
      </c>
      <c r="R82" s="22">
        <f t="shared" si="20"/>
        <v>0.26700000000000002</v>
      </c>
      <c r="S82" s="22">
        <f t="shared" si="21"/>
        <v>0.10199999999999999</v>
      </c>
      <c r="T82" s="10">
        <f t="shared" si="22"/>
        <v>0.17299999999999999</v>
      </c>
      <c r="U82" s="10">
        <f t="shared" si="23"/>
        <v>0.45</v>
      </c>
      <c r="V82" s="10">
        <f t="shared" si="24"/>
        <v>8.0000000000000002E-3</v>
      </c>
      <c r="W82" s="10">
        <f t="shared" si="25"/>
        <v>0</v>
      </c>
    </row>
    <row r="83" spans="1:23">
      <c r="A83" s="1" t="s">
        <v>16523</v>
      </c>
      <c r="B83" s="2"/>
      <c r="C83" s="23">
        <v>0.14699999999999999</v>
      </c>
      <c r="D83" s="2"/>
      <c r="E83" s="23">
        <v>0.21</v>
      </c>
      <c r="F83" s="23">
        <v>2.5999999999999999E-2</v>
      </c>
      <c r="G83" s="2"/>
      <c r="H83" s="2"/>
      <c r="I83" s="2"/>
      <c r="J83" s="23">
        <v>0.157</v>
      </c>
      <c r="K83" s="23">
        <v>0.121</v>
      </c>
      <c r="L83" s="2"/>
      <c r="M83" s="2"/>
      <c r="N83" s="23">
        <v>0.33900000000000002</v>
      </c>
      <c r="O83" s="24">
        <v>1</v>
      </c>
      <c r="P83" s="22">
        <f t="shared" si="18"/>
        <v>0.63300000000000001</v>
      </c>
      <c r="Q83" s="1" t="str">
        <f t="shared" si="19"/>
        <v>RPH</v>
      </c>
      <c r="R83" s="22">
        <f t="shared" si="20"/>
        <v>0.21</v>
      </c>
      <c r="S83" s="22">
        <f t="shared" si="21"/>
        <v>0.157</v>
      </c>
      <c r="T83" s="10">
        <f t="shared" si="22"/>
        <v>0.26800000000000002</v>
      </c>
      <c r="U83" s="10">
        <f t="shared" si="23"/>
        <v>0.33900000000000002</v>
      </c>
      <c r="V83" s="10">
        <f t="shared" si="24"/>
        <v>2.5999999999999999E-2</v>
      </c>
      <c r="W83" s="10">
        <f t="shared" si="25"/>
        <v>0</v>
      </c>
    </row>
    <row r="84" spans="1:23">
      <c r="A84" s="1" t="s">
        <v>16537</v>
      </c>
      <c r="B84" s="2"/>
      <c r="C84" s="23">
        <v>0.02</v>
      </c>
      <c r="D84" s="23">
        <v>5.0000000000000001E-3</v>
      </c>
      <c r="E84" s="23">
        <v>0.16700000000000001</v>
      </c>
      <c r="F84" s="23">
        <v>7.0000000000000001E-3</v>
      </c>
      <c r="G84" s="2"/>
      <c r="H84" s="23">
        <v>5.0000000000000001E-3</v>
      </c>
      <c r="I84" s="2"/>
      <c r="J84" s="23">
        <v>0.19500000000000001</v>
      </c>
      <c r="K84" s="23">
        <v>5.0000000000000001E-3</v>
      </c>
      <c r="L84" s="2"/>
      <c r="M84" s="23">
        <v>2E-3</v>
      </c>
      <c r="N84" s="23">
        <v>0.59399999999999997</v>
      </c>
      <c r="O84" s="24">
        <v>1</v>
      </c>
      <c r="P84" s="22">
        <f t="shared" si="18"/>
        <v>0.63300000000000001</v>
      </c>
      <c r="Q84" s="1" t="str">
        <f t="shared" si="19"/>
        <v>SHC</v>
      </c>
      <c r="R84" s="22">
        <f t="shared" si="20"/>
        <v>0.17199999999999999</v>
      </c>
      <c r="S84" s="22">
        <f t="shared" si="21"/>
        <v>0.19500000000000001</v>
      </c>
      <c r="T84" s="10">
        <f t="shared" si="22"/>
        <v>3.0000000000000002E-2</v>
      </c>
      <c r="U84" s="10">
        <f t="shared" si="23"/>
        <v>0.59399999999999997</v>
      </c>
      <c r="V84" s="10">
        <f t="shared" si="24"/>
        <v>7.0000000000000001E-3</v>
      </c>
      <c r="W84" s="10">
        <f t="shared" si="25"/>
        <v>2E-3</v>
      </c>
    </row>
    <row r="85" spans="1:23">
      <c r="A85" s="1" t="s">
        <v>16577</v>
      </c>
      <c r="B85" s="23">
        <v>7.6999999999999999E-2</v>
      </c>
      <c r="C85" s="2"/>
      <c r="D85" s="2"/>
      <c r="E85" s="23">
        <v>8.1000000000000003E-2</v>
      </c>
      <c r="F85" s="23">
        <v>6.5000000000000002E-2</v>
      </c>
      <c r="G85" s="2"/>
      <c r="H85" s="23">
        <v>0.04</v>
      </c>
      <c r="I85" s="23">
        <v>4.9000000000000002E-2</v>
      </c>
      <c r="J85" s="23">
        <v>0.11700000000000001</v>
      </c>
      <c r="K85" s="2"/>
      <c r="L85" s="2"/>
      <c r="M85" s="2"/>
      <c r="N85" s="23">
        <v>0.57099999999999995</v>
      </c>
      <c r="O85" s="24">
        <v>1</v>
      </c>
      <c r="P85" s="22">
        <f t="shared" si="18"/>
        <v>0.6359999999999999</v>
      </c>
      <c r="Q85" s="1" t="str">
        <f t="shared" si="19"/>
        <v>WYB</v>
      </c>
      <c r="R85" s="22">
        <f t="shared" si="20"/>
        <v>0.24700000000000011</v>
      </c>
      <c r="S85" s="22">
        <f t="shared" si="21"/>
        <v>0.11700000000000001</v>
      </c>
      <c r="T85" s="10">
        <f t="shared" si="22"/>
        <v>0</v>
      </c>
      <c r="U85" s="10">
        <f t="shared" si="23"/>
        <v>0.57099999999999995</v>
      </c>
      <c r="V85" s="10">
        <f t="shared" si="24"/>
        <v>6.5000000000000002E-2</v>
      </c>
      <c r="W85" s="10">
        <f t="shared" si="25"/>
        <v>0</v>
      </c>
    </row>
    <row r="86" spans="1:23">
      <c r="A86" s="1" t="s">
        <v>16496</v>
      </c>
      <c r="B86" s="23">
        <v>0.02</v>
      </c>
      <c r="C86" s="23">
        <v>0.33100000000000002</v>
      </c>
      <c r="D86" s="23">
        <v>0.11799999999999999</v>
      </c>
      <c r="E86" s="23">
        <v>0.16500000000000001</v>
      </c>
      <c r="F86" s="23">
        <v>0.03</v>
      </c>
      <c r="G86" s="2"/>
      <c r="H86" s="2"/>
      <c r="I86" s="23">
        <v>3.7999999999999999E-2</v>
      </c>
      <c r="J86" s="23">
        <v>0.14000000000000001</v>
      </c>
      <c r="K86" s="23">
        <v>0.11</v>
      </c>
      <c r="L86" s="2"/>
      <c r="M86" s="23">
        <v>3.0000000000000001E-3</v>
      </c>
      <c r="N86" s="23">
        <v>4.4999999999999998E-2</v>
      </c>
      <c r="O86" s="24">
        <v>1</v>
      </c>
      <c r="P86" s="22">
        <f t="shared" si="18"/>
        <v>0.63700000000000001</v>
      </c>
      <c r="Q86" s="1" t="str">
        <f t="shared" si="19"/>
        <v>NUH</v>
      </c>
      <c r="R86" s="22">
        <f t="shared" si="20"/>
        <v>0.22299999999999998</v>
      </c>
      <c r="S86" s="22">
        <f t="shared" si="21"/>
        <v>0.14000000000000001</v>
      </c>
      <c r="T86" s="10">
        <f t="shared" si="22"/>
        <v>0.55900000000000005</v>
      </c>
      <c r="U86" s="10">
        <f t="shared" si="23"/>
        <v>4.4999999999999998E-2</v>
      </c>
      <c r="V86" s="10">
        <f t="shared" si="24"/>
        <v>0.03</v>
      </c>
      <c r="W86" s="10">
        <f t="shared" si="25"/>
        <v>3.0000000000000001E-3</v>
      </c>
    </row>
    <row r="87" spans="1:23">
      <c r="A87" s="1" t="s">
        <v>16471</v>
      </c>
      <c r="B87" s="23">
        <v>4.0000000000000001E-3</v>
      </c>
      <c r="C87" s="23">
        <v>4.0000000000000001E-3</v>
      </c>
      <c r="D87" s="2"/>
      <c r="E87" s="23">
        <v>0.24399999999999999</v>
      </c>
      <c r="F87" s="23">
        <v>3.0000000000000001E-3</v>
      </c>
      <c r="G87" s="2"/>
      <c r="H87" s="23">
        <v>1.6E-2</v>
      </c>
      <c r="I87" s="23">
        <v>1.2999999999999999E-2</v>
      </c>
      <c r="J87" s="23">
        <v>8.3000000000000004E-2</v>
      </c>
      <c r="K87" s="23">
        <v>2E-3</v>
      </c>
      <c r="L87" s="2"/>
      <c r="M87" s="2"/>
      <c r="N87" s="23">
        <v>0.63</v>
      </c>
      <c r="O87" s="24">
        <v>1</v>
      </c>
      <c r="P87" s="22">
        <f t="shared" si="18"/>
        <v>0.63900000000000001</v>
      </c>
      <c r="Q87" s="1" t="str">
        <f t="shared" si="19"/>
        <v>LER</v>
      </c>
      <c r="R87" s="22">
        <f t="shared" si="20"/>
        <v>0.27799999999999997</v>
      </c>
      <c r="S87" s="22">
        <f t="shared" si="21"/>
        <v>8.3000000000000004E-2</v>
      </c>
      <c r="T87" s="10">
        <f t="shared" si="22"/>
        <v>6.0000000000000001E-3</v>
      </c>
      <c r="U87" s="10">
        <f t="shared" si="23"/>
        <v>0.63</v>
      </c>
      <c r="V87" s="10">
        <f t="shared" si="24"/>
        <v>3.0000000000000001E-3</v>
      </c>
      <c r="W87" s="10">
        <f t="shared" si="25"/>
        <v>0</v>
      </c>
    </row>
    <row r="88" spans="1:23">
      <c r="A88" s="1" t="s">
        <v>16472</v>
      </c>
      <c r="B88" s="2"/>
      <c r="C88" s="23">
        <v>5.8000000000000003E-2</v>
      </c>
      <c r="D88" s="2"/>
      <c r="E88" s="23">
        <v>0.128</v>
      </c>
      <c r="F88" s="23">
        <v>6.0000000000000001E-3</v>
      </c>
      <c r="G88" s="2"/>
      <c r="H88" s="23">
        <v>6.0000000000000001E-3</v>
      </c>
      <c r="I88" s="23">
        <v>1.7000000000000001E-2</v>
      </c>
      <c r="J88" s="23">
        <v>0.20300000000000001</v>
      </c>
      <c r="K88" s="2"/>
      <c r="L88" s="2"/>
      <c r="M88" s="2"/>
      <c r="N88" s="23">
        <v>0.58099999999999996</v>
      </c>
      <c r="O88" s="24">
        <v>1</v>
      </c>
      <c r="P88" s="22">
        <f t="shared" si="18"/>
        <v>0.64500000000000002</v>
      </c>
      <c r="Q88" s="1" t="str">
        <f t="shared" si="19"/>
        <v>LEW</v>
      </c>
      <c r="R88" s="22">
        <f t="shared" si="20"/>
        <v>0.15199999999999997</v>
      </c>
      <c r="S88" s="22">
        <f t="shared" si="21"/>
        <v>0.20300000000000001</v>
      </c>
      <c r="T88" s="10">
        <f t="shared" si="22"/>
        <v>5.8000000000000003E-2</v>
      </c>
      <c r="U88" s="10">
        <f t="shared" si="23"/>
        <v>0.58099999999999996</v>
      </c>
      <c r="V88" s="10">
        <f t="shared" si="24"/>
        <v>6.0000000000000001E-3</v>
      </c>
      <c r="W88" s="10">
        <f t="shared" si="25"/>
        <v>0</v>
      </c>
    </row>
    <row r="89" spans="1:23">
      <c r="A89" s="1" t="s">
        <v>16521</v>
      </c>
      <c r="B89" s="23">
        <v>1.0999999999999999E-2</v>
      </c>
      <c r="C89" s="2"/>
      <c r="D89" s="23">
        <v>5.6000000000000001E-2</v>
      </c>
      <c r="E89" s="23">
        <v>0.158</v>
      </c>
      <c r="F89" s="23">
        <v>2.3E-2</v>
      </c>
      <c r="G89" s="23">
        <v>6.0000000000000001E-3</v>
      </c>
      <c r="H89" s="2"/>
      <c r="I89" s="23">
        <v>5.6000000000000001E-2</v>
      </c>
      <c r="J89" s="23">
        <v>0.13</v>
      </c>
      <c r="K89" s="23">
        <v>6.0000000000000001E-3</v>
      </c>
      <c r="L89" s="2"/>
      <c r="M89" s="2"/>
      <c r="N89" s="23">
        <v>0.55400000000000005</v>
      </c>
      <c r="O89" s="24">
        <v>1</v>
      </c>
      <c r="P89" s="22">
        <f t="shared" si="18"/>
        <v>0.64500000000000002</v>
      </c>
      <c r="Q89" s="1" t="str">
        <f t="shared" si="19"/>
        <v>RLI</v>
      </c>
      <c r="R89" s="22">
        <f t="shared" si="20"/>
        <v>0.22499999999999998</v>
      </c>
      <c r="S89" s="22">
        <f t="shared" si="21"/>
        <v>0.13</v>
      </c>
      <c r="T89" s="10">
        <f t="shared" si="22"/>
        <v>6.8000000000000005E-2</v>
      </c>
      <c r="U89" s="10">
        <f t="shared" si="23"/>
        <v>0.55400000000000005</v>
      </c>
      <c r="V89" s="10">
        <f t="shared" si="24"/>
        <v>2.3E-2</v>
      </c>
      <c r="W89" s="10">
        <f t="shared" si="25"/>
        <v>0</v>
      </c>
    </row>
    <row r="90" spans="1:23">
      <c r="A90" s="1" t="s">
        <v>16568</v>
      </c>
      <c r="B90" s="23">
        <v>5.0000000000000001E-3</v>
      </c>
      <c r="C90" s="23">
        <v>2.1000000000000001E-2</v>
      </c>
      <c r="D90" s="2"/>
      <c r="E90" s="23">
        <v>9.6000000000000002E-2</v>
      </c>
      <c r="F90" s="23">
        <v>3.6999999999999998E-2</v>
      </c>
      <c r="G90" s="2"/>
      <c r="H90" s="23">
        <v>1.0999999999999999E-2</v>
      </c>
      <c r="I90" s="2"/>
      <c r="J90" s="23">
        <v>0.24099999999999999</v>
      </c>
      <c r="K90" s="2"/>
      <c r="L90" s="2"/>
      <c r="M90" s="2"/>
      <c r="N90" s="23">
        <v>0.58799999999999997</v>
      </c>
      <c r="O90" s="24">
        <v>1</v>
      </c>
      <c r="P90" s="22">
        <f t="shared" si="18"/>
        <v>0.64599999999999991</v>
      </c>
      <c r="Q90" s="1" t="str">
        <f t="shared" si="19"/>
        <v>WHT</v>
      </c>
      <c r="R90" s="22">
        <f t="shared" si="20"/>
        <v>0.1130000000000001</v>
      </c>
      <c r="S90" s="22">
        <f t="shared" si="21"/>
        <v>0.24099999999999999</v>
      </c>
      <c r="T90" s="10">
        <f t="shared" si="22"/>
        <v>2.1000000000000001E-2</v>
      </c>
      <c r="U90" s="10">
        <f t="shared" si="23"/>
        <v>0.58799999999999997</v>
      </c>
      <c r="V90" s="10">
        <f t="shared" si="24"/>
        <v>3.6999999999999998E-2</v>
      </c>
      <c r="W90" s="10">
        <f t="shared" si="25"/>
        <v>0</v>
      </c>
    </row>
    <row r="91" spans="1:23">
      <c r="A91" s="1" t="s">
        <v>16525</v>
      </c>
      <c r="B91" s="23">
        <v>1.2999999999999999E-2</v>
      </c>
      <c r="C91" s="23">
        <v>1.0999999999999999E-2</v>
      </c>
      <c r="D91" s="2"/>
      <c r="E91" s="23">
        <v>2.9000000000000001E-2</v>
      </c>
      <c r="F91" s="23">
        <v>1.0999999999999999E-2</v>
      </c>
      <c r="G91" s="2"/>
      <c r="H91" s="23">
        <v>7.0000000000000001E-3</v>
      </c>
      <c r="I91" s="23">
        <v>1.2999999999999999E-2</v>
      </c>
      <c r="J91" s="23">
        <v>0.29099999999999998</v>
      </c>
      <c r="K91" s="23">
        <v>4.0000000000000001E-3</v>
      </c>
      <c r="L91" s="23">
        <v>7.0000000000000001E-3</v>
      </c>
      <c r="M91" s="2"/>
      <c r="N91" s="23">
        <v>0.61299999999999999</v>
      </c>
      <c r="O91" s="24">
        <v>1</v>
      </c>
      <c r="P91" s="22">
        <f t="shared" si="18"/>
        <v>0.64600000000000002</v>
      </c>
      <c r="Q91" s="1" t="str">
        <f t="shared" si="19"/>
        <v>RSS</v>
      </c>
      <c r="R91" s="22">
        <f t="shared" si="20"/>
        <v>6.3E-2</v>
      </c>
      <c r="S91" s="22">
        <f t="shared" si="21"/>
        <v>0.29099999999999998</v>
      </c>
      <c r="T91" s="10">
        <f t="shared" si="22"/>
        <v>1.4999999999999999E-2</v>
      </c>
      <c r="U91" s="10">
        <f t="shared" si="23"/>
        <v>0.61299999999999999</v>
      </c>
      <c r="V91" s="10">
        <f t="shared" si="24"/>
        <v>1.0999999999999999E-2</v>
      </c>
      <c r="W91" s="10">
        <f t="shared" si="25"/>
        <v>7.0000000000000001E-3</v>
      </c>
    </row>
    <row r="92" spans="1:23">
      <c r="A92" s="1" t="s">
        <v>16440</v>
      </c>
      <c r="B92" s="23">
        <v>0.01</v>
      </c>
      <c r="C92" s="23">
        <v>8.8999999999999996E-2</v>
      </c>
      <c r="D92" s="23">
        <v>0.25900000000000001</v>
      </c>
      <c r="E92" s="23">
        <v>0.13200000000000001</v>
      </c>
      <c r="F92" s="2"/>
      <c r="G92" s="2"/>
      <c r="H92" s="23">
        <v>1.4E-2</v>
      </c>
      <c r="I92" s="23">
        <v>4.5999999999999999E-2</v>
      </c>
      <c r="J92" s="23">
        <v>0.151</v>
      </c>
      <c r="K92" s="23">
        <v>1.4E-2</v>
      </c>
      <c r="L92" s="2"/>
      <c r="M92" s="2"/>
      <c r="N92" s="23">
        <v>0.28499999999999998</v>
      </c>
      <c r="O92" s="24">
        <v>1</v>
      </c>
      <c r="P92" s="22">
        <f t="shared" si="18"/>
        <v>0.64700000000000002</v>
      </c>
      <c r="Q92" s="1" t="str">
        <f t="shared" si="19"/>
        <v>DRY</v>
      </c>
      <c r="R92" s="22">
        <f t="shared" si="20"/>
        <v>0.20199999999999999</v>
      </c>
      <c r="S92" s="22">
        <f t="shared" si="21"/>
        <v>0.151</v>
      </c>
      <c r="T92" s="10">
        <f t="shared" si="22"/>
        <v>0.36199999999999999</v>
      </c>
      <c r="U92" s="10">
        <f t="shared" si="23"/>
        <v>0.28499999999999998</v>
      </c>
      <c r="V92" s="10">
        <f t="shared" si="24"/>
        <v>0</v>
      </c>
      <c r="W92" s="10">
        <f t="shared" si="25"/>
        <v>0</v>
      </c>
    </row>
    <row r="93" spans="1:23">
      <c r="A93" s="1" t="s">
        <v>16540</v>
      </c>
      <c r="B93" s="23">
        <v>8.0000000000000002E-3</v>
      </c>
      <c r="C93" s="23">
        <v>9.1999999999999998E-2</v>
      </c>
      <c r="D93" s="23">
        <v>4.1000000000000002E-2</v>
      </c>
      <c r="E93" s="23">
        <v>0.152</v>
      </c>
      <c r="F93" s="23">
        <v>0.17100000000000001</v>
      </c>
      <c r="G93" s="2"/>
      <c r="H93" s="23">
        <v>1.0999999999999999E-2</v>
      </c>
      <c r="I93" s="23">
        <v>8.0000000000000002E-3</v>
      </c>
      <c r="J93" s="23">
        <v>0.16800000000000001</v>
      </c>
      <c r="K93" s="2"/>
      <c r="L93" s="2"/>
      <c r="M93" s="2"/>
      <c r="N93" s="23">
        <v>0.35</v>
      </c>
      <c r="O93" s="24">
        <v>1</v>
      </c>
      <c r="P93" s="22">
        <f t="shared" si="18"/>
        <v>0.65400000000000003</v>
      </c>
      <c r="Q93" s="1" t="str">
        <f t="shared" si="19"/>
        <v>SMV</v>
      </c>
      <c r="R93" s="22">
        <f t="shared" si="20"/>
        <v>0.17799999999999996</v>
      </c>
      <c r="S93" s="22">
        <f t="shared" si="21"/>
        <v>0.16800000000000001</v>
      </c>
      <c r="T93" s="10">
        <f t="shared" si="22"/>
        <v>0.13300000000000001</v>
      </c>
      <c r="U93" s="10">
        <f t="shared" si="23"/>
        <v>0.35</v>
      </c>
      <c r="V93" s="10">
        <f t="shared" si="24"/>
        <v>0.17100000000000001</v>
      </c>
      <c r="W93" s="10">
        <f t="shared" si="25"/>
        <v>0</v>
      </c>
    </row>
    <row r="94" spans="1:23">
      <c r="A94" s="1" t="s">
        <v>16446</v>
      </c>
      <c r="B94" s="23">
        <v>5.0000000000000001E-3</v>
      </c>
      <c r="C94" s="23">
        <v>5.0000000000000001E-3</v>
      </c>
      <c r="D94" s="23">
        <v>5.0000000000000001E-3</v>
      </c>
      <c r="E94" s="23">
        <v>9.7000000000000003E-2</v>
      </c>
      <c r="F94" s="23">
        <v>4.0000000000000001E-3</v>
      </c>
      <c r="G94" s="2"/>
      <c r="H94" s="2"/>
      <c r="I94" s="23">
        <v>1.2E-2</v>
      </c>
      <c r="J94" s="23">
        <v>0.23200000000000001</v>
      </c>
      <c r="K94" s="2"/>
      <c r="L94" s="23">
        <v>2E-3</v>
      </c>
      <c r="M94" s="23">
        <v>1E-3</v>
      </c>
      <c r="N94" s="23">
        <v>0.63800000000000001</v>
      </c>
      <c r="O94" s="24">
        <v>1</v>
      </c>
      <c r="P94" s="22">
        <f t="shared" si="18"/>
        <v>0.65500000000000003</v>
      </c>
      <c r="Q94" s="1" t="str">
        <f t="shared" si="19"/>
        <v>FAZ</v>
      </c>
      <c r="R94" s="22">
        <f t="shared" si="20"/>
        <v>0.11299999999999996</v>
      </c>
      <c r="S94" s="22">
        <f t="shared" si="21"/>
        <v>0.23200000000000001</v>
      </c>
      <c r="T94" s="10">
        <f t="shared" si="22"/>
        <v>0.01</v>
      </c>
      <c r="U94" s="10">
        <f t="shared" si="23"/>
        <v>0.63800000000000001</v>
      </c>
      <c r="V94" s="10">
        <f t="shared" si="24"/>
        <v>4.0000000000000001E-3</v>
      </c>
      <c r="W94" s="10">
        <f t="shared" si="25"/>
        <v>3.0000000000000001E-3</v>
      </c>
    </row>
    <row r="95" spans="1:23">
      <c r="A95" s="1" t="s">
        <v>16461</v>
      </c>
      <c r="B95" s="23">
        <v>1.0999999999999999E-2</v>
      </c>
      <c r="C95" s="23">
        <v>0.14799999999999999</v>
      </c>
      <c r="D95" s="23">
        <v>8.0000000000000002E-3</v>
      </c>
      <c r="E95" s="23">
        <v>0.17299999999999999</v>
      </c>
      <c r="F95" s="23">
        <v>1.0999999999999999E-2</v>
      </c>
      <c r="G95" s="2"/>
      <c r="H95" s="23">
        <v>8.9999999999999993E-3</v>
      </c>
      <c r="I95" s="23">
        <v>1.2E-2</v>
      </c>
      <c r="J95" s="23">
        <v>0.14000000000000001</v>
      </c>
      <c r="K95" s="23">
        <v>9.6000000000000002E-2</v>
      </c>
      <c r="L95" s="23">
        <v>3.0000000000000001E-3</v>
      </c>
      <c r="M95" s="2"/>
      <c r="N95" s="23">
        <v>0.38900000000000001</v>
      </c>
      <c r="O95" s="24">
        <v>1</v>
      </c>
      <c r="P95" s="22">
        <f t="shared" si="18"/>
        <v>0.65500000000000003</v>
      </c>
      <c r="Q95" s="1" t="str">
        <f t="shared" si="19"/>
        <v>HRI</v>
      </c>
      <c r="R95" s="22">
        <f t="shared" si="20"/>
        <v>0.20499999999999996</v>
      </c>
      <c r="S95" s="22">
        <f t="shared" si="21"/>
        <v>0.14000000000000001</v>
      </c>
      <c r="T95" s="10">
        <f t="shared" si="22"/>
        <v>0.252</v>
      </c>
      <c r="U95" s="10">
        <f t="shared" si="23"/>
        <v>0.38900000000000001</v>
      </c>
      <c r="V95" s="10">
        <f t="shared" si="24"/>
        <v>1.0999999999999999E-2</v>
      </c>
      <c r="W95" s="10">
        <f t="shared" si="25"/>
        <v>3.0000000000000001E-3</v>
      </c>
    </row>
    <row r="96" spans="1:23">
      <c r="A96" s="1" t="s">
        <v>16573</v>
      </c>
      <c r="B96" s="23">
        <v>0.02</v>
      </c>
      <c r="C96" s="23">
        <v>2.4E-2</v>
      </c>
      <c r="D96" s="23">
        <v>1.4E-2</v>
      </c>
      <c r="E96" s="23">
        <v>9.8000000000000004E-2</v>
      </c>
      <c r="F96" s="2"/>
      <c r="G96" s="2"/>
      <c r="H96" s="2"/>
      <c r="I96" s="23">
        <v>6.6000000000000003E-2</v>
      </c>
      <c r="J96" s="23">
        <v>0.16</v>
      </c>
      <c r="K96" s="2"/>
      <c r="L96" s="2"/>
      <c r="M96" s="2"/>
      <c r="N96" s="23">
        <v>0.61799999999999999</v>
      </c>
      <c r="O96" s="24">
        <v>1</v>
      </c>
      <c r="P96" s="22">
        <f t="shared" si="18"/>
        <v>0.65600000000000003</v>
      </c>
      <c r="Q96" s="1" t="str">
        <f t="shared" si="19"/>
        <v>WRG</v>
      </c>
      <c r="R96" s="22">
        <f t="shared" si="20"/>
        <v>0.18399999999999997</v>
      </c>
      <c r="S96" s="22">
        <f t="shared" si="21"/>
        <v>0.16</v>
      </c>
      <c r="T96" s="10">
        <f t="shared" si="22"/>
        <v>3.7999999999999999E-2</v>
      </c>
      <c r="U96" s="10">
        <f t="shared" si="23"/>
        <v>0.61799999999999999</v>
      </c>
      <c r="V96" s="10">
        <f t="shared" si="24"/>
        <v>0</v>
      </c>
      <c r="W96" s="10">
        <f t="shared" si="25"/>
        <v>0</v>
      </c>
    </row>
    <row r="97" spans="1:23">
      <c r="A97" s="1" t="s">
        <v>16598</v>
      </c>
      <c r="B97" s="2"/>
      <c r="C97" s="23">
        <v>0.192</v>
      </c>
      <c r="D97" s="23">
        <v>0.128</v>
      </c>
      <c r="E97" s="23">
        <v>8.5999999999999993E-2</v>
      </c>
      <c r="F97" s="23">
        <v>1.9E-2</v>
      </c>
      <c r="G97" s="23">
        <v>2E-3</v>
      </c>
      <c r="H97" s="2"/>
      <c r="I97" s="23">
        <v>1.4999999999999999E-2</v>
      </c>
      <c r="J97" s="23">
        <v>0.23799999999999999</v>
      </c>
      <c r="K97" s="23">
        <v>8.5999999999999993E-2</v>
      </c>
      <c r="L97" s="2"/>
      <c r="M97" s="23">
        <v>2E-3</v>
      </c>
      <c r="N97" s="23">
        <v>0.23200000000000001</v>
      </c>
      <c r="O97" s="24">
        <v>1</v>
      </c>
      <c r="P97" s="22">
        <f t="shared" si="18"/>
        <v>0.66100000000000003</v>
      </c>
      <c r="Q97" s="1" t="str">
        <f t="shared" si="19"/>
        <v>ALT</v>
      </c>
      <c r="R97" s="22">
        <f t="shared" si="20"/>
        <v>0.10099999999999998</v>
      </c>
      <c r="S97" s="22">
        <f t="shared" si="21"/>
        <v>0.23799999999999999</v>
      </c>
      <c r="T97" s="10">
        <f t="shared" si="22"/>
        <v>0.40800000000000003</v>
      </c>
      <c r="U97" s="10">
        <f t="shared" si="23"/>
        <v>0.23200000000000001</v>
      </c>
      <c r="V97" s="10">
        <f t="shared" si="24"/>
        <v>1.9E-2</v>
      </c>
      <c r="W97" s="10">
        <f t="shared" si="25"/>
        <v>2E-3</v>
      </c>
    </row>
    <row r="98" spans="1:23">
      <c r="A98" s="1" t="s">
        <v>16497</v>
      </c>
      <c r="B98" s="23">
        <v>1.7999999999999999E-2</v>
      </c>
      <c r="C98" s="23">
        <v>0.35699999999999998</v>
      </c>
      <c r="D98" s="23">
        <v>0.28199999999999997</v>
      </c>
      <c r="E98" s="23">
        <v>0.18</v>
      </c>
      <c r="F98" s="23">
        <v>1.2E-2</v>
      </c>
      <c r="G98" s="2"/>
      <c r="H98" s="2"/>
      <c r="I98" s="2"/>
      <c r="J98" s="23">
        <v>0.13800000000000001</v>
      </c>
      <c r="K98" s="23">
        <v>3.0000000000000001E-3</v>
      </c>
      <c r="L98" s="2"/>
      <c r="M98" s="2"/>
      <c r="N98" s="23">
        <v>8.9999999999999993E-3</v>
      </c>
      <c r="O98" s="24">
        <v>1</v>
      </c>
      <c r="P98" s="22">
        <f t="shared" si="18"/>
        <v>0.66300000000000003</v>
      </c>
      <c r="Q98" s="1" t="str">
        <f t="shared" si="19"/>
        <v>NUN</v>
      </c>
      <c r="R98" s="22">
        <f t="shared" si="20"/>
        <v>0.19899999999999995</v>
      </c>
      <c r="S98" s="22">
        <f t="shared" si="21"/>
        <v>0.13800000000000001</v>
      </c>
      <c r="T98" s="10">
        <f t="shared" si="22"/>
        <v>0.64200000000000002</v>
      </c>
      <c r="U98" s="10">
        <f t="shared" si="23"/>
        <v>8.9999999999999993E-3</v>
      </c>
      <c r="V98" s="10">
        <f t="shared" si="24"/>
        <v>1.2E-2</v>
      </c>
      <c r="W98" s="10">
        <f t="shared" si="25"/>
        <v>0</v>
      </c>
    </row>
    <row r="99" spans="1:23">
      <c r="A99" s="1" t="s">
        <v>16421</v>
      </c>
      <c r="B99" s="23">
        <v>2E-3</v>
      </c>
      <c r="C99" s="23">
        <v>1.9E-2</v>
      </c>
      <c r="D99" s="23">
        <v>0.54100000000000004</v>
      </c>
      <c r="E99" s="23">
        <v>0.318</v>
      </c>
      <c r="F99" s="2"/>
      <c r="G99" s="2"/>
      <c r="H99" s="2"/>
      <c r="I99" s="23">
        <v>4.0000000000000001E-3</v>
      </c>
      <c r="J99" s="23">
        <v>8.0000000000000002E-3</v>
      </c>
      <c r="K99" s="2"/>
      <c r="L99" s="2"/>
      <c r="M99" s="2"/>
      <c r="N99" s="23">
        <v>0.109</v>
      </c>
      <c r="O99" s="24">
        <v>1</v>
      </c>
      <c r="P99" s="22">
        <f t="shared" ref="P99:P130" si="26">C99+D99+F99+G99+K99+L99+M99+N99</f>
        <v>0.66900000000000004</v>
      </c>
      <c r="Q99" s="1" t="str">
        <f t="shared" ref="Q99:Q130" si="27">A99</f>
        <v>BFH</v>
      </c>
      <c r="R99" s="22">
        <f t="shared" ref="R99:R130" si="28">O99-P99-S99</f>
        <v>0.32299999999999995</v>
      </c>
      <c r="S99" s="22">
        <f t="shared" ref="S99:S130" si="29">J99</f>
        <v>8.0000000000000002E-3</v>
      </c>
      <c r="T99" s="10">
        <f t="shared" ref="T99:T130" si="30">C99+D99+K99+G99</f>
        <v>0.56000000000000005</v>
      </c>
      <c r="U99" s="10">
        <f t="shared" ref="U99:U130" si="31">N99</f>
        <v>0.109</v>
      </c>
      <c r="V99" s="10">
        <f t="shared" ref="V99:V130" si="32">F99</f>
        <v>0</v>
      </c>
      <c r="W99" s="10">
        <f t="shared" ref="W99:W130" si="33">L99+M99</f>
        <v>0</v>
      </c>
    </row>
    <row r="100" spans="1:23">
      <c r="A100" s="1" t="s">
        <v>16487</v>
      </c>
      <c r="B100" s="23">
        <v>2.9000000000000001E-2</v>
      </c>
      <c r="C100" s="23">
        <v>0.23699999999999999</v>
      </c>
      <c r="D100" s="2"/>
      <c r="E100" s="23">
        <v>0.13300000000000001</v>
      </c>
      <c r="F100" s="23">
        <v>8.0000000000000002E-3</v>
      </c>
      <c r="G100" s="2"/>
      <c r="H100" s="23">
        <v>5.0000000000000001E-3</v>
      </c>
      <c r="I100" s="23">
        <v>3.0000000000000001E-3</v>
      </c>
      <c r="J100" s="23">
        <v>0.161</v>
      </c>
      <c r="K100" s="23">
        <v>1.7999999999999999E-2</v>
      </c>
      <c r="L100" s="2"/>
      <c r="M100" s="2"/>
      <c r="N100" s="23">
        <v>0.40600000000000003</v>
      </c>
      <c r="O100" s="24">
        <v>1</v>
      </c>
      <c r="P100" s="22">
        <f t="shared" si="26"/>
        <v>0.66900000000000004</v>
      </c>
      <c r="Q100" s="1" t="str">
        <f t="shared" si="27"/>
        <v>NMG</v>
      </c>
      <c r="R100" s="22">
        <f t="shared" si="28"/>
        <v>0.16999999999999996</v>
      </c>
      <c r="S100" s="22">
        <f t="shared" si="29"/>
        <v>0.161</v>
      </c>
      <c r="T100" s="10">
        <f t="shared" si="30"/>
        <v>0.255</v>
      </c>
      <c r="U100" s="10">
        <f t="shared" si="31"/>
        <v>0.40600000000000003</v>
      </c>
      <c r="V100" s="10">
        <f t="shared" si="32"/>
        <v>8.0000000000000002E-3</v>
      </c>
      <c r="W100" s="10">
        <f t="shared" si="33"/>
        <v>0</v>
      </c>
    </row>
    <row r="101" spans="1:23">
      <c r="A101" s="1" t="s">
        <v>16418</v>
      </c>
      <c r="B101" s="23">
        <v>8.9999999999999993E-3</v>
      </c>
      <c r="C101" s="23">
        <v>0.13200000000000001</v>
      </c>
      <c r="D101" s="2"/>
      <c r="E101" s="23">
        <v>0.188</v>
      </c>
      <c r="F101" s="23">
        <v>5.3999999999999999E-2</v>
      </c>
      <c r="G101" s="2"/>
      <c r="H101" s="2"/>
      <c r="I101" s="23">
        <v>6.0000000000000001E-3</v>
      </c>
      <c r="J101" s="23">
        <v>0.125</v>
      </c>
      <c r="K101" s="23">
        <v>1.0999999999999999E-2</v>
      </c>
      <c r="L101" s="2"/>
      <c r="M101" s="2"/>
      <c r="N101" s="23">
        <v>0.47499999999999998</v>
      </c>
      <c r="O101" s="24">
        <v>1</v>
      </c>
      <c r="P101" s="22">
        <f t="shared" si="26"/>
        <v>0.67199999999999993</v>
      </c>
      <c r="Q101" s="1" t="str">
        <f t="shared" si="27"/>
        <v>BAS</v>
      </c>
      <c r="R101" s="22">
        <f t="shared" si="28"/>
        <v>0.20300000000000007</v>
      </c>
      <c r="S101" s="22">
        <f t="shared" si="29"/>
        <v>0.125</v>
      </c>
      <c r="T101" s="10">
        <f t="shared" si="30"/>
        <v>0.14300000000000002</v>
      </c>
      <c r="U101" s="10">
        <f t="shared" si="31"/>
        <v>0.47499999999999998</v>
      </c>
      <c r="V101" s="10">
        <f t="shared" si="32"/>
        <v>5.3999999999999999E-2</v>
      </c>
      <c r="W101" s="10">
        <f t="shared" si="33"/>
        <v>0</v>
      </c>
    </row>
    <row r="102" spans="1:23">
      <c r="A102" s="1" t="s">
        <v>16481</v>
      </c>
      <c r="B102" s="23">
        <v>1.2999999999999999E-2</v>
      </c>
      <c r="C102" s="23">
        <v>2.1000000000000001E-2</v>
      </c>
      <c r="D102" s="2"/>
      <c r="E102" s="23">
        <v>0.152</v>
      </c>
      <c r="F102" s="23">
        <v>1.9E-2</v>
      </c>
      <c r="G102" s="2"/>
      <c r="H102" s="23">
        <v>4.0000000000000001E-3</v>
      </c>
      <c r="I102" s="23">
        <v>6.0000000000000001E-3</v>
      </c>
      <c r="J102" s="23">
        <v>0.152</v>
      </c>
      <c r="K102" s="2"/>
      <c r="L102" s="23">
        <v>4.0000000000000001E-3</v>
      </c>
      <c r="M102" s="23">
        <v>4.0000000000000001E-3</v>
      </c>
      <c r="N102" s="23">
        <v>0.625</v>
      </c>
      <c r="O102" s="24">
        <v>1</v>
      </c>
      <c r="P102" s="22">
        <f t="shared" si="26"/>
        <v>0.67300000000000004</v>
      </c>
      <c r="Q102" s="1" t="str">
        <f t="shared" si="27"/>
        <v>MPH</v>
      </c>
      <c r="R102" s="22">
        <f t="shared" si="28"/>
        <v>0.17499999999999996</v>
      </c>
      <c r="S102" s="22">
        <f t="shared" si="29"/>
        <v>0.152</v>
      </c>
      <c r="T102" s="10">
        <f t="shared" si="30"/>
        <v>2.1000000000000001E-2</v>
      </c>
      <c r="U102" s="10">
        <f t="shared" si="31"/>
        <v>0.625</v>
      </c>
      <c r="V102" s="10">
        <f t="shared" si="32"/>
        <v>1.9E-2</v>
      </c>
      <c r="W102" s="10">
        <f t="shared" si="33"/>
        <v>8.0000000000000002E-3</v>
      </c>
    </row>
    <row r="103" spans="1:23">
      <c r="A103" s="1" t="s">
        <v>16469</v>
      </c>
      <c r="B103" s="2"/>
      <c r="C103" s="23">
        <v>8.9999999999999993E-3</v>
      </c>
      <c r="D103" s="2"/>
      <c r="E103" s="23">
        <v>0.152</v>
      </c>
      <c r="F103" s="23">
        <v>6.0000000000000001E-3</v>
      </c>
      <c r="G103" s="2"/>
      <c r="H103" s="23">
        <v>6.0000000000000001E-3</v>
      </c>
      <c r="I103" s="23">
        <v>1.2E-2</v>
      </c>
      <c r="J103" s="23">
        <v>0.152</v>
      </c>
      <c r="K103" s="2"/>
      <c r="L103" s="23">
        <v>3.0000000000000001E-3</v>
      </c>
      <c r="M103" s="2"/>
      <c r="N103" s="23">
        <v>0.66</v>
      </c>
      <c r="O103" s="24">
        <v>1</v>
      </c>
      <c r="P103" s="22">
        <f t="shared" si="26"/>
        <v>0.67800000000000005</v>
      </c>
      <c r="Q103" s="1" t="str">
        <f t="shared" si="27"/>
        <v>KTH</v>
      </c>
      <c r="R103" s="22">
        <f t="shared" si="28"/>
        <v>0.16999999999999996</v>
      </c>
      <c r="S103" s="22">
        <f t="shared" si="29"/>
        <v>0.152</v>
      </c>
      <c r="T103" s="10">
        <f t="shared" si="30"/>
        <v>8.9999999999999993E-3</v>
      </c>
      <c r="U103" s="10">
        <f t="shared" si="31"/>
        <v>0.66</v>
      </c>
      <c r="V103" s="10">
        <f t="shared" si="32"/>
        <v>6.0000000000000001E-3</v>
      </c>
      <c r="W103" s="10">
        <f t="shared" si="33"/>
        <v>3.0000000000000001E-3</v>
      </c>
    </row>
    <row r="104" spans="1:23">
      <c r="A104" s="1" t="s">
        <v>16579</v>
      </c>
      <c r="B104" s="23">
        <v>8.9999999999999993E-3</v>
      </c>
      <c r="C104" s="23">
        <v>2E-3</v>
      </c>
      <c r="D104" s="23">
        <v>3.6999999999999998E-2</v>
      </c>
      <c r="E104" s="23">
        <v>0.20200000000000001</v>
      </c>
      <c r="F104" s="23">
        <v>1.7999999999999999E-2</v>
      </c>
      <c r="G104" s="2"/>
      <c r="H104" s="23">
        <v>7.0000000000000001E-3</v>
      </c>
      <c r="I104" s="23">
        <v>1.0999999999999999E-2</v>
      </c>
      <c r="J104" s="23">
        <v>9.1999999999999998E-2</v>
      </c>
      <c r="K104" s="23">
        <v>2E-3</v>
      </c>
      <c r="L104" s="2"/>
      <c r="M104" s="2"/>
      <c r="N104" s="23">
        <v>0.62</v>
      </c>
      <c r="O104" s="24">
        <v>1</v>
      </c>
      <c r="P104" s="22">
        <f t="shared" si="26"/>
        <v>0.67900000000000005</v>
      </c>
      <c r="Q104" s="1" t="str">
        <f t="shared" si="27"/>
        <v>YDH</v>
      </c>
      <c r="R104" s="22">
        <f t="shared" si="28"/>
        <v>0.22899999999999995</v>
      </c>
      <c r="S104" s="22">
        <f t="shared" si="29"/>
        <v>9.1999999999999998E-2</v>
      </c>
      <c r="T104" s="10">
        <f t="shared" si="30"/>
        <v>4.1000000000000002E-2</v>
      </c>
      <c r="U104" s="10">
        <f t="shared" si="31"/>
        <v>0.62</v>
      </c>
      <c r="V104" s="10">
        <f t="shared" si="32"/>
        <v>1.7999999999999999E-2</v>
      </c>
      <c r="W104" s="10">
        <f t="shared" si="33"/>
        <v>0</v>
      </c>
    </row>
    <row r="105" spans="1:23">
      <c r="A105" s="1" t="s">
        <v>16517</v>
      </c>
      <c r="B105" s="23">
        <v>2.1000000000000001E-2</v>
      </c>
      <c r="C105" s="23">
        <v>0.23699999999999999</v>
      </c>
      <c r="D105" s="23">
        <v>1E-3</v>
      </c>
      <c r="E105" s="23">
        <v>6.0999999999999999E-2</v>
      </c>
      <c r="F105" s="23">
        <v>5.0999999999999997E-2</v>
      </c>
      <c r="G105" s="2"/>
      <c r="H105" s="23">
        <v>1E-3</v>
      </c>
      <c r="I105" s="23">
        <v>7.0000000000000001E-3</v>
      </c>
      <c r="J105" s="23">
        <v>0.23</v>
      </c>
      <c r="K105" s="23">
        <v>4.0000000000000001E-3</v>
      </c>
      <c r="L105" s="2"/>
      <c r="M105" s="23">
        <v>3.0000000000000001E-3</v>
      </c>
      <c r="N105" s="23">
        <v>0.38400000000000001</v>
      </c>
      <c r="O105" s="24">
        <v>1</v>
      </c>
      <c r="P105" s="22">
        <f t="shared" si="26"/>
        <v>0.67999999999999994</v>
      </c>
      <c r="Q105" s="1" t="str">
        <f t="shared" si="27"/>
        <v>RCH</v>
      </c>
      <c r="R105" s="22">
        <f t="shared" si="28"/>
        <v>9.0000000000000052E-2</v>
      </c>
      <c r="S105" s="22">
        <f t="shared" si="29"/>
        <v>0.23</v>
      </c>
      <c r="T105" s="10">
        <f t="shared" si="30"/>
        <v>0.24199999999999999</v>
      </c>
      <c r="U105" s="10">
        <f t="shared" si="31"/>
        <v>0.38400000000000001</v>
      </c>
      <c r="V105" s="10">
        <f t="shared" si="32"/>
        <v>5.0999999999999997E-2</v>
      </c>
      <c r="W105" s="10">
        <f t="shared" si="33"/>
        <v>3.0000000000000001E-3</v>
      </c>
    </row>
    <row r="106" spans="1:23">
      <c r="A106" s="1" t="s">
        <v>16527</v>
      </c>
      <c r="B106" s="23">
        <v>4.0000000000000001E-3</v>
      </c>
      <c r="C106" s="23">
        <v>8.1000000000000003E-2</v>
      </c>
      <c r="D106" s="23">
        <v>2E-3</v>
      </c>
      <c r="E106" s="23">
        <v>3.7999999999999999E-2</v>
      </c>
      <c r="F106" s="23">
        <v>6.2E-2</v>
      </c>
      <c r="G106" s="2"/>
      <c r="H106" s="23">
        <v>2.1999999999999999E-2</v>
      </c>
      <c r="I106" s="23">
        <v>2E-3</v>
      </c>
      <c r="J106" s="23">
        <v>0.255</v>
      </c>
      <c r="K106" s="23">
        <v>0.11700000000000001</v>
      </c>
      <c r="L106" s="23">
        <v>4.0000000000000001E-3</v>
      </c>
      <c r="M106" s="23">
        <v>2E-3</v>
      </c>
      <c r="N106" s="23">
        <v>0.41199999999999998</v>
      </c>
      <c r="O106" s="24">
        <v>1</v>
      </c>
      <c r="P106" s="22">
        <f t="shared" si="26"/>
        <v>0.67999999999999994</v>
      </c>
      <c r="Q106" s="1" t="str">
        <f t="shared" si="27"/>
        <v>RUS</v>
      </c>
      <c r="R106" s="22">
        <f t="shared" si="28"/>
        <v>6.5000000000000058E-2</v>
      </c>
      <c r="S106" s="22">
        <f t="shared" si="29"/>
        <v>0.255</v>
      </c>
      <c r="T106" s="10">
        <f t="shared" si="30"/>
        <v>0.2</v>
      </c>
      <c r="U106" s="10">
        <f t="shared" si="31"/>
        <v>0.41199999999999998</v>
      </c>
      <c r="V106" s="10">
        <f t="shared" si="32"/>
        <v>6.2E-2</v>
      </c>
      <c r="W106" s="10">
        <f t="shared" si="33"/>
        <v>6.0000000000000001E-3</v>
      </c>
    </row>
    <row r="107" spans="1:23">
      <c r="A107" s="1" t="s">
        <v>16544</v>
      </c>
      <c r="B107" s="23">
        <v>4.0000000000000001E-3</v>
      </c>
      <c r="C107" s="23">
        <v>0.02</v>
      </c>
      <c r="D107" s="23">
        <v>1.2E-2</v>
      </c>
      <c r="E107" s="23">
        <v>0.17899999999999999</v>
      </c>
      <c r="F107" s="23">
        <v>3.2000000000000001E-2</v>
      </c>
      <c r="G107" s="2"/>
      <c r="H107" s="23">
        <v>1.6E-2</v>
      </c>
      <c r="I107" s="23">
        <v>4.0000000000000001E-3</v>
      </c>
      <c r="J107" s="23">
        <v>0.107</v>
      </c>
      <c r="K107" s="2"/>
      <c r="L107" s="2"/>
      <c r="M107" s="2"/>
      <c r="N107" s="23">
        <v>0.627</v>
      </c>
      <c r="O107" s="24">
        <v>1</v>
      </c>
      <c r="P107" s="22">
        <f t="shared" si="26"/>
        <v>0.69100000000000006</v>
      </c>
      <c r="Q107" s="1" t="str">
        <f t="shared" si="27"/>
        <v>STH</v>
      </c>
      <c r="R107" s="22">
        <f t="shared" si="28"/>
        <v>0.20199999999999996</v>
      </c>
      <c r="S107" s="22">
        <f t="shared" si="29"/>
        <v>0.107</v>
      </c>
      <c r="T107" s="10">
        <f t="shared" si="30"/>
        <v>3.2000000000000001E-2</v>
      </c>
      <c r="U107" s="10">
        <f t="shared" si="31"/>
        <v>0.627</v>
      </c>
      <c r="V107" s="10">
        <f t="shared" si="32"/>
        <v>3.2000000000000001E-2</v>
      </c>
      <c r="W107" s="10">
        <f t="shared" si="33"/>
        <v>0</v>
      </c>
    </row>
    <row r="108" spans="1:23">
      <c r="A108" s="1" t="s">
        <v>16434</v>
      </c>
      <c r="B108" s="23">
        <v>5.0000000000000001E-3</v>
      </c>
      <c r="C108" s="23">
        <v>0.312</v>
      </c>
      <c r="D108" s="23">
        <v>3.0000000000000001E-3</v>
      </c>
      <c r="E108" s="23">
        <v>0.17299999999999999</v>
      </c>
      <c r="F108" s="23">
        <v>6.5000000000000002E-2</v>
      </c>
      <c r="G108" s="2"/>
      <c r="H108" s="23">
        <v>5.0000000000000001E-3</v>
      </c>
      <c r="I108" s="23">
        <v>8.0000000000000002E-3</v>
      </c>
      <c r="J108" s="23">
        <v>0.11700000000000001</v>
      </c>
      <c r="K108" s="23">
        <v>3.0000000000000001E-3</v>
      </c>
      <c r="L108" s="2"/>
      <c r="M108" s="2"/>
      <c r="N108" s="23">
        <v>0.309</v>
      </c>
      <c r="O108" s="24">
        <v>1</v>
      </c>
      <c r="P108" s="22">
        <f t="shared" si="26"/>
        <v>0.69199999999999995</v>
      </c>
      <c r="Q108" s="1" t="str">
        <f t="shared" si="27"/>
        <v>COC</v>
      </c>
      <c r="R108" s="22">
        <f t="shared" si="28"/>
        <v>0.19100000000000006</v>
      </c>
      <c r="S108" s="22">
        <f t="shared" si="29"/>
        <v>0.11700000000000001</v>
      </c>
      <c r="T108" s="10">
        <f t="shared" si="30"/>
        <v>0.318</v>
      </c>
      <c r="U108" s="10">
        <f t="shared" si="31"/>
        <v>0.309</v>
      </c>
      <c r="V108" s="10">
        <f t="shared" si="32"/>
        <v>6.5000000000000002E-2</v>
      </c>
      <c r="W108" s="10">
        <f t="shared" si="33"/>
        <v>0</v>
      </c>
    </row>
    <row r="109" spans="1:23">
      <c r="A109" s="1" t="s">
        <v>16465</v>
      </c>
      <c r="B109" s="23">
        <v>7.0000000000000001E-3</v>
      </c>
      <c r="C109" s="23">
        <v>0.215</v>
      </c>
      <c r="D109" s="2"/>
      <c r="E109" s="23">
        <v>5.2999999999999999E-2</v>
      </c>
      <c r="F109" s="2"/>
      <c r="G109" s="2"/>
      <c r="H109" s="23">
        <v>5.0000000000000001E-3</v>
      </c>
      <c r="I109" s="23">
        <v>5.0000000000000001E-3</v>
      </c>
      <c r="J109" s="23">
        <v>0.23799999999999999</v>
      </c>
      <c r="K109" s="23">
        <v>2E-3</v>
      </c>
      <c r="L109" s="2"/>
      <c r="M109" s="2"/>
      <c r="N109" s="23">
        <v>0.47499999999999998</v>
      </c>
      <c r="O109" s="24">
        <v>1</v>
      </c>
      <c r="P109" s="22">
        <f t="shared" si="26"/>
        <v>0.69199999999999995</v>
      </c>
      <c r="Q109" s="1" t="str">
        <f t="shared" si="27"/>
        <v>JPH</v>
      </c>
      <c r="R109" s="22">
        <f t="shared" si="28"/>
        <v>7.0000000000000062E-2</v>
      </c>
      <c r="S109" s="22">
        <f t="shared" si="29"/>
        <v>0.23799999999999999</v>
      </c>
      <c r="T109" s="10">
        <f t="shared" si="30"/>
        <v>0.217</v>
      </c>
      <c r="U109" s="10">
        <f t="shared" si="31"/>
        <v>0.47499999999999998</v>
      </c>
      <c r="V109" s="10">
        <f t="shared" si="32"/>
        <v>0</v>
      </c>
      <c r="W109" s="10">
        <f t="shared" si="33"/>
        <v>0</v>
      </c>
    </row>
    <row r="110" spans="1:23">
      <c r="A110" s="1" t="s">
        <v>16492</v>
      </c>
      <c r="B110" s="23">
        <v>6.0000000000000001E-3</v>
      </c>
      <c r="C110" s="23">
        <v>3.1E-2</v>
      </c>
      <c r="D110" s="23">
        <v>7.1999999999999995E-2</v>
      </c>
      <c r="E110" s="23">
        <v>0.15</v>
      </c>
      <c r="F110" s="23">
        <v>6.0000000000000001E-3</v>
      </c>
      <c r="G110" s="2"/>
      <c r="H110" s="23">
        <v>4.1000000000000002E-2</v>
      </c>
      <c r="I110" s="2"/>
      <c r="J110" s="23">
        <v>0.109</v>
      </c>
      <c r="K110" s="23">
        <v>8.9999999999999993E-3</v>
      </c>
      <c r="L110" s="2"/>
      <c r="M110" s="23">
        <v>3.0000000000000001E-3</v>
      </c>
      <c r="N110" s="23">
        <v>0.57199999999999995</v>
      </c>
      <c r="O110" s="24">
        <v>1</v>
      </c>
      <c r="P110" s="22">
        <f t="shared" si="26"/>
        <v>0.69299999999999995</v>
      </c>
      <c r="Q110" s="1" t="str">
        <f t="shared" si="27"/>
        <v>NPH</v>
      </c>
      <c r="R110" s="22">
        <f t="shared" si="28"/>
        <v>0.19800000000000006</v>
      </c>
      <c r="S110" s="22">
        <f t="shared" si="29"/>
        <v>0.109</v>
      </c>
      <c r="T110" s="10">
        <f t="shared" si="30"/>
        <v>0.11199999999999999</v>
      </c>
      <c r="U110" s="10">
        <f t="shared" si="31"/>
        <v>0.57199999999999995</v>
      </c>
      <c r="V110" s="10">
        <f t="shared" si="32"/>
        <v>6.0000000000000001E-3</v>
      </c>
      <c r="W110" s="10">
        <f t="shared" si="33"/>
        <v>3.0000000000000001E-3</v>
      </c>
    </row>
    <row r="111" spans="1:23">
      <c r="A111" s="1" t="s">
        <v>16556</v>
      </c>
      <c r="B111" s="23">
        <v>3.6999999999999998E-2</v>
      </c>
      <c r="C111" s="23">
        <v>1.2E-2</v>
      </c>
      <c r="D111" s="23">
        <v>2.1000000000000001E-2</v>
      </c>
      <c r="E111" s="23">
        <v>0.20300000000000001</v>
      </c>
      <c r="F111" s="23">
        <v>0.03</v>
      </c>
      <c r="G111" s="23">
        <v>2E-3</v>
      </c>
      <c r="H111" s="23">
        <v>1.2E-2</v>
      </c>
      <c r="I111" s="23">
        <v>2.8000000000000001E-2</v>
      </c>
      <c r="J111" s="23">
        <v>2.8000000000000001E-2</v>
      </c>
      <c r="K111" s="2"/>
      <c r="L111" s="23">
        <v>2E-3</v>
      </c>
      <c r="M111" s="23">
        <v>8.9999999999999993E-3</v>
      </c>
      <c r="N111" s="23">
        <v>0.61699999999999999</v>
      </c>
      <c r="O111" s="24">
        <v>1</v>
      </c>
      <c r="P111" s="22">
        <f t="shared" si="26"/>
        <v>0.69299999999999995</v>
      </c>
      <c r="Q111" s="1" t="str">
        <f t="shared" si="27"/>
        <v>UHW</v>
      </c>
      <c r="R111" s="22">
        <f t="shared" si="28"/>
        <v>0.27900000000000003</v>
      </c>
      <c r="S111" s="22">
        <f t="shared" si="29"/>
        <v>2.8000000000000001E-2</v>
      </c>
      <c r="T111" s="10">
        <f t="shared" si="30"/>
        <v>3.5000000000000003E-2</v>
      </c>
      <c r="U111" s="10">
        <f t="shared" si="31"/>
        <v>0.61699999999999999</v>
      </c>
      <c r="V111" s="10">
        <f t="shared" si="32"/>
        <v>0.03</v>
      </c>
      <c r="W111" s="10">
        <f t="shared" si="33"/>
        <v>1.0999999999999999E-2</v>
      </c>
    </row>
    <row r="112" spans="1:23">
      <c r="A112" s="1" t="s">
        <v>16414</v>
      </c>
      <c r="B112" s="23">
        <v>1.2999999999999999E-2</v>
      </c>
      <c r="C112" s="23">
        <v>4.0000000000000001E-3</v>
      </c>
      <c r="D112" s="23">
        <v>2E-3</v>
      </c>
      <c r="E112" s="23">
        <v>0.16900000000000001</v>
      </c>
      <c r="F112" s="23">
        <v>7.0000000000000001E-3</v>
      </c>
      <c r="G112" s="23">
        <v>2E-3</v>
      </c>
      <c r="H112" s="23">
        <v>6.0000000000000001E-3</v>
      </c>
      <c r="I112" s="23">
        <v>6.0000000000000001E-3</v>
      </c>
      <c r="J112" s="23">
        <v>0.11</v>
      </c>
      <c r="K112" s="2"/>
      <c r="L112" s="23">
        <v>2E-3</v>
      </c>
      <c r="M112" s="23">
        <v>2E-3</v>
      </c>
      <c r="N112" s="23">
        <v>0.67800000000000005</v>
      </c>
      <c r="O112" s="24">
        <v>1</v>
      </c>
      <c r="P112" s="22">
        <f t="shared" si="26"/>
        <v>0.69700000000000006</v>
      </c>
      <c r="Q112" s="1" t="str">
        <f t="shared" si="27"/>
        <v>ADD</v>
      </c>
      <c r="R112" s="22">
        <f t="shared" si="28"/>
        <v>0.19299999999999995</v>
      </c>
      <c r="S112" s="22">
        <f t="shared" si="29"/>
        <v>0.11</v>
      </c>
      <c r="T112" s="10">
        <f t="shared" si="30"/>
        <v>8.0000000000000002E-3</v>
      </c>
      <c r="U112" s="10">
        <f t="shared" si="31"/>
        <v>0.67800000000000005</v>
      </c>
      <c r="V112" s="10">
        <f t="shared" si="32"/>
        <v>7.0000000000000001E-3</v>
      </c>
      <c r="W112" s="10">
        <f t="shared" si="33"/>
        <v>4.0000000000000001E-3</v>
      </c>
    </row>
    <row r="113" spans="1:23">
      <c r="A113" s="1" t="s">
        <v>16531</v>
      </c>
      <c r="B113" s="23">
        <v>6.0000000000000001E-3</v>
      </c>
      <c r="C113" s="23">
        <v>0.127</v>
      </c>
      <c r="D113" s="23">
        <v>0.03</v>
      </c>
      <c r="E113" s="23">
        <v>0.19800000000000001</v>
      </c>
      <c r="F113" s="23">
        <v>0.03</v>
      </c>
      <c r="G113" s="2"/>
      <c r="H113" s="23">
        <v>6.0000000000000001E-3</v>
      </c>
      <c r="I113" s="23">
        <v>1.4999999999999999E-2</v>
      </c>
      <c r="J113" s="23">
        <v>7.3999999999999996E-2</v>
      </c>
      <c r="K113" s="23">
        <v>3.0000000000000001E-3</v>
      </c>
      <c r="L113" s="2"/>
      <c r="M113" s="2"/>
      <c r="N113" s="23">
        <v>0.51200000000000001</v>
      </c>
      <c r="O113" s="24">
        <v>1</v>
      </c>
      <c r="P113" s="22">
        <f t="shared" si="26"/>
        <v>0.70199999999999996</v>
      </c>
      <c r="Q113" s="1" t="str">
        <f t="shared" si="27"/>
        <v>SAN</v>
      </c>
      <c r="R113" s="22">
        <f t="shared" si="28"/>
        <v>0.22400000000000003</v>
      </c>
      <c r="S113" s="22">
        <f t="shared" si="29"/>
        <v>7.3999999999999996E-2</v>
      </c>
      <c r="T113" s="10">
        <f t="shared" si="30"/>
        <v>0.16</v>
      </c>
      <c r="U113" s="10">
        <f t="shared" si="31"/>
        <v>0.51200000000000001</v>
      </c>
      <c r="V113" s="10">
        <f t="shared" si="32"/>
        <v>0.03</v>
      </c>
      <c r="W113" s="10">
        <f t="shared" si="33"/>
        <v>0</v>
      </c>
    </row>
    <row r="114" spans="1:23">
      <c r="A114" s="1" t="s">
        <v>16477</v>
      </c>
      <c r="B114" s="23">
        <v>1.4999999999999999E-2</v>
      </c>
      <c r="C114" s="23">
        <v>8.1000000000000003E-2</v>
      </c>
      <c r="D114" s="2"/>
      <c r="E114" s="23">
        <v>7.8E-2</v>
      </c>
      <c r="F114" s="23">
        <v>1.9E-2</v>
      </c>
      <c r="G114" s="2"/>
      <c r="H114" s="23">
        <v>4.0000000000000001E-3</v>
      </c>
      <c r="I114" s="2"/>
      <c r="J114" s="23">
        <v>0.2</v>
      </c>
      <c r="K114" s="23">
        <v>9.2999999999999999E-2</v>
      </c>
      <c r="L114" s="2"/>
      <c r="M114" s="2"/>
      <c r="N114" s="23">
        <v>0.51100000000000001</v>
      </c>
      <c r="O114" s="24">
        <v>1</v>
      </c>
      <c r="P114" s="22">
        <f t="shared" si="26"/>
        <v>0.70399999999999996</v>
      </c>
      <c r="Q114" s="1" t="str">
        <f t="shared" si="27"/>
        <v>MAY</v>
      </c>
      <c r="R114" s="22">
        <f t="shared" si="28"/>
        <v>9.600000000000003E-2</v>
      </c>
      <c r="S114" s="22">
        <f t="shared" si="29"/>
        <v>0.2</v>
      </c>
      <c r="T114" s="10">
        <f t="shared" si="30"/>
        <v>0.17399999999999999</v>
      </c>
      <c r="U114" s="10">
        <f t="shared" si="31"/>
        <v>0.51100000000000001</v>
      </c>
      <c r="V114" s="10">
        <f t="shared" si="32"/>
        <v>1.9E-2</v>
      </c>
      <c r="W114" s="10">
        <f t="shared" si="33"/>
        <v>0</v>
      </c>
    </row>
    <row r="115" spans="1:23">
      <c r="A115" s="1" t="s">
        <v>16555</v>
      </c>
      <c r="B115" s="23">
        <v>1.2E-2</v>
      </c>
      <c r="C115" s="23">
        <v>8.4000000000000005E-2</v>
      </c>
      <c r="D115" s="2"/>
      <c r="E115" s="23">
        <v>0.20699999999999999</v>
      </c>
      <c r="F115" s="23">
        <v>2.8000000000000001E-2</v>
      </c>
      <c r="G115" s="23">
        <v>2E-3</v>
      </c>
      <c r="H115" s="23">
        <v>1.4999999999999999E-2</v>
      </c>
      <c r="I115" s="23">
        <v>7.0000000000000001E-3</v>
      </c>
      <c r="J115" s="23">
        <v>5.2999999999999999E-2</v>
      </c>
      <c r="K115" s="23">
        <v>7.0000000000000001E-3</v>
      </c>
      <c r="L115" s="2"/>
      <c r="M115" s="2"/>
      <c r="N115" s="23">
        <v>0.58299999999999996</v>
      </c>
      <c r="O115" s="24">
        <v>1</v>
      </c>
      <c r="P115" s="22">
        <f t="shared" si="26"/>
        <v>0.70399999999999996</v>
      </c>
      <c r="Q115" s="1" t="str">
        <f t="shared" si="27"/>
        <v>UHN</v>
      </c>
      <c r="R115" s="22">
        <f t="shared" si="28"/>
        <v>0.24300000000000005</v>
      </c>
      <c r="S115" s="22">
        <f t="shared" si="29"/>
        <v>5.2999999999999999E-2</v>
      </c>
      <c r="T115" s="10">
        <f t="shared" si="30"/>
        <v>9.3000000000000013E-2</v>
      </c>
      <c r="U115" s="10">
        <f t="shared" si="31"/>
        <v>0.58299999999999996</v>
      </c>
      <c r="V115" s="10">
        <f t="shared" si="32"/>
        <v>2.8000000000000001E-2</v>
      </c>
      <c r="W115" s="10">
        <f t="shared" si="33"/>
        <v>0</v>
      </c>
    </row>
    <row r="116" spans="1:23">
      <c r="A116" s="1" t="s">
        <v>16483</v>
      </c>
      <c r="B116" s="23">
        <v>1.0999999999999999E-2</v>
      </c>
      <c r="C116" s="23">
        <v>5.2999999999999999E-2</v>
      </c>
      <c r="D116" s="23">
        <v>2E-3</v>
      </c>
      <c r="E116" s="23">
        <v>6.9000000000000006E-2</v>
      </c>
      <c r="F116" s="23">
        <v>9.1999999999999998E-2</v>
      </c>
      <c r="G116" s="2"/>
      <c r="H116" s="23">
        <v>8.0000000000000002E-3</v>
      </c>
      <c r="I116" s="2"/>
      <c r="J116" s="23">
        <v>0.20599999999999999</v>
      </c>
      <c r="K116" s="23">
        <v>4.0000000000000001E-3</v>
      </c>
      <c r="L116" s="2"/>
      <c r="M116" s="2"/>
      <c r="N116" s="23">
        <v>0.55500000000000005</v>
      </c>
      <c r="O116" s="24">
        <v>1</v>
      </c>
      <c r="P116" s="22">
        <f t="shared" si="26"/>
        <v>0.70600000000000007</v>
      </c>
      <c r="Q116" s="1" t="str">
        <f t="shared" si="27"/>
        <v>NCR</v>
      </c>
      <c r="R116" s="22">
        <f t="shared" si="28"/>
        <v>8.7999999999999939E-2</v>
      </c>
      <c r="S116" s="22">
        <f t="shared" si="29"/>
        <v>0.20599999999999999</v>
      </c>
      <c r="T116" s="10">
        <f t="shared" si="30"/>
        <v>5.8999999999999997E-2</v>
      </c>
      <c r="U116" s="10">
        <f t="shared" si="31"/>
        <v>0.55500000000000005</v>
      </c>
      <c r="V116" s="10">
        <f t="shared" si="32"/>
        <v>9.1999999999999998E-2</v>
      </c>
      <c r="W116" s="10">
        <f t="shared" si="33"/>
        <v>0</v>
      </c>
    </row>
    <row r="117" spans="1:23">
      <c r="A117" s="1" t="s">
        <v>16467</v>
      </c>
      <c r="B117" s="23">
        <v>1.4E-2</v>
      </c>
      <c r="C117" s="23">
        <v>0.27</v>
      </c>
      <c r="D117" s="23">
        <v>0.252</v>
      </c>
      <c r="E117" s="23">
        <v>0.1</v>
      </c>
      <c r="F117" s="23">
        <v>8.9999999999999993E-3</v>
      </c>
      <c r="G117" s="2"/>
      <c r="H117" s="23">
        <v>5.0000000000000001E-3</v>
      </c>
      <c r="I117" s="23">
        <v>5.7000000000000002E-2</v>
      </c>
      <c r="J117" s="23">
        <v>0.107</v>
      </c>
      <c r="K117" s="23">
        <v>8.9999999999999993E-3</v>
      </c>
      <c r="L117" s="2"/>
      <c r="M117" s="23">
        <v>2E-3</v>
      </c>
      <c r="N117" s="23">
        <v>0.17699999999999999</v>
      </c>
      <c r="O117" s="24">
        <v>1</v>
      </c>
      <c r="P117" s="22">
        <f t="shared" si="26"/>
        <v>0.71900000000000008</v>
      </c>
      <c r="Q117" s="1" t="str">
        <f t="shared" si="27"/>
        <v>KGH</v>
      </c>
      <c r="R117" s="22">
        <f t="shared" si="28"/>
        <v>0.17399999999999993</v>
      </c>
      <c r="S117" s="22">
        <f t="shared" si="29"/>
        <v>0.107</v>
      </c>
      <c r="T117" s="10">
        <f t="shared" si="30"/>
        <v>0.53100000000000003</v>
      </c>
      <c r="U117" s="10">
        <f t="shared" si="31"/>
        <v>0.17699999999999999</v>
      </c>
      <c r="V117" s="10">
        <f t="shared" si="32"/>
        <v>8.9999999999999993E-3</v>
      </c>
      <c r="W117" s="10">
        <f t="shared" si="33"/>
        <v>2E-3</v>
      </c>
    </row>
    <row r="118" spans="1:23">
      <c r="A118" s="1" t="s">
        <v>16552</v>
      </c>
      <c r="B118" s="2"/>
      <c r="C118" s="2"/>
      <c r="D118" s="23">
        <v>6.5000000000000002E-2</v>
      </c>
      <c r="E118" s="23">
        <v>0.107</v>
      </c>
      <c r="F118" s="23">
        <v>5.0000000000000001E-3</v>
      </c>
      <c r="G118" s="2"/>
      <c r="H118" s="23">
        <v>2.8000000000000001E-2</v>
      </c>
      <c r="I118" s="2"/>
      <c r="J118" s="23">
        <v>0.14399999999999999</v>
      </c>
      <c r="K118" s="2"/>
      <c r="L118" s="2"/>
      <c r="M118" s="23">
        <v>5.0000000000000001E-3</v>
      </c>
      <c r="N118" s="23">
        <v>0.64700000000000002</v>
      </c>
      <c r="O118" s="24">
        <v>1</v>
      </c>
      <c r="P118" s="22">
        <f t="shared" si="26"/>
        <v>0.72199999999999998</v>
      </c>
      <c r="Q118" s="1" t="str">
        <f t="shared" si="27"/>
        <v>TUN</v>
      </c>
      <c r="R118" s="22">
        <f t="shared" si="28"/>
        <v>0.13400000000000004</v>
      </c>
      <c r="S118" s="22">
        <f t="shared" si="29"/>
        <v>0.14399999999999999</v>
      </c>
      <c r="T118" s="10">
        <f t="shared" si="30"/>
        <v>6.5000000000000002E-2</v>
      </c>
      <c r="U118" s="10">
        <f t="shared" si="31"/>
        <v>0.64700000000000002</v>
      </c>
      <c r="V118" s="10">
        <f t="shared" si="32"/>
        <v>5.0000000000000001E-3</v>
      </c>
      <c r="W118" s="10">
        <f t="shared" si="33"/>
        <v>5.0000000000000001E-3</v>
      </c>
    </row>
    <row r="119" spans="1:23">
      <c r="A119" s="1" t="s">
        <v>16530</v>
      </c>
      <c r="B119" s="23">
        <v>3.0000000000000001E-3</v>
      </c>
      <c r="C119" s="23">
        <v>2.7E-2</v>
      </c>
      <c r="D119" s="23">
        <v>3.0000000000000001E-3</v>
      </c>
      <c r="E119" s="23">
        <v>0.127</v>
      </c>
      <c r="F119" s="23">
        <v>0.158</v>
      </c>
      <c r="G119" s="2"/>
      <c r="H119" s="2"/>
      <c r="I119" s="23">
        <v>3.0000000000000001E-3</v>
      </c>
      <c r="J119" s="23">
        <v>0.14199999999999999</v>
      </c>
      <c r="K119" s="23">
        <v>3.0000000000000001E-3</v>
      </c>
      <c r="L119" s="2"/>
      <c r="M119" s="2"/>
      <c r="N119" s="23">
        <v>0.53300000000000003</v>
      </c>
      <c r="O119" s="24">
        <v>1</v>
      </c>
      <c r="P119" s="22">
        <f t="shared" si="26"/>
        <v>0.72399999999999998</v>
      </c>
      <c r="Q119" s="1" t="str">
        <f t="shared" si="27"/>
        <v>SAL</v>
      </c>
      <c r="R119" s="22">
        <f t="shared" si="28"/>
        <v>0.13400000000000004</v>
      </c>
      <c r="S119" s="22">
        <f t="shared" si="29"/>
        <v>0.14199999999999999</v>
      </c>
      <c r="T119" s="10">
        <f t="shared" si="30"/>
        <v>3.3000000000000002E-2</v>
      </c>
      <c r="U119" s="10">
        <f t="shared" si="31"/>
        <v>0.53300000000000003</v>
      </c>
      <c r="V119" s="10">
        <f t="shared" si="32"/>
        <v>0.158</v>
      </c>
      <c r="W119" s="10">
        <f t="shared" si="33"/>
        <v>0</v>
      </c>
    </row>
    <row r="120" spans="1:23">
      <c r="A120" s="1" t="s">
        <v>16502</v>
      </c>
      <c r="B120" s="23">
        <v>4.2000000000000003E-2</v>
      </c>
      <c r="C120" s="23">
        <v>1.4E-2</v>
      </c>
      <c r="D120" s="23">
        <v>0.14099999999999999</v>
      </c>
      <c r="E120" s="23">
        <v>0.113</v>
      </c>
      <c r="F120" s="23">
        <v>7.0000000000000007E-2</v>
      </c>
      <c r="G120" s="2"/>
      <c r="H120" s="23">
        <v>1.4E-2</v>
      </c>
      <c r="I120" s="23">
        <v>8.5000000000000006E-2</v>
      </c>
      <c r="J120" s="23">
        <v>1.4E-2</v>
      </c>
      <c r="K120" s="2"/>
      <c r="L120" s="2"/>
      <c r="M120" s="2"/>
      <c r="N120" s="23">
        <v>0.50700000000000001</v>
      </c>
      <c r="O120" s="24">
        <v>1</v>
      </c>
      <c r="P120" s="22">
        <f t="shared" si="26"/>
        <v>0.73199999999999998</v>
      </c>
      <c r="Q120" s="1" t="str">
        <f t="shared" si="27"/>
        <v>PEH</v>
      </c>
      <c r="R120" s="22">
        <f t="shared" si="28"/>
        <v>0.254</v>
      </c>
      <c r="S120" s="22">
        <f t="shared" si="29"/>
        <v>1.4E-2</v>
      </c>
      <c r="T120" s="10">
        <f t="shared" si="30"/>
        <v>0.155</v>
      </c>
      <c r="U120" s="10">
        <f t="shared" si="31"/>
        <v>0.50700000000000001</v>
      </c>
      <c r="V120" s="10">
        <f t="shared" si="32"/>
        <v>7.0000000000000007E-2</v>
      </c>
      <c r="W120" s="10">
        <f t="shared" si="33"/>
        <v>0</v>
      </c>
    </row>
    <row r="121" spans="1:23">
      <c r="A121" s="1" t="s">
        <v>16532</v>
      </c>
      <c r="B121" s="23">
        <v>6.0000000000000001E-3</v>
      </c>
      <c r="C121" s="23">
        <v>0.433</v>
      </c>
      <c r="D121" s="23">
        <v>8.0000000000000002E-3</v>
      </c>
      <c r="E121" s="23">
        <v>0.13200000000000001</v>
      </c>
      <c r="F121" s="23">
        <v>0.11799999999999999</v>
      </c>
      <c r="G121" s="2"/>
      <c r="H121" s="23">
        <v>8.0000000000000002E-3</v>
      </c>
      <c r="I121" s="23">
        <v>6.9000000000000006E-2</v>
      </c>
      <c r="J121" s="23">
        <v>5.1999999999999998E-2</v>
      </c>
      <c r="K121" s="2"/>
      <c r="L121" s="2"/>
      <c r="M121" s="2"/>
      <c r="N121" s="23">
        <v>0.17399999999999999</v>
      </c>
      <c r="O121" s="24">
        <v>1</v>
      </c>
      <c r="P121" s="22">
        <f t="shared" si="26"/>
        <v>0.73299999999999987</v>
      </c>
      <c r="Q121" s="1" t="str">
        <f t="shared" si="27"/>
        <v>SCA</v>
      </c>
      <c r="R121" s="22">
        <f t="shared" si="28"/>
        <v>0.21500000000000014</v>
      </c>
      <c r="S121" s="22">
        <f t="shared" si="29"/>
        <v>5.1999999999999998E-2</v>
      </c>
      <c r="T121" s="10">
        <f t="shared" si="30"/>
        <v>0.441</v>
      </c>
      <c r="U121" s="10">
        <f t="shared" si="31"/>
        <v>0.17399999999999999</v>
      </c>
      <c r="V121" s="10">
        <f t="shared" si="32"/>
        <v>0.11799999999999999</v>
      </c>
      <c r="W121" s="10">
        <f t="shared" si="33"/>
        <v>0</v>
      </c>
    </row>
    <row r="122" spans="1:23">
      <c r="A122" s="1" t="s">
        <v>16450</v>
      </c>
      <c r="B122" s="23">
        <v>1.0999999999999999E-2</v>
      </c>
      <c r="C122" s="2"/>
      <c r="D122" s="23">
        <v>5.0000000000000001E-3</v>
      </c>
      <c r="E122" s="23">
        <v>0.17399999999999999</v>
      </c>
      <c r="F122" s="2"/>
      <c r="G122" s="2"/>
      <c r="H122" s="23">
        <v>3.7999999999999999E-2</v>
      </c>
      <c r="I122" s="23">
        <v>1.0999999999999999E-2</v>
      </c>
      <c r="J122" s="23">
        <v>3.3000000000000002E-2</v>
      </c>
      <c r="K122" s="2"/>
      <c r="L122" s="23">
        <v>5.0000000000000001E-3</v>
      </c>
      <c r="M122" s="2"/>
      <c r="N122" s="23">
        <v>0.72299999999999998</v>
      </c>
      <c r="O122" s="24">
        <v>1</v>
      </c>
      <c r="P122" s="22">
        <f t="shared" si="26"/>
        <v>0.73299999999999998</v>
      </c>
      <c r="Q122" s="1" t="str">
        <f t="shared" si="27"/>
        <v>GEO</v>
      </c>
      <c r="R122" s="22">
        <f t="shared" si="28"/>
        <v>0.23400000000000001</v>
      </c>
      <c r="S122" s="22">
        <f t="shared" si="29"/>
        <v>3.3000000000000002E-2</v>
      </c>
      <c r="T122" s="10">
        <f t="shared" si="30"/>
        <v>5.0000000000000001E-3</v>
      </c>
      <c r="U122" s="10">
        <f t="shared" si="31"/>
        <v>0.72299999999999998</v>
      </c>
      <c r="V122" s="10">
        <f t="shared" si="32"/>
        <v>0</v>
      </c>
      <c r="W122" s="10">
        <f t="shared" si="33"/>
        <v>5.0000000000000001E-3</v>
      </c>
    </row>
    <row r="123" spans="1:23">
      <c r="A123" s="1" t="s">
        <v>16479</v>
      </c>
      <c r="B123" s="23">
        <v>2.9000000000000001E-2</v>
      </c>
      <c r="C123" s="23">
        <v>3.7999999999999999E-2</v>
      </c>
      <c r="D123" s="2"/>
      <c r="E123" s="23">
        <v>8.5999999999999993E-2</v>
      </c>
      <c r="F123" s="23">
        <v>1.6E-2</v>
      </c>
      <c r="G123" s="2"/>
      <c r="H123" s="23">
        <v>1.9E-2</v>
      </c>
      <c r="I123" s="23">
        <v>0.01</v>
      </c>
      <c r="J123" s="23">
        <v>0.124</v>
      </c>
      <c r="K123" s="23">
        <v>3.0000000000000001E-3</v>
      </c>
      <c r="L123" s="2"/>
      <c r="M123" s="2"/>
      <c r="N123" s="23">
        <v>0.67600000000000005</v>
      </c>
      <c r="O123" s="24">
        <v>1</v>
      </c>
      <c r="P123" s="22">
        <f t="shared" si="26"/>
        <v>0.7330000000000001</v>
      </c>
      <c r="Q123" s="1" t="str">
        <f t="shared" si="27"/>
        <v>MKH</v>
      </c>
      <c r="R123" s="22">
        <f t="shared" si="28"/>
        <v>0.1429999999999999</v>
      </c>
      <c r="S123" s="22">
        <f t="shared" si="29"/>
        <v>0.124</v>
      </c>
      <c r="T123" s="10">
        <f t="shared" si="30"/>
        <v>4.1000000000000002E-2</v>
      </c>
      <c r="U123" s="10">
        <f t="shared" si="31"/>
        <v>0.67600000000000005</v>
      </c>
      <c r="V123" s="10">
        <f t="shared" si="32"/>
        <v>1.6E-2</v>
      </c>
      <c r="W123" s="10">
        <f t="shared" si="33"/>
        <v>0</v>
      </c>
    </row>
    <row r="124" spans="1:23">
      <c r="A124" s="1" t="s">
        <v>16475</v>
      </c>
      <c r="B124" s="23">
        <v>6.0000000000000001E-3</v>
      </c>
      <c r="C124" s="23">
        <v>2.1000000000000001E-2</v>
      </c>
      <c r="D124" s="23">
        <v>5.3999999999999999E-2</v>
      </c>
      <c r="E124" s="23">
        <v>0.10199999999999999</v>
      </c>
      <c r="F124" s="2"/>
      <c r="G124" s="2"/>
      <c r="H124" s="2"/>
      <c r="I124" s="23">
        <v>0.13800000000000001</v>
      </c>
      <c r="J124" s="23">
        <v>1.9E-2</v>
      </c>
      <c r="K124" s="2"/>
      <c r="L124" s="2"/>
      <c r="M124" s="2"/>
      <c r="N124" s="23">
        <v>0.66</v>
      </c>
      <c r="O124" s="24">
        <v>1</v>
      </c>
      <c r="P124" s="22">
        <f t="shared" si="26"/>
        <v>0.73499999999999999</v>
      </c>
      <c r="Q124" s="1" t="str">
        <f t="shared" si="27"/>
        <v>LIN</v>
      </c>
      <c r="R124" s="22">
        <f t="shared" si="28"/>
        <v>0.24600000000000002</v>
      </c>
      <c r="S124" s="22">
        <f t="shared" si="29"/>
        <v>1.9E-2</v>
      </c>
      <c r="T124" s="10">
        <f t="shared" si="30"/>
        <v>7.4999999999999997E-2</v>
      </c>
      <c r="U124" s="10">
        <f t="shared" si="31"/>
        <v>0.66</v>
      </c>
      <c r="V124" s="10">
        <f t="shared" si="32"/>
        <v>0</v>
      </c>
      <c r="W124" s="10">
        <f t="shared" si="33"/>
        <v>0</v>
      </c>
    </row>
    <row r="125" spans="1:23">
      <c r="A125" s="1" t="s">
        <v>16566</v>
      </c>
      <c r="B125" s="23">
        <v>4.0000000000000001E-3</v>
      </c>
      <c r="C125" s="23">
        <v>0.109</v>
      </c>
      <c r="D125" s="23">
        <v>0.01</v>
      </c>
      <c r="E125" s="23">
        <v>0.115</v>
      </c>
      <c r="F125" s="23">
        <v>6.0999999999999999E-2</v>
      </c>
      <c r="G125" s="23">
        <v>2E-3</v>
      </c>
      <c r="H125" s="23">
        <v>4.0000000000000001E-3</v>
      </c>
      <c r="I125" s="23">
        <v>8.0000000000000002E-3</v>
      </c>
      <c r="J125" s="23">
        <v>0.121</v>
      </c>
      <c r="K125" s="23">
        <v>8.5999999999999993E-2</v>
      </c>
      <c r="L125" s="23">
        <v>2E-3</v>
      </c>
      <c r="M125" s="2"/>
      <c r="N125" s="23">
        <v>0.47799999999999998</v>
      </c>
      <c r="O125" s="24">
        <v>1</v>
      </c>
      <c r="P125" s="22">
        <f t="shared" si="26"/>
        <v>0.748</v>
      </c>
      <c r="Q125" s="1" t="str">
        <f t="shared" si="27"/>
        <v>WHH</v>
      </c>
      <c r="R125" s="22">
        <f t="shared" si="28"/>
        <v>0.13100000000000001</v>
      </c>
      <c r="S125" s="22">
        <f t="shared" si="29"/>
        <v>0.121</v>
      </c>
      <c r="T125" s="10">
        <f t="shared" si="30"/>
        <v>0.20699999999999999</v>
      </c>
      <c r="U125" s="10">
        <f t="shared" si="31"/>
        <v>0.47799999999999998</v>
      </c>
      <c r="V125" s="10">
        <f t="shared" si="32"/>
        <v>6.0999999999999999E-2</v>
      </c>
      <c r="W125" s="10">
        <f t="shared" si="33"/>
        <v>2E-3</v>
      </c>
    </row>
    <row r="126" spans="1:23">
      <c r="A126" s="1" t="s">
        <v>16506</v>
      </c>
      <c r="B126" s="23">
        <v>2.1999999999999999E-2</v>
      </c>
      <c r="C126" s="23">
        <v>4.9000000000000002E-2</v>
      </c>
      <c r="D126" s="2"/>
      <c r="E126" s="23">
        <v>0.17299999999999999</v>
      </c>
      <c r="F126" s="23">
        <v>1.7000000000000001E-2</v>
      </c>
      <c r="G126" s="2"/>
      <c r="H126" s="23">
        <v>7.0000000000000001E-3</v>
      </c>
      <c r="I126" s="23">
        <v>3.0000000000000001E-3</v>
      </c>
      <c r="J126" s="23">
        <v>4.4999999999999998E-2</v>
      </c>
      <c r="K126" s="23">
        <v>5.0000000000000001E-3</v>
      </c>
      <c r="L126" s="2"/>
      <c r="M126" s="23">
        <v>2E-3</v>
      </c>
      <c r="N126" s="23">
        <v>0.67700000000000005</v>
      </c>
      <c r="O126" s="24">
        <v>1</v>
      </c>
      <c r="P126" s="22">
        <f t="shared" si="26"/>
        <v>0.75</v>
      </c>
      <c r="Q126" s="1" t="str">
        <f t="shared" si="27"/>
        <v>PIN</v>
      </c>
      <c r="R126" s="22">
        <f t="shared" si="28"/>
        <v>0.20500000000000002</v>
      </c>
      <c r="S126" s="22">
        <f t="shared" si="29"/>
        <v>4.4999999999999998E-2</v>
      </c>
      <c r="T126" s="10">
        <f t="shared" si="30"/>
        <v>5.3999999999999999E-2</v>
      </c>
      <c r="U126" s="10">
        <f t="shared" si="31"/>
        <v>0.67700000000000005</v>
      </c>
      <c r="V126" s="10">
        <f t="shared" si="32"/>
        <v>1.7000000000000001E-2</v>
      </c>
      <c r="W126" s="10">
        <f t="shared" si="33"/>
        <v>2E-3</v>
      </c>
    </row>
    <row r="127" spans="1:23">
      <c r="A127" s="1" t="s">
        <v>16515</v>
      </c>
      <c r="B127" s="23">
        <v>1.7000000000000001E-2</v>
      </c>
      <c r="C127" s="23">
        <v>7.0000000000000001E-3</v>
      </c>
      <c r="D127" s="2"/>
      <c r="E127" s="23">
        <v>0.16900000000000001</v>
      </c>
      <c r="F127" s="23">
        <v>0.14299999999999999</v>
      </c>
      <c r="G127" s="23">
        <v>2E-3</v>
      </c>
      <c r="H127" s="23">
        <v>0.01</v>
      </c>
      <c r="I127" s="23">
        <v>1.7000000000000001E-2</v>
      </c>
      <c r="J127" s="23">
        <v>3.5999999999999997E-2</v>
      </c>
      <c r="K127" s="23">
        <v>2E-3</v>
      </c>
      <c r="L127" s="23">
        <v>2E-3</v>
      </c>
      <c r="M127" s="2"/>
      <c r="N127" s="23">
        <v>0.59399999999999997</v>
      </c>
      <c r="O127" s="24">
        <v>1</v>
      </c>
      <c r="P127" s="22">
        <f t="shared" si="26"/>
        <v>0.75</v>
      </c>
      <c r="Q127" s="1" t="str">
        <f t="shared" si="27"/>
        <v>RAD</v>
      </c>
      <c r="R127" s="22">
        <f t="shared" si="28"/>
        <v>0.214</v>
      </c>
      <c r="S127" s="22">
        <f t="shared" si="29"/>
        <v>3.5999999999999997E-2</v>
      </c>
      <c r="T127" s="10">
        <f t="shared" si="30"/>
        <v>1.1000000000000001E-2</v>
      </c>
      <c r="U127" s="10">
        <f t="shared" si="31"/>
        <v>0.59399999999999997</v>
      </c>
      <c r="V127" s="10">
        <f t="shared" si="32"/>
        <v>0.14299999999999999</v>
      </c>
      <c r="W127" s="10">
        <f t="shared" si="33"/>
        <v>2E-3</v>
      </c>
    </row>
    <row r="128" spans="1:23">
      <c r="A128" s="1" t="s">
        <v>16415</v>
      </c>
      <c r="B128" s="23">
        <v>1.0999999999999999E-2</v>
      </c>
      <c r="C128" s="23">
        <v>6.7000000000000004E-2</v>
      </c>
      <c r="D128" s="2"/>
      <c r="E128" s="23">
        <v>0.189</v>
      </c>
      <c r="F128" s="23">
        <v>0.30099999999999999</v>
      </c>
      <c r="G128" s="23">
        <v>3.0000000000000001E-3</v>
      </c>
      <c r="H128" s="23">
        <v>1.9E-2</v>
      </c>
      <c r="I128" s="23">
        <v>6.0000000000000001E-3</v>
      </c>
      <c r="J128" s="23">
        <v>2.1999999999999999E-2</v>
      </c>
      <c r="K128" s="2"/>
      <c r="L128" s="23">
        <v>3.0000000000000001E-3</v>
      </c>
      <c r="M128" s="2"/>
      <c r="N128" s="23">
        <v>0.379</v>
      </c>
      <c r="O128" s="24">
        <v>1</v>
      </c>
      <c r="P128" s="22">
        <f t="shared" si="26"/>
        <v>0.753</v>
      </c>
      <c r="Q128" s="1" t="str">
        <f t="shared" si="27"/>
        <v>AEI</v>
      </c>
      <c r="R128" s="22">
        <f t="shared" si="28"/>
        <v>0.22500000000000001</v>
      </c>
      <c r="S128" s="22">
        <f t="shared" si="29"/>
        <v>2.1999999999999999E-2</v>
      </c>
      <c r="T128" s="10">
        <f t="shared" si="30"/>
        <v>7.0000000000000007E-2</v>
      </c>
      <c r="U128" s="10">
        <f t="shared" si="31"/>
        <v>0.379</v>
      </c>
      <c r="V128" s="10">
        <f t="shared" si="32"/>
        <v>0.30099999999999999</v>
      </c>
      <c r="W128" s="10">
        <f t="shared" si="33"/>
        <v>3.0000000000000001E-3</v>
      </c>
    </row>
    <row r="129" spans="1:23">
      <c r="A129" s="1" t="s">
        <v>16453</v>
      </c>
      <c r="B129" s="23">
        <v>1.9E-2</v>
      </c>
      <c r="C129" s="23">
        <v>9.2999999999999999E-2</v>
      </c>
      <c r="D129" s="2"/>
      <c r="E129" s="23">
        <v>0.10299999999999999</v>
      </c>
      <c r="F129" s="23">
        <v>0.114</v>
      </c>
      <c r="G129" s="23">
        <v>1E-3</v>
      </c>
      <c r="H129" s="2"/>
      <c r="I129" s="2"/>
      <c r="J129" s="23">
        <v>0.125</v>
      </c>
      <c r="K129" s="2"/>
      <c r="L129" s="2"/>
      <c r="M129" s="23">
        <v>1E-3</v>
      </c>
      <c r="N129" s="23">
        <v>0.54400000000000004</v>
      </c>
      <c r="O129" s="24">
        <v>1</v>
      </c>
      <c r="P129" s="22">
        <f t="shared" si="26"/>
        <v>0.75300000000000011</v>
      </c>
      <c r="Q129" s="1" t="str">
        <f t="shared" si="27"/>
        <v>GWE</v>
      </c>
      <c r="R129" s="22">
        <f t="shared" si="28"/>
        <v>0.12199999999999989</v>
      </c>
      <c r="S129" s="22">
        <f t="shared" si="29"/>
        <v>0.125</v>
      </c>
      <c r="T129" s="10">
        <f t="shared" si="30"/>
        <v>9.4E-2</v>
      </c>
      <c r="U129" s="10">
        <f t="shared" si="31"/>
        <v>0.54400000000000004</v>
      </c>
      <c r="V129" s="10">
        <f t="shared" si="32"/>
        <v>0.114</v>
      </c>
      <c r="W129" s="10">
        <f t="shared" si="33"/>
        <v>1E-3</v>
      </c>
    </row>
    <row r="130" spans="1:23">
      <c r="A130" s="1" t="s">
        <v>16452</v>
      </c>
      <c r="B130" s="23">
        <v>1.0999999999999999E-2</v>
      </c>
      <c r="C130" s="23">
        <v>0.113</v>
      </c>
      <c r="D130" s="23">
        <v>2E-3</v>
      </c>
      <c r="E130" s="23">
        <v>0.1</v>
      </c>
      <c r="F130" s="23">
        <v>6.9000000000000006E-2</v>
      </c>
      <c r="G130" s="2"/>
      <c r="H130" s="23">
        <v>1.2E-2</v>
      </c>
      <c r="I130" s="23">
        <v>1E-3</v>
      </c>
      <c r="J130" s="23">
        <v>0.123</v>
      </c>
      <c r="K130" s="23">
        <v>3.5999999999999997E-2</v>
      </c>
      <c r="L130" s="2"/>
      <c r="M130" s="2"/>
      <c r="N130" s="23">
        <v>0.53400000000000003</v>
      </c>
      <c r="O130" s="24">
        <v>1</v>
      </c>
      <c r="P130" s="22">
        <f t="shared" si="26"/>
        <v>0.754</v>
      </c>
      <c r="Q130" s="1" t="str">
        <f t="shared" si="27"/>
        <v>GLO</v>
      </c>
      <c r="R130" s="22">
        <f t="shared" si="28"/>
        <v>0.123</v>
      </c>
      <c r="S130" s="22">
        <f t="shared" si="29"/>
        <v>0.123</v>
      </c>
      <c r="T130" s="10">
        <f t="shared" si="30"/>
        <v>0.151</v>
      </c>
      <c r="U130" s="10">
        <f t="shared" si="31"/>
        <v>0.53400000000000003</v>
      </c>
      <c r="V130" s="10">
        <f t="shared" si="32"/>
        <v>6.9000000000000006E-2</v>
      </c>
      <c r="W130" s="10">
        <f t="shared" si="33"/>
        <v>0</v>
      </c>
    </row>
    <row r="131" spans="1:23">
      <c r="A131" s="1" t="s">
        <v>16451</v>
      </c>
      <c r="B131" s="23">
        <v>7.0000000000000001E-3</v>
      </c>
      <c r="C131" s="2"/>
      <c r="D131" s="23">
        <v>1.0999999999999999E-2</v>
      </c>
      <c r="E131" s="23">
        <v>0.155</v>
      </c>
      <c r="F131" s="23">
        <v>2.9000000000000001E-2</v>
      </c>
      <c r="G131" s="2"/>
      <c r="H131" s="2"/>
      <c r="I131" s="23">
        <v>2.9000000000000001E-2</v>
      </c>
      <c r="J131" s="23">
        <v>5.3999999999999999E-2</v>
      </c>
      <c r="K131" s="2"/>
      <c r="L131" s="23">
        <v>1.4E-2</v>
      </c>
      <c r="M131" s="23">
        <v>1.4E-2</v>
      </c>
      <c r="N131" s="23">
        <v>0.68700000000000006</v>
      </c>
      <c r="O131" s="24">
        <v>1</v>
      </c>
      <c r="P131" s="22">
        <f t="shared" ref="P131:P162" si="34">C131+D131+F131+G131+K131+L131+M131+N131</f>
        <v>0.75500000000000012</v>
      </c>
      <c r="Q131" s="1" t="str">
        <f t="shared" ref="Q131:Q162" si="35">A131</f>
        <v>GGH</v>
      </c>
      <c r="R131" s="22">
        <f t="shared" ref="R131:R162" si="36">O131-P131-S131</f>
        <v>0.19099999999999989</v>
      </c>
      <c r="S131" s="22">
        <f t="shared" ref="S131:S162" si="37">J131</f>
        <v>5.3999999999999999E-2</v>
      </c>
      <c r="T131" s="10">
        <f t="shared" ref="T131:T162" si="38">C131+D131+K131+G131</f>
        <v>1.0999999999999999E-2</v>
      </c>
      <c r="U131" s="10">
        <f t="shared" ref="U131:U162" si="39">N131</f>
        <v>0.68700000000000006</v>
      </c>
      <c r="V131" s="10">
        <f t="shared" ref="V131:V162" si="40">F131</f>
        <v>2.9000000000000001E-2</v>
      </c>
      <c r="W131" s="10">
        <f t="shared" ref="W131:W162" si="41">L131+M131</f>
        <v>2.8000000000000001E-2</v>
      </c>
    </row>
    <row r="132" spans="1:23">
      <c r="A132" s="1" t="s">
        <v>16560</v>
      </c>
      <c r="B132" s="23">
        <v>2.3E-2</v>
      </c>
      <c r="C132" s="23">
        <v>0.35399999999999998</v>
      </c>
      <c r="D132" s="2"/>
      <c r="E132" s="23">
        <v>3.1E-2</v>
      </c>
      <c r="F132" s="23">
        <v>0.14799999999999999</v>
      </c>
      <c r="G132" s="2"/>
      <c r="H132" s="23">
        <v>8.0000000000000002E-3</v>
      </c>
      <c r="I132" s="23">
        <v>0.01</v>
      </c>
      <c r="J132" s="23">
        <v>0.16</v>
      </c>
      <c r="K132" s="2"/>
      <c r="L132" s="2"/>
      <c r="M132" s="2"/>
      <c r="N132" s="23">
        <v>0.26700000000000002</v>
      </c>
      <c r="O132" s="24">
        <v>1</v>
      </c>
      <c r="P132" s="22">
        <f t="shared" si="34"/>
        <v>0.76900000000000002</v>
      </c>
      <c r="Q132" s="1" t="str">
        <f t="shared" si="35"/>
        <v>WDG</v>
      </c>
      <c r="R132" s="22">
        <f t="shared" si="36"/>
        <v>7.099999999999998E-2</v>
      </c>
      <c r="S132" s="22">
        <f t="shared" si="37"/>
        <v>0.16</v>
      </c>
      <c r="T132" s="10">
        <f t="shared" si="38"/>
        <v>0.35399999999999998</v>
      </c>
      <c r="U132" s="10">
        <f t="shared" si="39"/>
        <v>0.26700000000000002</v>
      </c>
      <c r="V132" s="10">
        <f t="shared" si="40"/>
        <v>0.14799999999999999</v>
      </c>
      <c r="W132" s="10">
        <f t="shared" si="41"/>
        <v>0</v>
      </c>
    </row>
    <row r="133" spans="1:23">
      <c r="A133" s="1" t="s">
        <v>16476</v>
      </c>
      <c r="B133" s="23">
        <v>1.6E-2</v>
      </c>
      <c r="C133" s="23">
        <v>5.0999999999999997E-2</v>
      </c>
      <c r="D133" s="2"/>
      <c r="E133" s="23">
        <v>0.113</v>
      </c>
      <c r="F133" s="23">
        <v>4.0000000000000001E-3</v>
      </c>
      <c r="G133" s="2"/>
      <c r="H133" s="23">
        <v>4.0000000000000001E-3</v>
      </c>
      <c r="I133" s="23">
        <v>8.0000000000000002E-3</v>
      </c>
      <c r="J133" s="23">
        <v>0.09</v>
      </c>
      <c r="K133" s="2"/>
      <c r="L133" s="2"/>
      <c r="M133" s="2"/>
      <c r="N133" s="23">
        <v>0.71499999999999997</v>
      </c>
      <c r="O133" s="24">
        <v>1</v>
      </c>
      <c r="P133" s="22">
        <f t="shared" si="34"/>
        <v>0.77</v>
      </c>
      <c r="Q133" s="1" t="str">
        <f t="shared" si="35"/>
        <v>MAC</v>
      </c>
      <c r="R133" s="22">
        <f t="shared" si="36"/>
        <v>0.13999999999999999</v>
      </c>
      <c r="S133" s="22">
        <f t="shared" si="37"/>
        <v>0.09</v>
      </c>
      <c r="T133" s="10">
        <f t="shared" si="38"/>
        <v>5.0999999999999997E-2</v>
      </c>
      <c r="U133" s="10">
        <f t="shared" si="39"/>
        <v>0.71499999999999997</v>
      </c>
      <c r="V133" s="10">
        <f t="shared" si="40"/>
        <v>4.0000000000000001E-3</v>
      </c>
      <c r="W133" s="10">
        <f t="shared" si="41"/>
        <v>0</v>
      </c>
    </row>
    <row r="134" spans="1:23">
      <c r="A134" s="1" t="s">
        <v>16565</v>
      </c>
      <c r="B134" s="23">
        <v>1.7999999999999999E-2</v>
      </c>
      <c r="C134" s="23">
        <v>1.0999999999999999E-2</v>
      </c>
      <c r="D134" s="23">
        <v>5.0000000000000001E-3</v>
      </c>
      <c r="E134" s="23">
        <v>5.3999999999999999E-2</v>
      </c>
      <c r="F134" s="23">
        <v>0.14099999999999999</v>
      </c>
      <c r="G134" s="23">
        <v>2E-3</v>
      </c>
      <c r="H134" s="23">
        <v>8.9999999999999993E-3</v>
      </c>
      <c r="I134" s="23">
        <v>7.0000000000000001E-3</v>
      </c>
      <c r="J134" s="23">
        <v>0.14199999999999999</v>
      </c>
      <c r="K134" s="23">
        <v>2E-3</v>
      </c>
      <c r="L134" s="23">
        <v>4.5999999999999999E-2</v>
      </c>
      <c r="M134" s="23">
        <v>1.6E-2</v>
      </c>
      <c r="N134" s="23">
        <v>0.54800000000000004</v>
      </c>
      <c r="O134" s="24">
        <v>1</v>
      </c>
      <c r="P134" s="22">
        <f t="shared" si="34"/>
        <v>0.77100000000000002</v>
      </c>
      <c r="Q134" s="1" t="str">
        <f t="shared" si="35"/>
        <v>WHC</v>
      </c>
      <c r="R134" s="22">
        <f t="shared" si="36"/>
        <v>8.6999999999999994E-2</v>
      </c>
      <c r="S134" s="22">
        <f t="shared" si="37"/>
        <v>0.14199999999999999</v>
      </c>
      <c r="T134" s="10">
        <f t="shared" si="38"/>
        <v>2.0000000000000004E-2</v>
      </c>
      <c r="U134" s="10">
        <f t="shared" si="39"/>
        <v>0.54800000000000004</v>
      </c>
      <c r="V134" s="10">
        <f t="shared" si="40"/>
        <v>0.14099999999999999</v>
      </c>
      <c r="W134" s="10">
        <f t="shared" si="41"/>
        <v>6.2E-2</v>
      </c>
    </row>
    <row r="135" spans="1:23">
      <c r="A135" s="1" t="s">
        <v>16447</v>
      </c>
      <c r="B135" s="2"/>
      <c r="C135" s="23">
        <v>5.5E-2</v>
      </c>
      <c r="D135" s="2"/>
      <c r="E135" s="23">
        <v>8.5999999999999993E-2</v>
      </c>
      <c r="F135" s="23">
        <v>4.2999999999999997E-2</v>
      </c>
      <c r="G135" s="2"/>
      <c r="H135" s="2"/>
      <c r="I135" s="23">
        <v>6.0000000000000001E-3</v>
      </c>
      <c r="J135" s="23">
        <v>0.13500000000000001</v>
      </c>
      <c r="K135" s="2"/>
      <c r="L135" s="2"/>
      <c r="M135" s="2"/>
      <c r="N135" s="23">
        <v>0.67500000000000004</v>
      </c>
      <c r="O135" s="24">
        <v>1</v>
      </c>
      <c r="P135" s="22">
        <f t="shared" si="34"/>
        <v>0.77300000000000002</v>
      </c>
      <c r="Q135" s="1" t="str">
        <f t="shared" si="35"/>
        <v>FGH</v>
      </c>
      <c r="R135" s="22">
        <f t="shared" si="36"/>
        <v>9.1999999999999971E-2</v>
      </c>
      <c r="S135" s="22">
        <f t="shared" si="37"/>
        <v>0.13500000000000001</v>
      </c>
      <c r="T135" s="10">
        <f t="shared" si="38"/>
        <v>5.5E-2</v>
      </c>
      <c r="U135" s="10">
        <f t="shared" si="39"/>
        <v>0.67500000000000004</v>
      </c>
      <c r="V135" s="10">
        <f t="shared" si="40"/>
        <v>4.2999999999999997E-2</v>
      </c>
      <c r="W135" s="10">
        <f t="shared" si="41"/>
        <v>0</v>
      </c>
    </row>
    <row r="136" spans="1:23">
      <c r="A136" s="1" t="s">
        <v>16516</v>
      </c>
      <c r="B136" s="23">
        <v>6.0000000000000001E-3</v>
      </c>
      <c r="C136" s="23">
        <v>1.7999999999999999E-2</v>
      </c>
      <c r="D136" s="23">
        <v>0.17599999999999999</v>
      </c>
      <c r="E136" s="23">
        <v>5.7000000000000002E-2</v>
      </c>
      <c r="F136" s="23">
        <v>5.2999999999999999E-2</v>
      </c>
      <c r="G136" s="2"/>
      <c r="H136" s="23">
        <v>8.0000000000000002E-3</v>
      </c>
      <c r="I136" s="23">
        <v>1.4E-2</v>
      </c>
      <c r="J136" s="23">
        <v>0.13700000000000001</v>
      </c>
      <c r="K136" s="23">
        <v>4.0000000000000001E-3</v>
      </c>
      <c r="L136" s="2"/>
      <c r="M136" s="2"/>
      <c r="N136" s="23">
        <v>0.52700000000000002</v>
      </c>
      <c r="O136" s="24">
        <v>1</v>
      </c>
      <c r="P136" s="22">
        <f t="shared" si="34"/>
        <v>0.77800000000000002</v>
      </c>
      <c r="Q136" s="1" t="str">
        <f t="shared" si="35"/>
        <v>RBE</v>
      </c>
      <c r="R136" s="22">
        <f t="shared" si="36"/>
        <v>8.4999999999999964E-2</v>
      </c>
      <c r="S136" s="22">
        <f t="shared" si="37"/>
        <v>0.13700000000000001</v>
      </c>
      <c r="T136" s="10">
        <f t="shared" si="38"/>
        <v>0.19799999999999998</v>
      </c>
      <c r="U136" s="10">
        <f t="shared" si="39"/>
        <v>0.52700000000000002</v>
      </c>
      <c r="V136" s="10">
        <f t="shared" si="40"/>
        <v>5.2999999999999999E-2</v>
      </c>
      <c r="W136" s="10">
        <f t="shared" si="41"/>
        <v>0</v>
      </c>
    </row>
    <row r="137" spans="1:23">
      <c r="A137" s="1" t="s">
        <v>16470</v>
      </c>
      <c r="B137" s="23">
        <v>3.0000000000000001E-3</v>
      </c>
      <c r="C137" s="23">
        <v>8.1000000000000003E-2</v>
      </c>
      <c r="D137" s="23">
        <v>3.0000000000000001E-3</v>
      </c>
      <c r="E137" s="23">
        <v>8.6999999999999994E-2</v>
      </c>
      <c r="F137" s="23">
        <v>6.9000000000000006E-2</v>
      </c>
      <c r="G137" s="2"/>
      <c r="H137" s="23">
        <v>1.9E-2</v>
      </c>
      <c r="I137" s="23">
        <v>3.0000000000000001E-3</v>
      </c>
      <c r="J137" s="23">
        <v>0.109</v>
      </c>
      <c r="K137" s="2"/>
      <c r="L137" s="23">
        <v>3.0000000000000001E-3</v>
      </c>
      <c r="M137" s="23">
        <v>3.0000000000000001E-3</v>
      </c>
      <c r="N137" s="23">
        <v>0.62</v>
      </c>
      <c r="O137" s="24">
        <v>1</v>
      </c>
      <c r="P137" s="22">
        <f t="shared" si="34"/>
        <v>0.77900000000000003</v>
      </c>
      <c r="Q137" s="1" t="str">
        <f t="shared" si="35"/>
        <v>LDH</v>
      </c>
      <c r="R137" s="22">
        <f t="shared" si="36"/>
        <v>0.11199999999999997</v>
      </c>
      <c r="S137" s="22">
        <f t="shared" si="37"/>
        <v>0.109</v>
      </c>
      <c r="T137" s="10">
        <f t="shared" si="38"/>
        <v>8.4000000000000005E-2</v>
      </c>
      <c r="U137" s="10">
        <f t="shared" si="39"/>
        <v>0.62</v>
      </c>
      <c r="V137" s="10">
        <f t="shared" si="40"/>
        <v>6.9000000000000006E-2</v>
      </c>
      <c r="W137" s="10">
        <f t="shared" si="41"/>
        <v>6.0000000000000001E-3</v>
      </c>
    </row>
    <row r="138" spans="1:23">
      <c r="A138" s="1" t="s">
        <v>16480</v>
      </c>
      <c r="B138" s="2"/>
      <c r="C138" s="23">
        <v>2.5000000000000001E-2</v>
      </c>
      <c r="D138" s="23">
        <v>2.7E-2</v>
      </c>
      <c r="E138" s="23">
        <v>0.10199999999999999</v>
      </c>
      <c r="F138" s="23">
        <v>0.17100000000000001</v>
      </c>
      <c r="G138" s="2"/>
      <c r="H138" s="2"/>
      <c r="I138" s="23">
        <v>2E-3</v>
      </c>
      <c r="J138" s="23">
        <v>0.107</v>
      </c>
      <c r="K138" s="23">
        <v>2E-3</v>
      </c>
      <c r="L138" s="2"/>
      <c r="M138" s="2"/>
      <c r="N138" s="23">
        <v>0.56399999999999995</v>
      </c>
      <c r="O138" s="24">
        <v>1</v>
      </c>
      <c r="P138" s="22">
        <f t="shared" si="34"/>
        <v>0.78899999999999992</v>
      </c>
      <c r="Q138" s="1" t="str">
        <f t="shared" si="35"/>
        <v>MOR</v>
      </c>
      <c r="R138" s="22">
        <f t="shared" si="36"/>
        <v>0.10400000000000008</v>
      </c>
      <c r="S138" s="22">
        <f t="shared" si="37"/>
        <v>0.107</v>
      </c>
      <c r="T138" s="10">
        <f t="shared" si="38"/>
        <v>5.4000000000000006E-2</v>
      </c>
      <c r="U138" s="10">
        <f t="shared" si="39"/>
        <v>0.56399999999999995</v>
      </c>
      <c r="V138" s="10">
        <f t="shared" si="40"/>
        <v>0.17100000000000001</v>
      </c>
      <c r="W138" s="10">
        <f t="shared" si="41"/>
        <v>0</v>
      </c>
    </row>
    <row r="139" spans="1:23">
      <c r="A139" s="1" t="s">
        <v>16478</v>
      </c>
      <c r="B139" s="23">
        <v>3.0000000000000001E-3</v>
      </c>
      <c r="C139" s="23">
        <v>0.23599999999999999</v>
      </c>
      <c r="D139" s="23">
        <v>0.55400000000000005</v>
      </c>
      <c r="E139" s="23">
        <v>2.7E-2</v>
      </c>
      <c r="F139" s="2"/>
      <c r="G139" s="2"/>
      <c r="H139" s="2"/>
      <c r="I139" s="23">
        <v>1.9E-2</v>
      </c>
      <c r="J139" s="23">
        <v>0.155</v>
      </c>
      <c r="K139" s="23">
        <v>3.0000000000000001E-3</v>
      </c>
      <c r="L139" s="2"/>
      <c r="M139" s="2"/>
      <c r="N139" s="23">
        <v>3.0000000000000001E-3</v>
      </c>
      <c r="O139" s="24">
        <v>1</v>
      </c>
      <c r="P139" s="22">
        <f t="shared" si="34"/>
        <v>0.79600000000000004</v>
      </c>
      <c r="Q139" s="1" t="str">
        <f t="shared" si="35"/>
        <v>MDW</v>
      </c>
      <c r="R139" s="22">
        <f t="shared" si="36"/>
        <v>4.899999999999996E-2</v>
      </c>
      <c r="S139" s="22">
        <f t="shared" si="37"/>
        <v>0.155</v>
      </c>
      <c r="T139" s="10">
        <f t="shared" si="38"/>
        <v>0.79300000000000004</v>
      </c>
      <c r="U139" s="10">
        <f t="shared" si="39"/>
        <v>3.0000000000000001E-3</v>
      </c>
      <c r="V139" s="10">
        <f t="shared" si="40"/>
        <v>0</v>
      </c>
      <c r="W139" s="10">
        <f t="shared" si="41"/>
        <v>0</v>
      </c>
    </row>
    <row r="140" spans="1:23">
      <c r="A140" s="1" t="s">
        <v>16438</v>
      </c>
      <c r="B140" s="2"/>
      <c r="C140" s="23">
        <v>4.8000000000000001E-2</v>
      </c>
      <c r="D140" s="23">
        <v>3.0000000000000001E-3</v>
      </c>
      <c r="E140" s="23">
        <v>0.124</v>
      </c>
      <c r="F140" s="23">
        <v>1.2999999999999999E-2</v>
      </c>
      <c r="G140" s="2"/>
      <c r="H140" s="23">
        <v>6.0000000000000001E-3</v>
      </c>
      <c r="I140" s="23">
        <v>3.0000000000000001E-3</v>
      </c>
      <c r="J140" s="23">
        <v>6.9000000000000006E-2</v>
      </c>
      <c r="K140" s="23">
        <v>5.0000000000000001E-3</v>
      </c>
      <c r="L140" s="2"/>
      <c r="M140" s="2"/>
      <c r="N140" s="23">
        <v>0.72799999999999998</v>
      </c>
      <c r="O140" s="24">
        <v>1</v>
      </c>
      <c r="P140" s="22">
        <f t="shared" si="34"/>
        <v>0.79699999999999993</v>
      </c>
      <c r="Q140" s="1" t="str">
        <f t="shared" si="35"/>
        <v>DER</v>
      </c>
      <c r="R140" s="22">
        <f t="shared" si="36"/>
        <v>0.13400000000000006</v>
      </c>
      <c r="S140" s="22">
        <f t="shared" si="37"/>
        <v>6.9000000000000006E-2</v>
      </c>
      <c r="T140" s="10">
        <f t="shared" si="38"/>
        <v>5.6000000000000001E-2</v>
      </c>
      <c r="U140" s="10">
        <f t="shared" si="39"/>
        <v>0.72799999999999998</v>
      </c>
      <c r="V140" s="10">
        <f t="shared" si="40"/>
        <v>1.2999999999999999E-2</v>
      </c>
      <c r="W140" s="10">
        <f t="shared" si="41"/>
        <v>0</v>
      </c>
    </row>
    <row r="141" spans="1:23">
      <c r="A141" s="1" t="s">
        <v>16509</v>
      </c>
      <c r="B141" s="23">
        <v>1.6E-2</v>
      </c>
      <c r="C141" s="23">
        <v>0.311</v>
      </c>
      <c r="D141" s="2"/>
      <c r="E141" s="23">
        <v>2.1000000000000001E-2</v>
      </c>
      <c r="F141" s="23">
        <v>5.7000000000000002E-2</v>
      </c>
      <c r="G141" s="23">
        <v>5.0000000000000001E-3</v>
      </c>
      <c r="H141" s="23">
        <v>1.6E-2</v>
      </c>
      <c r="I141" s="23">
        <v>3.1E-2</v>
      </c>
      <c r="J141" s="23">
        <v>0.11899999999999999</v>
      </c>
      <c r="K141" s="23">
        <v>3.1E-2</v>
      </c>
      <c r="L141" s="2"/>
      <c r="M141" s="2"/>
      <c r="N141" s="23">
        <v>0.39400000000000002</v>
      </c>
      <c r="O141" s="24">
        <v>1</v>
      </c>
      <c r="P141" s="22">
        <f t="shared" si="34"/>
        <v>0.79800000000000004</v>
      </c>
      <c r="Q141" s="1" t="str">
        <f t="shared" si="35"/>
        <v>POW</v>
      </c>
      <c r="R141" s="22">
        <f t="shared" si="36"/>
        <v>8.2999999999999963E-2</v>
      </c>
      <c r="S141" s="22">
        <f t="shared" si="37"/>
        <v>0.11899999999999999</v>
      </c>
      <c r="T141" s="10">
        <f t="shared" si="38"/>
        <v>0.34699999999999998</v>
      </c>
      <c r="U141" s="10">
        <f t="shared" si="39"/>
        <v>0.39400000000000002</v>
      </c>
      <c r="V141" s="10">
        <f t="shared" si="40"/>
        <v>5.7000000000000002E-2</v>
      </c>
      <c r="W141" s="10">
        <f t="shared" si="41"/>
        <v>0</v>
      </c>
    </row>
    <row r="142" spans="1:23">
      <c r="A142" s="1" t="s">
        <v>16419</v>
      </c>
      <c r="B142" s="23">
        <v>8.0000000000000002E-3</v>
      </c>
      <c r="C142" s="23">
        <v>3.6999999999999998E-2</v>
      </c>
      <c r="D142" s="23">
        <v>1.4E-2</v>
      </c>
      <c r="E142" s="23">
        <v>0.12</v>
      </c>
      <c r="F142" s="23">
        <v>1.9E-2</v>
      </c>
      <c r="G142" s="2"/>
      <c r="H142" s="23">
        <v>1.2E-2</v>
      </c>
      <c r="I142" s="23">
        <v>2.7E-2</v>
      </c>
      <c r="J142" s="23">
        <v>3.5000000000000003E-2</v>
      </c>
      <c r="K142" s="23">
        <v>1.4E-2</v>
      </c>
      <c r="L142" s="2"/>
      <c r="M142" s="23">
        <v>2E-3</v>
      </c>
      <c r="N142" s="23">
        <v>0.71299999999999997</v>
      </c>
      <c r="O142" s="24">
        <v>1</v>
      </c>
      <c r="P142" s="22">
        <f t="shared" si="34"/>
        <v>0.79899999999999993</v>
      </c>
      <c r="Q142" s="1" t="str">
        <f t="shared" si="35"/>
        <v>BAT</v>
      </c>
      <c r="R142" s="22">
        <f t="shared" si="36"/>
        <v>0.16600000000000006</v>
      </c>
      <c r="S142" s="22">
        <f t="shared" si="37"/>
        <v>3.5000000000000003E-2</v>
      </c>
      <c r="T142" s="10">
        <f t="shared" si="38"/>
        <v>6.5000000000000002E-2</v>
      </c>
      <c r="U142" s="10">
        <f t="shared" si="39"/>
        <v>0.71299999999999997</v>
      </c>
      <c r="V142" s="10">
        <f t="shared" si="40"/>
        <v>1.9E-2</v>
      </c>
      <c r="W142" s="10">
        <f t="shared" si="41"/>
        <v>2E-3</v>
      </c>
    </row>
    <row r="143" spans="1:23">
      <c r="A143" s="1" t="s">
        <v>16458</v>
      </c>
      <c r="B143" s="23">
        <v>8.9999999999999993E-3</v>
      </c>
      <c r="C143" s="23">
        <v>8.9999999999999993E-3</v>
      </c>
      <c r="D143" s="23">
        <v>0.05</v>
      </c>
      <c r="E143" s="23">
        <v>6.3E-2</v>
      </c>
      <c r="F143" s="23">
        <v>6.3E-2</v>
      </c>
      <c r="G143" s="2"/>
      <c r="H143" s="2"/>
      <c r="I143" s="23">
        <v>5.0000000000000001E-3</v>
      </c>
      <c r="J143" s="23">
        <v>0.122</v>
      </c>
      <c r="K143" s="2"/>
      <c r="L143" s="23">
        <v>8.9999999999999993E-3</v>
      </c>
      <c r="M143" s="2"/>
      <c r="N143" s="23">
        <v>0.67100000000000004</v>
      </c>
      <c r="O143" s="24">
        <v>1</v>
      </c>
      <c r="P143" s="22">
        <f t="shared" si="34"/>
        <v>0.80200000000000005</v>
      </c>
      <c r="Q143" s="1" t="str">
        <f t="shared" si="35"/>
        <v>HIL</v>
      </c>
      <c r="R143" s="22">
        <f t="shared" si="36"/>
        <v>7.5999999999999956E-2</v>
      </c>
      <c r="S143" s="22">
        <f t="shared" si="37"/>
        <v>0.122</v>
      </c>
      <c r="T143" s="10">
        <f t="shared" si="38"/>
        <v>5.9000000000000004E-2</v>
      </c>
      <c r="U143" s="10">
        <f t="shared" si="39"/>
        <v>0.67100000000000004</v>
      </c>
      <c r="V143" s="10">
        <f t="shared" si="40"/>
        <v>6.3E-2</v>
      </c>
      <c r="W143" s="10">
        <f t="shared" si="41"/>
        <v>8.9999999999999993E-3</v>
      </c>
    </row>
    <row r="144" spans="1:23">
      <c r="A144" s="1" t="s">
        <v>16507</v>
      </c>
      <c r="B144" s="23">
        <v>1.4E-2</v>
      </c>
      <c r="C144" s="23">
        <v>0.01</v>
      </c>
      <c r="D144" s="2"/>
      <c r="E144" s="23">
        <v>0.12</v>
      </c>
      <c r="F144" s="23">
        <v>1.9E-2</v>
      </c>
      <c r="G144" s="2"/>
      <c r="H144" s="2"/>
      <c r="I144" s="23">
        <v>8.9999999999999993E-3</v>
      </c>
      <c r="J144" s="23">
        <v>5.3999999999999999E-2</v>
      </c>
      <c r="K144" s="23">
        <v>2.5999999999999999E-2</v>
      </c>
      <c r="L144" s="23">
        <v>3.0000000000000001E-3</v>
      </c>
      <c r="M144" s="23">
        <v>5.0000000000000001E-3</v>
      </c>
      <c r="N144" s="23">
        <v>0.74</v>
      </c>
      <c r="O144" s="24">
        <v>1</v>
      </c>
      <c r="P144" s="22">
        <f t="shared" si="34"/>
        <v>0.80299999999999994</v>
      </c>
      <c r="Q144" s="1" t="str">
        <f t="shared" si="35"/>
        <v>PLY</v>
      </c>
      <c r="R144" s="22">
        <f t="shared" si="36"/>
        <v>0.14300000000000007</v>
      </c>
      <c r="S144" s="22">
        <f t="shared" si="37"/>
        <v>5.3999999999999999E-2</v>
      </c>
      <c r="T144" s="10">
        <f t="shared" si="38"/>
        <v>3.5999999999999997E-2</v>
      </c>
      <c r="U144" s="10">
        <f t="shared" si="39"/>
        <v>0.74</v>
      </c>
      <c r="V144" s="10">
        <f t="shared" si="40"/>
        <v>1.9E-2</v>
      </c>
      <c r="W144" s="10">
        <f t="shared" si="41"/>
        <v>8.0000000000000002E-3</v>
      </c>
    </row>
    <row r="145" spans="1:23">
      <c r="A145" s="1" t="s">
        <v>16559</v>
      </c>
      <c r="B145" s="23">
        <v>6.0000000000000001E-3</v>
      </c>
      <c r="C145" s="23">
        <v>4.0000000000000001E-3</v>
      </c>
      <c r="D145" s="23">
        <v>3.3000000000000002E-2</v>
      </c>
      <c r="E145" s="23">
        <v>5.3999999999999999E-2</v>
      </c>
      <c r="F145" s="23">
        <v>9.8000000000000004E-2</v>
      </c>
      <c r="G145" s="2"/>
      <c r="H145" s="23">
        <v>8.0000000000000002E-3</v>
      </c>
      <c r="I145" s="23">
        <v>2.1000000000000001E-2</v>
      </c>
      <c r="J145" s="23">
        <v>0.108</v>
      </c>
      <c r="K145" s="23">
        <v>0.57699999999999996</v>
      </c>
      <c r="L145" s="2"/>
      <c r="M145" s="2"/>
      <c r="N145" s="23">
        <v>9.0999999999999998E-2</v>
      </c>
      <c r="O145" s="24">
        <v>1</v>
      </c>
      <c r="P145" s="22">
        <f t="shared" si="34"/>
        <v>0.80299999999999994</v>
      </c>
      <c r="Q145" s="1" t="str">
        <f t="shared" si="35"/>
        <v>WAT</v>
      </c>
      <c r="R145" s="22">
        <f t="shared" si="36"/>
        <v>8.9000000000000065E-2</v>
      </c>
      <c r="S145" s="22">
        <f t="shared" si="37"/>
        <v>0.108</v>
      </c>
      <c r="T145" s="10">
        <f t="shared" si="38"/>
        <v>0.61399999999999999</v>
      </c>
      <c r="U145" s="10">
        <f t="shared" si="39"/>
        <v>9.0999999999999998E-2</v>
      </c>
      <c r="V145" s="10">
        <f t="shared" si="40"/>
        <v>9.8000000000000004E-2</v>
      </c>
      <c r="W145" s="10">
        <f t="shared" si="41"/>
        <v>0</v>
      </c>
    </row>
    <row r="146" spans="1:23">
      <c r="A146" s="1" t="s">
        <v>16416</v>
      </c>
      <c r="B146" s="23">
        <v>3.0000000000000001E-3</v>
      </c>
      <c r="C146" s="23">
        <v>7.0000000000000001E-3</v>
      </c>
      <c r="D146" s="2"/>
      <c r="E146" s="23">
        <v>9.7000000000000003E-2</v>
      </c>
      <c r="F146" s="23">
        <v>5.7000000000000002E-2</v>
      </c>
      <c r="G146" s="2"/>
      <c r="H146" s="23">
        <v>1.2999999999999999E-2</v>
      </c>
      <c r="I146" s="23">
        <v>3.6999999999999998E-2</v>
      </c>
      <c r="J146" s="23">
        <v>4.3999999999999997E-2</v>
      </c>
      <c r="K146" s="23">
        <v>3.0000000000000001E-3</v>
      </c>
      <c r="L146" s="2"/>
      <c r="M146" s="2"/>
      <c r="N146" s="23">
        <v>0.73799999999999999</v>
      </c>
      <c r="O146" s="24">
        <v>1</v>
      </c>
      <c r="P146" s="22">
        <f t="shared" si="34"/>
        <v>0.80499999999999994</v>
      </c>
      <c r="Q146" s="1" t="str">
        <f t="shared" si="35"/>
        <v>AIR</v>
      </c>
      <c r="R146" s="22">
        <f t="shared" si="36"/>
        <v>0.15100000000000008</v>
      </c>
      <c r="S146" s="22">
        <f t="shared" si="37"/>
        <v>4.3999999999999997E-2</v>
      </c>
      <c r="T146" s="10">
        <f t="shared" si="38"/>
        <v>0.01</v>
      </c>
      <c r="U146" s="10">
        <f t="shared" si="39"/>
        <v>0.73799999999999999</v>
      </c>
      <c r="V146" s="10">
        <f t="shared" si="40"/>
        <v>5.7000000000000002E-2</v>
      </c>
      <c r="W146" s="10">
        <f t="shared" si="41"/>
        <v>0</v>
      </c>
    </row>
    <row r="147" spans="1:23">
      <c r="A147" s="1" t="s">
        <v>16488</v>
      </c>
      <c r="B147" s="23">
        <v>2.4E-2</v>
      </c>
      <c r="C147" s="2"/>
      <c r="D147" s="2"/>
      <c r="E147" s="23">
        <v>0.04</v>
      </c>
      <c r="F147" s="23">
        <v>5.7000000000000002E-2</v>
      </c>
      <c r="G147" s="2"/>
      <c r="H147" s="2"/>
      <c r="I147" s="23">
        <v>4.0000000000000001E-3</v>
      </c>
      <c r="J147" s="23">
        <v>0.126</v>
      </c>
      <c r="K147" s="2"/>
      <c r="L147" s="2"/>
      <c r="M147" s="23">
        <v>4.0000000000000001E-3</v>
      </c>
      <c r="N147" s="23">
        <v>0.745</v>
      </c>
      <c r="O147" s="24">
        <v>1</v>
      </c>
      <c r="P147" s="22">
        <f t="shared" si="34"/>
        <v>0.80600000000000005</v>
      </c>
      <c r="Q147" s="1" t="str">
        <f t="shared" si="35"/>
        <v>NMH</v>
      </c>
      <c r="R147" s="22">
        <f t="shared" si="36"/>
        <v>6.7999999999999949E-2</v>
      </c>
      <c r="S147" s="22">
        <f t="shared" si="37"/>
        <v>0.126</v>
      </c>
      <c r="T147" s="10">
        <f t="shared" si="38"/>
        <v>0</v>
      </c>
      <c r="U147" s="10">
        <f t="shared" si="39"/>
        <v>0.745</v>
      </c>
      <c r="V147" s="10">
        <f t="shared" si="40"/>
        <v>5.7000000000000002E-2</v>
      </c>
      <c r="W147" s="10">
        <f t="shared" si="41"/>
        <v>4.0000000000000001E-3</v>
      </c>
    </row>
    <row r="148" spans="1:23">
      <c r="A148" s="1" t="s">
        <v>16510</v>
      </c>
      <c r="B148" s="23">
        <v>4.0000000000000001E-3</v>
      </c>
      <c r="C148" s="23">
        <v>9.8000000000000004E-2</v>
      </c>
      <c r="D148" s="2"/>
      <c r="E148" s="23">
        <v>5.5E-2</v>
      </c>
      <c r="F148" s="23">
        <v>0.48199999999999998</v>
      </c>
      <c r="G148" s="23">
        <v>1E-3</v>
      </c>
      <c r="H148" s="23">
        <v>4.0000000000000001E-3</v>
      </c>
      <c r="I148" s="2"/>
      <c r="J148" s="23">
        <v>0.128</v>
      </c>
      <c r="K148" s="23">
        <v>0.01</v>
      </c>
      <c r="L148" s="23">
        <v>3.0000000000000001E-3</v>
      </c>
      <c r="M148" s="23">
        <v>1E-3</v>
      </c>
      <c r="N148" s="23">
        <v>0.214</v>
      </c>
      <c r="O148" s="24">
        <v>1</v>
      </c>
      <c r="P148" s="22">
        <f t="shared" si="34"/>
        <v>0.80899999999999994</v>
      </c>
      <c r="Q148" s="1" t="str">
        <f t="shared" si="35"/>
        <v>QAP</v>
      </c>
      <c r="R148" s="22">
        <f t="shared" si="36"/>
        <v>6.3000000000000056E-2</v>
      </c>
      <c r="S148" s="22">
        <f t="shared" si="37"/>
        <v>0.128</v>
      </c>
      <c r="T148" s="10">
        <f t="shared" si="38"/>
        <v>0.109</v>
      </c>
      <c r="U148" s="10">
        <f t="shared" si="39"/>
        <v>0.214</v>
      </c>
      <c r="V148" s="10">
        <f t="shared" si="40"/>
        <v>0.48199999999999998</v>
      </c>
      <c r="W148" s="10">
        <f t="shared" si="41"/>
        <v>4.0000000000000001E-3</v>
      </c>
    </row>
    <row r="149" spans="1:23">
      <c r="A149" s="1" t="s">
        <v>16443</v>
      </c>
      <c r="B149" s="23">
        <v>3.0000000000000001E-3</v>
      </c>
      <c r="C149" s="23">
        <v>0.26600000000000001</v>
      </c>
      <c r="D149" s="23">
        <v>0.01</v>
      </c>
      <c r="E149" s="23">
        <v>6.9000000000000006E-2</v>
      </c>
      <c r="F149" s="23">
        <v>0.158</v>
      </c>
      <c r="G149" s="2"/>
      <c r="H149" s="23">
        <v>4.0000000000000001E-3</v>
      </c>
      <c r="I149" s="23">
        <v>8.9999999999999993E-3</v>
      </c>
      <c r="J149" s="23">
        <v>9.8000000000000004E-2</v>
      </c>
      <c r="K149" s="23">
        <v>2E-3</v>
      </c>
      <c r="L149" s="2"/>
      <c r="M149" s="23">
        <v>2E-3</v>
      </c>
      <c r="N149" s="23">
        <v>0.379</v>
      </c>
      <c r="O149" s="24">
        <v>1</v>
      </c>
      <c r="P149" s="22">
        <f t="shared" si="34"/>
        <v>0.81700000000000006</v>
      </c>
      <c r="Q149" s="1" t="str">
        <f t="shared" si="35"/>
        <v>EBH</v>
      </c>
      <c r="R149" s="22">
        <f t="shared" si="36"/>
        <v>8.4999999999999937E-2</v>
      </c>
      <c r="S149" s="22">
        <f t="shared" si="37"/>
        <v>9.8000000000000004E-2</v>
      </c>
      <c r="T149" s="10">
        <f t="shared" si="38"/>
        <v>0.27800000000000002</v>
      </c>
      <c r="U149" s="10">
        <f t="shared" si="39"/>
        <v>0.379</v>
      </c>
      <c r="V149" s="10">
        <f t="shared" si="40"/>
        <v>0.158</v>
      </c>
      <c r="W149" s="10">
        <f t="shared" si="41"/>
        <v>2E-3</v>
      </c>
    </row>
    <row r="150" spans="1:23">
      <c r="A150" s="1" t="s">
        <v>16508</v>
      </c>
      <c r="B150" s="23">
        <v>1.7999999999999999E-2</v>
      </c>
      <c r="C150" s="23">
        <v>2.5000000000000001E-2</v>
      </c>
      <c r="D150" s="23">
        <v>8.4000000000000005E-2</v>
      </c>
      <c r="E150" s="23">
        <v>7.4999999999999997E-2</v>
      </c>
      <c r="F150" s="2"/>
      <c r="G150" s="2"/>
      <c r="H150" s="2"/>
      <c r="I150" s="23">
        <v>2E-3</v>
      </c>
      <c r="J150" s="23">
        <v>8.5999999999999993E-2</v>
      </c>
      <c r="K150" s="23">
        <v>2E-3</v>
      </c>
      <c r="L150" s="23">
        <v>2E-3</v>
      </c>
      <c r="M150" s="2"/>
      <c r="N150" s="23">
        <v>0.70499999999999996</v>
      </c>
      <c r="O150" s="24">
        <v>1</v>
      </c>
      <c r="P150" s="22">
        <f t="shared" si="34"/>
        <v>0.81799999999999995</v>
      </c>
      <c r="Q150" s="1" t="str">
        <f t="shared" si="35"/>
        <v>PMS</v>
      </c>
      <c r="R150" s="22">
        <f t="shared" si="36"/>
        <v>9.6000000000000058E-2</v>
      </c>
      <c r="S150" s="22">
        <f t="shared" si="37"/>
        <v>8.5999999999999993E-2</v>
      </c>
      <c r="T150" s="10">
        <f t="shared" si="38"/>
        <v>0.11100000000000002</v>
      </c>
      <c r="U150" s="10">
        <f t="shared" si="39"/>
        <v>0.70499999999999996</v>
      </c>
      <c r="V150" s="10">
        <f t="shared" si="40"/>
        <v>0</v>
      </c>
      <c r="W150" s="10">
        <f t="shared" si="41"/>
        <v>2E-3</v>
      </c>
    </row>
    <row r="151" spans="1:23">
      <c r="A151" s="1" t="s">
        <v>16550</v>
      </c>
      <c r="B151" s="2"/>
      <c r="C151" s="23">
        <v>7.4999999999999997E-2</v>
      </c>
      <c r="D151" s="23">
        <v>6.3E-2</v>
      </c>
      <c r="E151" s="23">
        <v>5.5E-2</v>
      </c>
      <c r="F151" s="2"/>
      <c r="G151" s="2"/>
      <c r="H151" s="23">
        <v>4.0000000000000001E-3</v>
      </c>
      <c r="I151" s="23">
        <v>8.0000000000000002E-3</v>
      </c>
      <c r="J151" s="23">
        <v>0.115</v>
      </c>
      <c r="K151" s="2"/>
      <c r="L151" s="23">
        <v>1.2E-2</v>
      </c>
      <c r="M151" s="2"/>
      <c r="N151" s="23">
        <v>0.66800000000000004</v>
      </c>
      <c r="O151" s="24">
        <v>1</v>
      </c>
      <c r="P151" s="22">
        <f t="shared" si="34"/>
        <v>0.81800000000000006</v>
      </c>
      <c r="Q151" s="1" t="str">
        <f t="shared" si="35"/>
        <v>TLF</v>
      </c>
      <c r="R151" s="22">
        <f t="shared" si="36"/>
        <v>6.6999999999999935E-2</v>
      </c>
      <c r="S151" s="22">
        <f t="shared" si="37"/>
        <v>0.115</v>
      </c>
      <c r="T151" s="10">
        <f t="shared" si="38"/>
        <v>0.13800000000000001</v>
      </c>
      <c r="U151" s="10">
        <f t="shared" si="39"/>
        <v>0.66800000000000004</v>
      </c>
      <c r="V151" s="10">
        <f t="shared" si="40"/>
        <v>0</v>
      </c>
      <c r="W151" s="10">
        <f t="shared" si="41"/>
        <v>1.2E-2</v>
      </c>
    </row>
    <row r="152" spans="1:23">
      <c r="A152" s="1" t="s">
        <v>16558</v>
      </c>
      <c r="B152" s="23">
        <v>7.0000000000000001E-3</v>
      </c>
      <c r="C152" s="23">
        <v>2E-3</v>
      </c>
      <c r="D152" s="2"/>
      <c r="E152" s="23">
        <v>3.2000000000000001E-2</v>
      </c>
      <c r="F152" s="23">
        <v>2E-3</v>
      </c>
      <c r="G152" s="2"/>
      <c r="H152" s="2"/>
      <c r="I152" s="23">
        <v>7.0000000000000001E-3</v>
      </c>
      <c r="J152" s="23">
        <v>0.13400000000000001</v>
      </c>
      <c r="K152" s="23">
        <v>5.0000000000000001E-3</v>
      </c>
      <c r="L152" s="2"/>
      <c r="M152" s="23">
        <v>2E-3</v>
      </c>
      <c r="N152" s="23">
        <v>0.80900000000000005</v>
      </c>
      <c r="O152" s="24">
        <v>1</v>
      </c>
      <c r="P152" s="22">
        <f t="shared" si="34"/>
        <v>0.82000000000000006</v>
      </c>
      <c r="Q152" s="1" t="str">
        <f t="shared" si="35"/>
        <v>WAR</v>
      </c>
      <c r="R152" s="22">
        <f t="shared" si="36"/>
        <v>4.599999999999993E-2</v>
      </c>
      <c r="S152" s="22">
        <f t="shared" si="37"/>
        <v>0.13400000000000001</v>
      </c>
      <c r="T152" s="10">
        <f t="shared" si="38"/>
        <v>7.0000000000000001E-3</v>
      </c>
      <c r="U152" s="10">
        <f t="shared" si="39"/>
        <v>0.80900000000000005</v>
      </c>
      <c r="V152" s="10">
        <f t="shared" si="40"/>
        <v>2E-3</v>
      </c>
      <c r="W152" s="10">
        <f t="shared" si="41"/>
        <v>2E-3</v>
      </c>
    </row>
    <row r="153" spans="1:23">
      <c r="A153" s="1" t="s">
        <v>16548</v>
      </c>
      <c r="B153" s="23">
        <v>8.9999999999999993E-3</v>
      </c>
      <c r="C153" s="23">
        <v>4.4999999999999998E-2</v>
      </c>
      <c r="D153" s="23">
        <v>1.6E-2</v>
      </c>
      <c r="E153" s="23">
        <v>3.7999999999999999E-2</v>
      </c>
      <c r="F153" s="23">
        <v>8.9999999999999993E-3</v>
      </c>
      <c r="G153" s="2"/>
      <c r="H153" s="23">
        <v>3.4000000000000002E-2</v>
      </c>
      <c r="I153" s="23">
        <v>8.9999999999999993E-3</v>
      </c>
      <c r="J153" s="23">
        <v>8.1000000000000003E-2</v>
      </c>
      <c r="K153" s="23">
        <v>0.105</v>
      </c>
      <c r="L153" s="2"/>
      <c r="M153" s="23">
        <v>7.0000000000000001E-3</v>
      </c>
      <c r="N153" s="23">
        <v>0.64800000000000002</v>
      </c>
      <c r="O153" s="24">
        <v>1</v>
      </c>
      <c r="P153" s="22">
        <f t="shared" si="34"/>
        <v>0.83000000000000007</v>
      </c>
      <c r="Q153" s="1" t="str">
        <f t="shared" si="35"/>
        <v>SUN</v>
      </c>
      <c r="R153" s="22">
        <f t="shared" si="36"/>
        <v>8.8999999999999926E-2</v>
      </c>
      <c r="S153" s="22">
        <f t="shared" si="37"/>
        <v>8.1000000000000003E-2</v>
      </c>
      <c r="T153" s="10">
        <f t="shared" si="38"/>
        <v>0.16599999999999998</v>
      </c>
      <c r="U153" s="10">
        <f t="shared" si="39"/>
        <v>0.64800000000000002</v>
      </c>
      <c r="V153" s="10">
        <f t="shared" si="40"/>
        <v>8.9999999999999993E-3</v>
      </c>
      <c r="W153" s="10">
        <f t="shared" si="41"/>
        <v>7.0000000000000001E-3</v>
      </c>
    </row>
    <row r="154" spans="1:23">
      <c r="A154" s="1" t="s">
        <v>16571</v>
      </c>
      <c r="B154" s="23">
        <v>5.0000000000000001E-3</v>
      </c>
      <c r="C154" s="23">
        <v>5.0000000000000001E-3</v>
      </c>
      <c r="D154" s="23">
        <v>1.9E-2</v>
      </c>
      <c r="E154" s="23">
        <v>7.0999999999999994E-2</v>
      </c>
      <c r="F154" s="23">
        <v>0.152</v>
      </c>
      <c r="G154" s="2"/>
      <c r="H154" s="23">
        <v>1.9E-2</v>
      </c>
      <c r="I154" s="23">
        <v>0.01</v>
      </c>
      <c r="J154" s="23">
        <v>5.1999999999999998E-2</v>
      </c>
      <c r="K154" s="23">
        <v>2.4E-2</v>
      </c>
      <c r="L154" s="2"/>
      <c r="M154" s="2"/>
      <c r="N154" s="23">
        <v>0.64300000000000002</v>
      </c>
      <c r="O154" s="24">
        <v>1</v>
      </c>
      <c r="P154" s="22">
        <f t="shared" si="34"/>
        <v>0.84299999999999997</v>
      </c>
      <c r="Q154" s="1" t="str">
        <f t="shared" si="35"/>
        <v>WMU</v>
      </c>
      <c r="R154" s="22">
        <f t="shared" si="36"/>
        <v>0.10500000000000004</v>
      </c>
      <c r="S154" s="22">
        <f t="shared" si="37"/>
        <v>5.1999999999999998E-2</v>
      </c>
      <c r="T154" s="10">
        <f t="shared" si="38"/>
        <v>4.8000000000000001E-2</v>
      </c>
      <c r="U154" s="10">
        <f t="shared" si="39"/>
        <v>0.64300000000000002</v>
      </c>
      <c r="V154" s="10">
        <f t="shared" si="40"/>
        <v>0.152</v>
      </c>
      <c r="W154" s="10">
        <f t="shared" si="41"/>
        <v>0</v>
      </c>
    </row>
    <row r="155" spans="1:23">
      <c r="A155" s="1" t="s">
        <v>16528</v>
      </c>
      <c r="B155" s="23">
        <v>2.5000000000000001E-2</v>
      </c>
      <c r="C155" s="23">
        <v>7.0000000000000001E-3</v>
      </c>
      <c r="D155" s="23">
        <v>0.17299999999999999</v>
      </c>
      <c r="E155" s="23">
        <v>0.115</v>
      </c>
      <c r="F155" s="23">
        <v>6.0000000000000001E-3</v>
      </c>
      <c r="G155" s="2"/>
      <c r="H155" s="23">
        <v>4.0000000000000001E-3</v>
      </c>
      <c r="I155" s="23">
        <v>0.01</v>
      </c>
      <c r="J155" s="23">
        <v>1E-3</v>
      </c>
      <c r="K155" s="23">
        <v>1.4999999999999999E-2</v>
      </c>
      <c r="L155" s="2"/>
      <c r="M155" s="23">
        <v>1E-3</v>
      </c>
      <c r="N155" s="23">
        <v>0.64200000000000002</v>
      </c>
      <c r="O155" s="24">
        <v>1</v>
      </c>
      <c r="P155" s="22">
        <f t="shared" si="34"/>
        <v>0.84400000000000008</v>
      </c>
      <c r="Q155" s="1" t="str">
        <f t="shared" si="35"/>
        <v>RVB</v>
      </c>
      <c r="R155" s="22">
        <f t="shared" si="36"/>
        <v>0.15499999999999992</v>
      </c>
      <c r="S155" s="22">
        <f t="shared" si="37"/>
        <v>1E-3</v>
      </c>
      <c r="T155" s="10">
        <f t="shared" si="38"/>
        <v>0.19500000000000001</v>
      </c>
      <c r="U155" s="10">
        <f t="shared" si="39"/>
        <v>0.64200000000000002</v>
      </c>
      <c r="V155" s="10">
        <f t="shared" si="40"/>
        <v>6.0000000000000001E-3</v>
      </c>
      <c r="W155" s="10">
        <f t="shared" si="41"/>
        <v>1E-3</v>
      </c>
    </row>
    <row r="156" spans="1:23">
      <c r="A156" s="1" t="s">
        <v>16575</v>
      </c>
      <c r="B156" s="2"/>
      <c r="C156" s="23">
        <v>0.17899999999999999</v>
      </c>
      <c r="D156" s="23">
        <v>5.0000000000000001E-3</v>
      </c>
      <c r="E156" s="23">
        <v>0.05</v>
      </c>
      <c r="F156" s="23">
        <v>0.32200000000000001</v>
      </c>
      <c r="G156" s="2"/>
      <c r="H156" s="2"/>
      <c r="I156" s="2"/>
      <c r="J156" s="23">
        <v>0.1</v>
      </c>
      <c r="K156" s="23">
        <v>2E-3</v>
      </c>
      <c r="L156" s="2"/>
      <c r="M156" s="2"/>
      <c r="N156" s="23">
        <v>0.34100000000000003</v>
      </c>
      <c r="O156" s="24">
        <v>1</v>
      </c>
      <c r="P156" s="22">
        <f t="shared" si="34"/>
        <v>0.84899999999999998</v>
      </c>
      <c r="Q156" s="1" t="str">
        <f t="shared" si="35"/>
        <v>WSH</v>
      </c>
      <c r="R156" s="22">
        <f t="shared" si="36"/>
        <v>5.1000000000000018E-2</v>
      </c>
      <c r="S156" s="22">
        <f t="shared" si="37"/>
        <v>0.1</v>
      </c>
      <c r="T156" s="10">
        <f t="shared" si="38"/>
        <v>0.186</v>
      </c>
      <c r="U156" s="10">
        <f t="shared" si="39"/>
        <v>0.34100000000000003</v>
      </c>
      <c r="V156" s="10">
        <f t="shared" si="40"/>
        <v>0.32200000000000001</v>
      </c>
      <c r="W156" s="10">
        <f t="shared" si="41"/>
        <v>0</v>
      </c>
    </row>
    <row r="157" spans="1:23">
      <c r="A157" s="1" t="s">
        <v>16561</v>
      </c>
      <c r="B157" s="23">
        <v>1.7000000000000001E-2</v>
      </c>
      <c r="C157" s="23">
        <v>0.38500000000000001</v>
      </c>
      <c r="D157" s="23">
        <v>0.114</v>
      </c>
      <c r="E157" s="23">
        <v>6.3E-2</v>
      </c>
      <c r="F157" s="23">
        <v>0.33600000000000002</v>
      </c>
      <c r="G157" s="2"/>
      <c r="H157" s="23">
        <v>3.0000000000000001E-3</v>
      </c>
      <c r="I157" s="23">
        <v>5.7000000000000002E-2</v>
      </c>
      <c r="J157" s="23">
        <v>8.9999999999999993E-3</v>
      </c>
      <c r="K157" s="2"/>
      <c r="L157" s="2"/>
      <c r="M157" s="2"/>
      <c r="N157" s="23">
        <v>1.7000000000000001E-2</v>
      </c>
      <c r="O157" s="24">
        <v>1</v>
      </c>
      <c r="P157" s="22">
        <f t="shared" si="34"/>
        <v>0.85199999999999998</v>
      </c>
      <c r="Q157" s="1" t="str">
        <f t="shared" si="35"/>
        <v>WDH</v>
      </c>
      <c r="R157" s="22">
        <f t="shared" si="36"/>
        <v>0.13900000000000001</v>
      </c>
      <c r="S157" s="22">
        <f t="shared" si="37"/>
        <v>8.9999999999999993E-3</v>
      </c>
      <c r="T157" s="10">
        <f t="shared" si="38"/>
        <v>0.499</v>
      </c>
      <c r="U157" s="10">
        <f t="shared" si="39"/>
        <v>1.7000000000000001E-2</v>
      </c>
      <c r="V157" s="10">
        <f t="shared" si="40"/>
        <v>0.33600000000000002</v>
      </c>
      <c r="W157" s="10">
        <f t="shared" si="41"/>
        <v>0</v>
      </c>
    </row>
    <row r="158" spans="1:23">
      <c r="A158" s="1" t="s">
        <v>16522</v>
      </c>
      <c r="B158" s="23">
        <v>0.01</v>
      </c>
      <c r="C158" s="23">
        <v>0.01</v>
      </c>
      <c r="D158" s="2"/>
      <c r="E158" s="23">
        <v>4.2000000000000003E-2</v>
      </c>
      <c r="F158" s="23">
        <v>4.2000000000000003E-2</v>
      </c>
      <c r="G158" s="2"/>
      <c r="H158" s="2"/>
      <c r="I158" s="23">
        <v>1.9E-2</v>
      </c>
      <c r="J158" s="23">
        <v>7.0999999999999994E-2</v>
      </c>
      <c r="K158" s="2"/>
      <c r="L158" s="2"/>
      <c r="M158" s="23">
        <v>3.0000000000000001E-3</v>
      </c>
      <c r="N158" s="23">
        <v>0.80200000000000005</v>
      </c>
      <c r="O158" s="24">
        <v>1</v>
      </c>
      <c r="P158" s="22">
        <f t="shared" si="34"/>
        <v>0.8570000000000001</v>
      </c>
      <c r="Q158" s="1" t="str">
        <f t="shared" si="35"/>
        <v>ROT</v>
      </c>
      <c r="R158" s="22">
        <f t="shared" si="36"/>
        <v>7.1999999999999911E-2</v>
      </c>
      <c r="S158" s="22">
        <f t="shared" si="37"/>
        <v>7.0999999999999994E-2</v>
      </c>
      <c r="T158" s="10">
        <f t="shared" si="38"/>
        <v>0.01</v>
      </c>
      <c r="U158" s="10">
        <f t="shared" si="39"/>
        <v>0.80200000000000005</v>
      </c>
      <c r="V158" s="10">
        <f t="shared" si="40"/>
        <v>4.2000000000000003E-2</v>
      </c>
      <c r="W158" s="10">
        <f t="shared" si="41"/>
        <v>3.0000000000000001E-3</v>
      </c>
    </row>
    <row r="159" spans="1:23">
      <c r="A159" s="1" t="s">
        <v>16519</v>
      </c>
      <c r="B159" s="2"/>
      <c r="C159" s="23">
        <v>0.19400000000000001</v>
      </c>
      <c r="D159" s="23">
        <v>0.441</v>
      </c>
      <c r="E159" s="23">
        <v>0.106</v>
      </c>
      <c r="F159" s="2"/>
      <c r="G159" s="2"/>
      <c r="H159" s="2"/>
      <c r="I159" s="23">
        <v>6.0000000000000001E-3</v>
      </c>
      <c r="J159" s="23">
        <v>2.9000000000000001E-2</v>
      </c>
      <c r="K159" s="2"/>
      <c r="L159" s="2"/>
      <c r="M159" s="2"/>
      <c r="N159" s="23">
        <v>0.224</v>
      </c>
      <c r="O159" s="24">
        <v>1</v>
      </c>
      <c r="P159" s="22">
        <f t="shared" si="34"/>
        <v>0.85899999999999999</v>
      </c>
      <c r="Q159" s="1" t="str">
        <f t="shared" si="35"/>
        <v>RFH</v>
      </c>
      <c r="R159" s="22">
        <f t="shared" si="36"/>
        <v>0.11200000000000002</v>
      </c>
      <c r="S159" s="22">
        <f t="shared" si="37"/>
        <v>2.9000000000000001E-2</v>
      </c>
      <c r="T159" s="10">
        <f t="shared" si="38"/>
        <v>0.63500000000000001</v>
      </c>
      <c r="U159" s="10">
        <f t="shared" si="39"/>
        <v>0.224</v>
      </c>
      <c r="V159" s="10">
        <f t="shared" si="40"/>
        <v>0</v>
      </c>
      <c r="W159" s="10">
        <f t="shared" si="41"/>
        <v>0</v>
      </c>
    </row>
    <row r="160" spans="1:23">
      <c r="A160" s="1" t="s">
        <v>16547</v>
      </c>
      <c r="B160" s="23">
        <v>1.2E-2</v>
      </c>
      <c r="C160" s="23">
        <v>5.0000000000000001E-3</v>
      </c>
      <c r="D160" s="2"/>
      <c r="E160" s="23">
        <v>4.5999999999999999E-2</v>
      </c>
      <c r="F160" s="23">
        <v>6.5000000000000002E-2</v>
      </c>
      <c r="G160" s="2"/>
      <c r="H160" s="23">
        <v>2E-3</v>
      </c>
      <c r="I160" s="23">
        <v>7.3999999999999996E-2</v>
      </c>
      <c r="J160" s="23">
        <v>5.0000000000000001E-3</v>
      </c>
      <c r="K160" s="2"/>
      <c r="L160" s="23">
        <v>2E-3</v>
      </c>
      <c r="M160" s="2"/>
      <c r="N160" s="23">
        <v>0.78900000000000003</v>
      </c>
      <c r="O160" s="24">
        <v>1</v>
      </c>
      <c r="P160" s="22">
        <f t="shared" si="34"/>
        <v>0.86099999999999999</v>
      </c>
      <c r="Q160" s="1" t="str">
        <f t="shared" si="35"/>
        <v>STR</v>
      </c>
      <c r="R160" s="22">
        <f t="shared" si="36"/>
        <v>0.13400000000000001</v>
      </c>
      <c r="S160" s="22">
        <f t="shared" si="37"/>
        <v>5.0000000000000001E-3</v>
      </c>
      <c r="T160" s="10">
        <f t="shared" si="38"/>
        <v>5.0000000000000001E-3</v>
      </c>
      <c r="U160" s="10">
        <f t="shared" si="39"/>
        <v>0.78900000000000003</v>
      </c>
      <c r="V160" s="10">
        <f t="shared" si="40"/>
        <v>6.5000000000000002E-2</v>
      </c>
      <c r="W160" s="10">
        <f t="shared" si="41"/>
        <v>2E-3</v>
      </c>
    </row>
    <row r="161" spans="1:23">
      <c r="A161" s="1" t="s">
        <v>16499</v>
      </c>
      <c r="B161" s="23">
        <v>8.9999999999999993E-3</v>
      </c>
      <c r="C161" s="23">
        <v>0.42099999999999999</v>
      </c>
      <c r="D161" s="23">
        <v>2.4E-2</v>
      </c>
      <c r="E161" s="23">
        <v>1.2E-2</v>
      </c>
      <c r="F161" s="23">
        <v>0.13100000000000001</v>
      </c>
      <c r="G161" s="2"/>
      <c r="H161" s="2"/>
      <c r="I161" s="23">
        <v>7.3999999999999996E-2</v>
      </c>
      <c r="J161" s="23">
        <v>4.1000000000000002E-2</v>
      </c>
      <c r="K161" s="23">
        <v>3.0000000000000001E-3</v>
      </c>
      <c r="L161" s="2"/>
      <c r="M161" s="2"/>
      <c r="N161" s="23">
        <v>0.28399999999999997</v>
      </c>
      <c r="O161" s="24">
        <v>1</v>
      </c>
      <c r="P161" s="22">
        <f t="shared" si="34"/>
        <v>0.86299999999999999</v>
      </c>
      <c r="Q161" s="1" t="str">
        <f t="shared" si="35"/>
        <v>OLD</v>
      </c>
      <c r="R161" s="22">
        <f t="shared" si="36"/>
        <v>9.6000000000000002E-2</v>
      </c>
      <c r="S161" s="22">
        <f t="shared" si="37"/>
        <v>4.1000000000000002E-2</v>
      </c>
      <c r="T161" s="10">
        <f t="shared" si="38"/>
        <v>0.44800000000000001</v>
      </c>
      <c r="U161" s="10">
        <f t="shared" si="39"/>
        <v>0.28399999999999997</v>
      </c>
      <c r="V161" s="10">
        <f t="shared" si="40"/>
        <v>0.13100000000000001</v>
      </c>
      <c r="W161" s="10">
        <f t="shared" si="41"/>
        <v>0</v>
      </c>
    </row>
    <row r="162" spans="1:23">
      <c r="A162" s="1" t="s">
        <v>16468</v>
      </c>
      <c r="B162" s="23">
        <v>2.3E-2</v>
      </c>
      <c r="C162" s="23">
        <v>5.0000000000000001E-3</v>
      </c>
      <c r="D162" s="23">
        <v>0.13800000000000001</v>
      </c>
      <c r="E162" s="23">
        <v>4.1000000000000002E-2</v>
      </c>
      <c r="F162" s="23">
        <v>8.9999999999999993E-3</v>
      </c>
      <c r="G162" s="2"/>
      <c r="H162" s="23">
        <v>2E-3</v>
      </c>
      <c r="I162" s="23">
        <v>1.2999999999999999E-2</v>
      </c>
      <c r="J162" s="23">
        <v>5.3999999999999999E-2</v>
      </c>
      <c r="K162" s="2"/>
      <c r="L162" s="2"/>
      <c r="M162" s="2"/>
      <c r="N162" s="23">
        <v>0.71599999999999997</v>
      </c>
      <c r="O162" s="24">
        <v>1</v>
      </c>
      <c r="P162" s="22">
        <f t="shared" si="34"/>
        <v>0.86799999999999999</v>
      </c>
      <c r="Q162" s="1" t="str">
        <f t="shared" si="35"/>
        <v>KMH</v>
      </c>
      <c r="R162" s="22">
        <f t="shared" si="36"/>
        <v>7.8000000000000014E-2</v>
      </c>
      <c r="S162" s="22">
        <f t="shared" si="37"/>
        <v>5.3999999999999999E-2</v>
      </c>
      <c r="T162" s="10">
        <f t="shared" si="38"/>
        <v>0.14300000000000002</v>
      </c>
      <c r="U162" s="10">
        <f t="shared" si="39"/>
        <v>0.71599999999999997</v>
      </c>
      <c r="V162" s="10">
        <f t="shared" si="40"/>
        <v>8.9999999999999993E-3</v>
      </c>
      <c r="W162" s="10">
        <f t="shared" si="41"/>
        <v>0</v>
      </c>
    </row>
    <row r="163" spans="1:23">
      <c r="A163" s="1" t="s">
        <v>16535</v>
      </c>
      <c r="B163" s="23">
        <v>1.0999999999999999E-2</v>
      </c>
      <c r="C163" s="23">
        <v>2.1999999999999999E-2</v>
      </c>
      <c r="D163" s="23">
        <v>0.05</v>
      </c>
      <c r="E163" s="23">
        <v>8.5000000000000006E-2</v>
      </c>
      <c r="F163" s="23">
        <v>8.9999999999999993E-3</v>
      </c>
      <c r="G163" s="2"/>
      <c r="H163" s="23">
        <v>7.0000000000000001E-3</v>
      </c>
      <c r="I163" s="23">
        <v>1.4999999999999999E-2</v>
      </c>
      <c r="J163" s="23">
        <v>8.9999999999999993E-3</v>
      </c>
      <c r="K163" s="23">
        <v>2E-3</v>
      </c>
      <c r="L163" s="2"/>
      <c r="M163" s="23">
        <v>2E-3</v>
      </c>
      <c r="N163" s="23">
        <v>0.78800000000000003</v>
      </c>
      <c r="O163" s="24">
        <v>1</v>
      </c>
      <c r="P163" s="22">
        <f t="shared" ref="P163:P171" si="42">C163+D163+F163+G163+K163+L163+M163+N163</f>
        <v>0.873</v>
      </c>
      <c r="Q163" s="1" t="str">
        <f t="shared" ref="Q163:Q171" si="43">A163</f>
        <v>SEH</v>
      </c>
      <c r="R163" s="22">
        <f t="shared" ref="R163:R171" si="44">O163-P163-S163</f>
        <v>0.11800000000000001</v>
      </c>
      <c r="S163" s="22">
        <f t="shared" ref="S163:S171" si="45">J163</f>
        <v>8.9999999999999993E-3</v>
      </c>
      <c r="T163" s="10">
        <f t="shared" ref="T163:T171" si="46">C163+D163+K163+G163</f>
        <v>7.400000000000001E-2</v>
      </c>
      <c r="U163" s="10">
        <f t="shared" ref="U163:U171" si="47">N163</f>
        <v>0.78800000000000003</v>
      </c>
      <c r="V163" s="10">
        <f t="shared" ref="V163:V171" si="48">F163</f>
        <v>8.9999999999999993E-3</v>
      </c>
      <c r="W163" s="10">
        <f t="shared" ref="W163:W171" si="49">L163+M163</f>
        <v>2E-3</v>
      </c>
    </row>
    <row r="164" spans="1:23">
      <c r="A164" s="1" t="s">
        <v>16442</v>
      </c>
      <c r="B164" s="23">
        <v>6.0000000000000001E-3</v>
      </c>
      <c r="C164" s="2"/>
      <c r="D164" s="23">
        <v>5.6000000000000001E-2</v>
      </c>
      <c r="E164" s="23">
        <v>1.0999999999999999E-2</v>
      </c>
      <c r="F164" s="23">
        <v>3.9E-2</v>
      </c>
      <c r="G164" s="2"/>
      <c r="H164" s="23">
        <v>2.8000000000000001E-2</v>
      </c>
      <c r="I164" s="2"/>
      <c r="J164" s="23">
        <v>6.7000000000000004E-2</v>
      </c>
      <c r="K164" s="2"/>
      <c r="L164" s="2"/>
      <c r="M164" s="2"/>
      <c r="N164" s="23">
        <v>0.79300000000000004</v>
      </c>
      <c r="O164" s="24">
        <v>1</v>
      </c>
      <c r="P164" s="22">
        <f t="shared" si="42"/>
        <v>0.88800000000000001</v>
      </c>
      <c r="Q164" s="1" t="str">
        <f t="shared" si="43"/>
        <v>EAL</v>
      </c>
      <c r="R164" s="22">
        <f t="shared" si="44"/>
        <v>4.4999999999999984E-2</v>
      </c>
      <c r="S164" s="22">
        <f t="shared" si="45"/>
        <v>6.7000000000000004E-2</v>
      </c>
      <c r="T164" s="10">
        <f t="shared" si="46"/>
        <v>5.6000000000000001E-2</v>
      </c>
      <c r="U164" s="10">
        <f t="shared" si="47"/>
        <v>0.79300000000000004</v>
      </c>
      <c r="V164" s="10">
        <f t="shared" si="48"/>
        <v>3.9E-2</v>
      </c>
      <c r="W164" s="10">
        <f t="shared" si="49"/>
        <v>0</v>
      </c>
    </row>
    <row r="165" spans="1:23">
      <c r="A165" s="1" t="s">
        <v>16513</v>
      </c>
      <c r="B165" s="23">
        <v>0.01</v>
      </c>
      <c r="C165" s="23">
        <v>0.23599999999999999</v>
      </c>
      <c r="D165" s="23">
        <v>0.38100000000000001</v>
      </c>
      <c r="E165" s="23">
        <v>2.4E-2</v>
      </c>
      <c r="F165" s="23">
        <v>7.1999999999999995E-2</v>
      </c>
      <c r="G165" s="2"/>
      <c r="H165" s="23">
        <v>2E-3</v>
      </c>
      <c r="I165" s="23">
        <v>3.4000000000000002E-2</v>
      </c>
      <c r="J165" s="23">
        <v>3.7999999999999999E-2</v>
      </c>
      <c r="K165" s="23">
        <v>0.158</v>
      </c>
      <c r="L165" s="23">
        <v>2E-3</v>
      </c>
      <c r="M165" s="2"/>
      <c r="N165" s="23">
        <v>4.2000000000000003E-2</v>
      </c>
      <c r="O165" s="24">
        <v>1</v>
      </c>
      <c r="P165" s="22">
        <f t="shared" si="42"/>
        <v>0.89100000000000001</v>
      </c>
      <c r="Q165" s="1" t="str">
        <f t="shared" si="43"/>
        <v>QEQ</v>
      </c>
      <c r="R165" s="22">
        <f t="shared" si="44"/>
        <v>7.099999999999998E-2</v>
      </c>
      <c r="S165" s="22">
        <f t="shared" si="45"/>
        <v>3.7999999999999999E-2</v>
      </c>
      <c r="T165" s="10">
        <f t="shared" si="46"/>
        <v>0.77500000000000002</v>
      </c>
      <c r="U165" s="10">
        <f t="shared" si="47"/>
        <v>4.2000000000000003E-2</v>
      </c>
      <c r="V165" s="10">
        <f t="shared" si="48"/>
        <v>7.1999999999999995E-2</v>
      </c>
      <c r="W165" s="10">
        <f t="shared" si="49"/>
        <v>2E-3</v>
      </c>
    </row>
    <row r="166" spans="1:23">
      <c r="A166" s="1" t="s">
        <v>16428</v>
      </c>
      <c r="B166" s="23">
        <v>3.0000000000000001E-3</v>
      </c>
      <c r="C166" s="23">
        <v>0.153</v>
      </c>
      <c r="D166" s="23">
        <v>3.0000000000000001E-3</v>
      </c>
      <c r="E166" s="23">
        <v>5.8999999999999997E-2</v>
      </c>
      <c r="F166" s="23">
        <v>0.121</v>
      </c>
      <c r="G166" s="2"/>
      <c r="H166" s="23">
        <v>8.0000000000000002E-3</v>
      </c>
      <c r="I166" s="23">
        <v>8.0000000000000002E-3</v>
      </c>
      <c r="J166" s="23">
        <v>2.1999999999999999E-2</v>
      </c>
      <c r="K166" s="23">
        <v>3.0000000000000001E-3</v>
      </c>
      <c r="L166" s="2"/>
      <c r="M166" s="2"/>
      <c r="N166" s="23">
        <v>0.621</v>
      </c>
      <c r="O166" s="24">
        <v>1</v>
      </c>
      <c r="P166" s="22">
        <f t="shared" si="42"/>
        <v>0.90100000000000002</v>
      </c>
      <c r="Q166" s="1" t="str">
        <f t="shared" si="43"/>
        <v>BRO</v>
      </c>
      <c r="R166" s="22">
        <f t="shared" si="44"/>
        <v>7.6999999999999985E-2</v>
      </c>
      <c r="S166" s="22">
        <f t="shared" si="45"/>
        <v>2.1999999999999999E-2</v>
      </c>
      <c r="T166" s="10">
        <f t="shared" si="46"/>
        <v>0.159</v>
      </c>
      <c r="U166" s="10">
        <f t="shared" si="47"/>
        <v>0.621</v>
      </c>
      <c r="V166" s="10">
        <f t="shared" si="48"/>
        <v>0.121</v>
      </c>
      <c r="W166" s="10">
        <f t="shared" si="49"/>
        <v>0</v>
      </c>
    </row>
    <row r="167" spans="1:23">
      <c r="A167" s="1" t="s">
        <v>16460</v>
      </c>
      <c r="B167" s="2"/>
      <c r="C167" s="23">
        <v>1.0999999999999999E-2</v>
      </c>
      <c r="D167" s="23">
        <v>4.2999999999999997E-2</v>
      </c>
      <c r="E167" s="23">
        <v>1.9E-2</v>
      </c>
      <c r="F167" s="23">
        <v>0.159</v>
      </c>
      <c r="G167" s="2"/>
      <c r="H167" s="23">
        <v>1.9E-2</v>
      </c>
      <c r="I167" s="23">
        <v>8.0000000000000002E-3</v>
      </c>
      <c r="J167" s="23">
        <v>4.8000000000000001E-2</v>
      </c>
      <c r="K167" s="2"/>
      <c r="L167" s="23">
        <v>3.0000000000000001E-3</v>
      </c>
      <c r="M167" s="2"/>
      <c r="N167" s="23">
        <v>0.69099999999999995</v>
      </c>
      <c r="O167" s="24">
        <v>1</v>
      </c>
      <c r="P167" s="22">
        <f t="shared" si="42"/>
        <v>0.90699999999999992</v>
      </c>
      <c r="Q167" s="1" t="str">
        <f t="shared" si="43"/>
        <v>HOR</v>
      </c>
      <c r="R167" s="22">
        <f t="shared" si="44"/>
        <v>4.5000000000000082E-2</v>
      </c>
      <c r="S167" s="22">
        <f t="shared" si="45"/>
        <v>4.8000000000000001E-2</v>
      </c>
      <c r="T167" s="10">
        <f t="shared" si="46"/>
        <v>5.3999999999999992E-2</v>
      </c>
      <c r="U167" s="10">
        <f t="shared" si="47"/>
        <v>0.69099999999999995</v>
      </c>
      <c r="V167" s="10">
        <f t="shared" si="48"/>
        <v>0.159</v>
      </c>
      <c r="W167" s="10">
        <f t="shared" si="49"/>
        <v>3.0000000000000001E-3</v>
      </c>
    </row>
    <row r="168" spans="1:23">
      <c r="A168" s="1" t="s">
        <v>16429</v>
      </c>
      <c r="B168" s="2"/>
      <c r="C168" s="23">
        <v>1.9E-2</v>
      </c>
      <c r="D168" s="23">
        <v>6.0000000000000001E-3</v>
      </c>
      <c r="E168" s="23">
        <v>2.1999999999999999E-2</v>
      </c>
      <c r="F168" s="23">
        <v>0.156</v>
      </c>
      <c r="G168" s="2"/>
      <c r="H168" s="23">
        <v>3.0000000000000001E-3</v>
      </c>
      <c r="I168" s="23">
        <v>1.6E-2</v>
      </c>
      <c r="J168" s="23">
        <v>2.5000000000000001E-2</v>
      </c>
      <c r="K168" s="23">
        <v>3.0000000000000001E-3</v>
      </c>
      <c r="L168" s="2"/>
      <c r="M168" s="23">
        <v>3.0000000000000001E-3</v>
      </c>
      <c r="N168" s="23">
        <v>0.747</v>
      </c>
      <c r="O168" s="24">
        <v>1</v>
      </c>
      <c r="P168" s="22">
        <f t="shared" si="42"/>
        <v>0.93399999999999994</v>
      </c>
      <c r="Q168" s="1" t="str">
        <f t="shared" si="43"/>
        <v>BRT</v>
      </c>
      <c r="R168" s="22">
        <f t="shared" si="44"/>
        <v>4.1000000000000057E-2</v>
      </c>
      <c r="S168" s="22">
        <f t="shared" si="45"/>
        <v>2.5000000000000001E-2</v>
      </c>
      <c r="T168" s="10">
        <f t="shared" si="46"/>
        <v>2.8000000000000001E-2</v>
      </c>
      <c r="U168" s="10">
        <f t="shared" si="47"/>
        <v>0.747</v>
      </c>
      <c r="V168" s="10">
        <f t="shared" si="48"/>
        <v>0.156</v>
      </c>
      <c r="W168" s="10">
        <f t="shared" si="49"/>
        <v>3.0000000000000001E-3</v>
      </c>
    </row>
    <row r="169" spans="1:23">
      <c r="A169" s="1" t="s">
        <v>16542</v>
      </c>
      <c r="B169" s="23">
        <v>2E-3</v>
      </c>
      <c r="C169" s="23">
        <v>0.43</v>
      </c>
      <c r="D169" s="23">
        <v>2E-3</v>
      </c>
      <c r="E169" s="23">
        <v>1.2E-2</v>
      </c>
      <c r="F169" s="23">
        <v>0.32900000000000001</v>
      </c>
      <c r="G169" s="2"/>
      <c r="H169" s="2"/>
      <c r="I169" s="23">
        <v>1.2E-2</v>
      </c>
      <c r="J169" s="23">
        <v>1.9E-2</v>
      </c>
      <c r="K169" s="23">
        <v>0.01</v>
      </c>
      <c r="L169" s="2"/>
      <c r="M169" s="2"/>
      <c r="N169" s="23">
        <v>0.184</v>
      </c>
      <c r="O169" s="24">
        <v>1</v>
      </c>
      <c r="P169" s="22">
        <f t="shared" si="42"/>
        <v>0.95500000000000007</v>
      </c>
      <c r="Q169" s="1" t="str">
        <f t="shared" si="43"/>
        <v>SPH</v>
      </c>
      <c r="R169" s="22">
        <f t="shared" si="44"/>
        <v>2.5999999999999929E-2</v>
      </c>
      <c r="S169" s="22">
        <f t="shared" si="45"/>
        <v>1.9E-2</v>
      </c>
      <c r="T169" s="10">
        <f t="shared" si="46"/>
        <v>0.442</v>
      </c>
      <c r="U169" s="10">
        <f t="shared" si="47"/>
        <v>0.184</v>
      </c>
      <c r="V169" s="10">
        <f t="shared" si="48"/>
        <v>0.32900000000000001</v>
      </c>
      <c r="W169" s="10">
        <f t="shared" si="49"/>
        <v>0</v>
      </c>
    </row>
    <row r="170" spans="1:23">
      <c r="A170" s="1" t="s">
        <v>16534</v>
      </c>
      <c r="B170" s="23">
        <v>1.0999999999999999E-2</v>
      </c>
      <c r="C170" s="23">
        <v>0.95599999999999996</v>
      </c>
      <c r="D170" s="23">
        <v>4.0000000000000001E-3</v>
      </c>
      <c r="E170" s="23">
        <v>1.0999999999999999E-2</v>
      </c>
      <c r="F170" s="2"/>
      <c r="G170" s="2"/>
      <c r="H170" s="2"/>
      <c r="I170" s="23">
        <v>1.4999999999999999E-2</v>
      </c>
      <c r="J170" s="2"/>
      <c r="K170" s="2"/>
      <c r="L170" s="2"/>
      <c r="M170" s="2"/>
      <c r="N170" s="23">
        <v>4.0000000000000001E-3</v>
      </c>
      <c r="O170" s="24">
        <v>1</v>
      </c>
      <c r="P170" s="22">
        <f t="shared" si="42"/>
        <v>0.96399999999999997</v>
      </c>
      <c r="Q170" s="1" t="str">
        <f t="shared" si="43"/>
        <v>SCU</v>
      </c>
      <c r="R170" s="22">
        <f t="shared" si="44"/>
        <v>3.6000000000000032E-2</v>
      </c>
      <c r="S170" s="22">
        <f t="shared" si="45"/>
        <v>0</v>
      </c>
      <c r="T170" s="10">
        <f t="shared" si="46"/>
        <v>0.96</v>
      </c>
      <c r="U170" s="10">
        <f t="shared" si="47"/>
        <v>4.0000000000000001E-3</v>
      </c>
      <c r="V170" s="10">
        <f t="shared" si="48"/>
        <v>0</v>
      </c>
      <c r="W170" s="10">
        <f t="shared" si="49"/>
        <v>0</v>
      </c>
    </row>
    <row r="171" spans="1:23">
      <c r="A171" s="1" t="s">
        <v>16454</v>
      </c>
      <c r="B171" s="2"/>
      <c r="C171" s="23">
        <v>4.3999999999999997E-2</v>
      </c>
      <c r="D171" s="23">
        <v>7.9000000000000001E-2</v>
      </c>
      <c r="E171" s="23">
        <v>8.9999999999999993E-3</v>
      </c>
      <c r="F171" s="2"/>
      <c r="G171" s="23">
        <v>3.0000000000000001E-3</v>
      </c>
      <c r="H171" s="2"/>
      <c r="I171" s="2"/>
      <c r="J171" s="23">
        <v>3.0000000000000001E-3</v>
      </c>
      <c r="K171" s="23">
        <v>3.0000000000000001E-3</v>
      </c>
      <c r="L171" s="2"/>
      <c r="M171" s="2"/>
      <c r="N171" s="23">
        <v>0.85799999999999998</v>
      </c>
      <c r="O171" s="24">
        <v>1</v>
      </c>
      <c r="P171" s="22">
        <f t="shared" si="42"/>
        <v>0.98699999999999999</v>
      </c>
      <c r="Q171" s="1" t="str">
        <f t="shared" si="43"/>
        <v>GWH</v>
      </c>
      <c r="R171" s="22">
        <f t="shared" si="44"/>
        <v>1.0000000000000012E-2</v>
      </c>
      <c r="S171" s="22">
        <f t="shared" si="45"/>
        <v>3.0000000000000001E-3</v>
      </c>
      <c r="T171" s="10">
        <f t="shared" si="46"/>
        <v>0.129</v>
      </c>
      <c r="U171" s="10">
        <f t="shared" si="47"/>
        <v>0.85799999999999998</v>
      </c>
      <c r="V171" s="10">
        <f t="shared" si="48"/>
        <v>0</v>
      </c>
      <c r="W171" s="10">
        <f t="shared" si="49"/>
        <v>0</v>
      </c>
    </row>
    <row r="172" spans="1:23">
      <c r="A172" s="1"/>
      <c r="B172" s="23"/>
      <c r="C172" s="23"/>
      <c r="D172" s="2"/>
      <c r="E172" s="23"/>
      <c r="F172" s="23"/>
      <c r="G172" s="23"/>
      <c r="H172" s="23"/>
      <c r="I172" s="23"/>
      <c r="J172" s="23"/>
      <c r="K172" s="23"/>
      <c r="L172" s="2"/>
      <c r="M172" s="2"/>
      <c r="N172" s="23"/>
      <c r="O172" s="24"/>
      <c r="P172" s="22"/>
      <c r="Q172" s="1"/>
      <c r="R172" s="22"/>
      <c r="S172" s="22"/>
      <c r="T172" s="10"/>
      <c r="U172" s="10"/>
      <c r="V172" s="10"/>
      <c r="W172" s="10"/>
    </row>
    <row r="173" spans="1:23">
      <c r="A173" s="1" t="s">
        <v>12</v>
      </c>
      <c r="B173" s="24">
        <v>1.0999999999999999E-2</v>
      </c>
      <c r="C173" s="24">
        <v>0.107</v>
      </c>
      <c r="D173" s="24">
        <v>3.5999999999999997E-2</v>
      </c>
      <c r="E173" s="24">
        <v>0.182</v>
      </c>
      <c r="F173" s="24">
        <v>5.1999999999999998E-2</v>
      </c>
      <c r="G173" s="24">
        <v>1E-3</v>
      </c>
      <c r="H173" s="24">
        <v>8.9999999999999993E-3</v>
      </c>
      <c r="I173" s="24">
        <v>3.7999999999999999E-2</v>
      </c>
      <c r="J173" s="24">
        <v>0.156</v>
      </c>
      <c r="K173" s="24">
        <v>0.02</v>
      </c>
      <c r="L173" s="24">
        <v>1E-3</v>
      </c>
      <c r="M173" s="24">
        <v>1E-3</v>
      </c>
      <c r="N173" s="24">
        <v>0.38600000000000001</v>
      </c>
      <c r="O173" s="24">
        <v>1</v>
      </c>
      <c r="P173" s="22">
        <f>C173+D173+F173+G173+K173+L173+M173+N173</f>
        <v>0.60399999999999998</v>
      </c>
      <c r="Q173" s="1" t="str">
        <f>A173</f>
        <v>Totals</v>
      </c>
      <c r="R173" s="22">
        <f>O173-P173-S173</f>
        <v>0.24000000000000002</v>
      </c>
      <c r="S173" s="22">
        <f>J173</f>
        <v>0.156</v>
      </c>
      <c r="T173" s="10">
        <f>C173+D173+K173+G173</f>
        <v>0.16399999999999998</v>
      </c>
      <c r="U173" s="10">
        <f>N173</f>
        <v>0.38600000000000001</v>
      </c>
      <c r="V173" s="10">
        <f>F173</f>
        <v>5.1999999999999998E-2</v>
      </c>
      <c r="W173" s="10">
        <f>L173+M173</f>
        <v>2E-3</v>
      </c>
    </row>
  </sheetData>
  <sheetProtection algorithmName="SHA-512" hashValue="zfcKlj48xYZ3ZZxJ6jG8zIpGgyiftJqjcc5WveHltxX96/cWp8/1silYNs6hMnaynXUAjV+y3OKEnqsYLOB3xg==" saltValue="O3xqtq4B7kZSM0KgYOrBuA==" spinCount="100000" sheet="1" objects="1" scenarios="1"/>
  <sortState xmlns:xlrd2="http://schemas.microsoft.com/office/spreadsheetml/2017/richdata2" ref="A3:W174">
    <sortCondition ref="P3:P174"/>
  </sortState>
  <mergeCells count="2">
    <mergeCell ref="Y7:AA7"/>
    <mergeCell ref="AB7:A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9182-7C2C-BE41-91A7-DE43E6A9A46B}">
  <sheetPr>
    <tabColor rgb="FF009193"/>
  </sheetPr>
  <dimension ref="A1:AE41"/>
  <sheetViews>
    <sheetView topLeftCell="B1" workbookViewId="0">
      <selection activeCell="S1" sqref="S1"/>
    </sheetView>
  </sheetViews>
  <sheetFormatPr defaultColWidth="10.6640625" defaultRowHeight="15.5"/>
  <sheetData>
    <row r="1" spans="1:31" ht="409" customHeight="1"/>
    <row r="2" spans="1:31">
      <c r="B2" s="8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9"/>
      <c r="Q2" s="8"/>
      <c r="R2" s="8" t="s">
        <v>0</v>
      </c>
      <c r="S2" s="8" t="s">
        <v>1</v>
      </c>
      <c r="T2" s="8" t="s">
        <v>2</v>
      </c>
      <c r="U2" s="8" t="s">
        <v>3</v>
      </c>
      <c r="V2" s="8" t="s">
        <v>4</v>
      </c>
      <c r="W2" s="8" t="s">
        <v>5</v>
      </c>
      <c r="X2" s="8" t="s">
        <v>6</v>
      </c>
      <c r="Y2" s="8" t="s">
        <v>7</v>
      </c>
      <c r="Z2" s="8" t="s">
        <v>8</v>
      </c>
      <c r="AA2" s="8" t="s">
        <v>9</v>
      </c>
      <c r="AB2" s="8" t="s">
        <v>10</v>
      </c>
      <c r="AC2" s="8" t="s">
        <v>11</v>
      </c>
      <c r="AD2" s="8" t="s">
        <v>16397</v>
      </c>
      <c r="AE2" s="8" t="s">
        <v>12</v>
      </c>
    </row>
    <row r="3" spans="1:31">
      <c r="A3" s="7">
        <v>44562</v>
      </c>
      <c r="B3" s="2">
        <v>61</v>
      </c>
      <c r="C3" s="4">
        <v>1693</v>
      </c>
      <c r="D3" s="2">
        <v>210</v>
      </c>
      <c r="E3" s="4">
        <v>1720</v>
      </c>
      <c r="F3" s="2">
        <v>352</v>
      </c>
      <c r="G3" s="2">
        <v>4</v>
      </c>
      <c r="H3" s="2">
        <v>30</v>
      </c>
      <c r="I3" s="2">
        <v>416</v>
      </c>
      <c r="J3" s="4">
        <v>1219</v>
      </c>
      <c r="K3" s="2">
        <v>333</v>
      </c>
      <c r="M3" s="2">
        <v>5</v>
      </c>
      <c r="N3" s="2">
        <v>857</v>
      </c>
      <c r="O3" s="5">
        <v>6900</v>
      </c>
      <c r="P3" s="17">
        <v>44562</v>
      </c>
      <c r="Q3" s="10">
        <f>B3/$O3</f>
        <v>8.8405797101449267E-3</v>
      </c>
      <c r="R3" s="10">
        <f t="shared" ref="R3:AC18" si="0">C3/$O3</f>
        <v>0.24536231884057971</v>
      </c>
      <c r="S3" s="10">
        <f t="shared" si="0"/>
        <v>3.0434782608695653E-2</v>
      </c>
      <c r="T3" s="10">
        <f t="shared" si="0"/>
        <v>0.24927536231884059</v>
      </c>
      <c r="U3" s="10">
        <f t="shared" si="0"/>
        <v>5.1014492753623186E-2</v>
      </c>
      <c r="V3" s="10">
        <f t="shared" si="0"/>
        <v>5.7971014492753622E-4</v>
      </c>
      <c r="W3" s="10">
        <f t="shared" si="0"/>
        <v>4.3478260869565218E-3</v>
      </c>
      <c r="X3" s="10">
        <f t="shared" si="0"/>
        <v>6.0289855072463767E-2</v>
      </c>
      <c r="Y3" s="10">
        <f t="shared" si="0"/>
        <v>0.17666666666666667</v>
      </c>
      <c r="Z3" s="10">
        <f t="shared" si="0"/>
        <v>4.8260869565217392E-2</v>
      </c>
      <c r="AA3" s="10">
        <f t="shared" si="0"/>
        <v>0</v>
      </c>
      <c r="AB3" s="10">
        <f t="shared" si="0"/>
        <v>7.246376811594203E-4</v>
      </c>
      <c r="AC3" s="10">
        <f t="shared" si="0"/>
        <v>0.12420289855072464</v>
      </c>
      <c r="AD3" s="10">
        <f>R3+V3+Z3</f>
        <v>0.29420289855072462</v>
      </c>
      <c r="AE3" s="10">
        <f>O3/$O3</f>
        <v>1</v>
      </c>
    </row>
    <row r="4" spans="1:31">
      <c r="A4" s="7">
        <v>44593</v>
      </c>
      <c r="B4" s="2">
        <v>60</v>
      </c>
      <c r="C4" s="4">
        <v>1365</v>
      </c>
      <c r="D4" s="2">
        <v>193</v>
      </c>
      <c r="E4" s="4">
        <v>1496</v>
      </c>
      <c r="F4" s="2">
        <v>297</v>
      </c>
      <c r="G4" s="2">
        <v>5</v>
      </c>
      <c r="H4" s="2">
        <v>33</v>
      </c>
      <c r="I4" s="2">
        <v>312</v>
      </c>
      <c r="J4" s="4">
        <v>1054</v>
      </c>
      <c r="K4" s="2">
        <v>270</v>
      </c>
      <c r="M4" s="2">
        <v>4</v>
      </c>
      <c r="N4" s="2">
        <v>813</v>
      </c>
      <c r="O4" s="5">
        <v>5902</v>
      </c>
      <c r="P4" s="17">
        <v>44593</v>
      </c>
      <c r="Q4" s="10">
        <f t="shared" ref="Q4:AC31" si="1">B4/$O4</f>
        <v>1.0166045408336157E-2</v>
      </c>
      <c r="R4" s="10">
        <f t="shared" si="0"/>
        <v>0.23127753303964757</v>
      </c>
      <c r="S4" s="10">
        <f t="shared" si="0"/>
        <v>3.2700779396814636E-2</v>
      </c>
      <c r="T4" s="10">
        <f t="shared" si="0"/>
        <v>0.2534733988478482</v>
      </c>
      <c r="U4" s="10">
        <f t="shared" si="0"/>
        <v>5.032192477126398E-2</v>
      </c>
      <c r="V4" s="10">
        <f t="shared" si="0"/>
        <v>8.4717045069467977E-4</v>
      </c>
      <c r="W4" s="10">
        <f t="shared" si="0"/>
        <v>5.5913249745848867E-3</v>
      </c>
      <c r="X4" s="10">
        <f t="shared" si="0"/>
        <v>5.2863436123348019E-2</v>
      </c>
      <c r="Y4" s="10">
        <f t="shared" si="0"/>
        <v>0.17858353100643851</v>
      </c>
      <c r="Z4" s="10">
        <f t="shared" si="0"/>
        <v>4.5747204337512705E-2</v>
      </c>
      <c r="AA4" s="10">
        <f t="shared" si="0"/>
        <v>0</v>
      </c>
      <c r="AB4" s="10">
        <f t="shared" si="0"/>
        <v>6.7773636055574386E-4</v>
      </c>
      <c r="AC4" s="10">
        <f t="shared" si="0"/>
        <v>0.13774991528295494</v>
      </c>
      <c r="AD4" s="10">
        <f t="shared" ref="AD4:AD31" si="2">R4+V4+Z4</f>
        <v>0.27787190782785498</v>
      </c>
      <c r="AE4" s="10">
        <f t="shared" ref="AE4:AE31" si="3">O4/$O4</f>
        <v>1</v>
      </c>
    </row>
    <row r="5" spans="1:31">
      <c r="A5" s="7">
        <v>44621</v>
      </c>
      <c r="B5" s="2">
        <v>88</v>
      </c>
      <c r="C5" s="4">
        <v>1644</v>
      </c>
      <c r="D5" s="2">
        <v>210</v>
      </c>
      <c r="E5" s="4">
        <v>1660</v>
      </c>
      <c r="F5" s="2">
        <v>315</v>
      </c>
      <c r="G5" s="2">
        <v>2</v>
      </c>
      <c r="H5" s="2">
        <v>33</v>
      </c>
      <c r="I5" s="2">
        <v>386</v>
      </c>
      <c r="J5" s="4">
        <v>1151</v>
      </c>
      <c r="K5" s="2">
        <v>313</v>
      </c>
      <c r="M5" s="2">
        <v>1</v>
      </c>
      <c r="N5" s="2">
        <v>909</v>
      </c>
      <c r="O5" s="5">
        <v>6712</v>
      </c>
      <c r="P5" s="17">
        <v>44621</v>
      </c>
      <c r="Q5" s="10">
        <f t="shared" si="1"/>
        <v>1.3110846245530394E-2</v>
      </c>
      <c r="R5" s="10">
        <f t="shared" si="0"/>
        <v>0.24493444576877235</v>
      </c>
      <c r="S5" s="10">
        <f t="shared" si="0"/>
        <v>3.1287246722288442E-2</v>
      </c>
      <c r="T5" s="10">
        <f t="shared" si="0"/>
        <v>0.24731823599523242</v>
      </c>
      <c r="U5" s="10">
        <f t="shared" si="0"/>
        <v>4.6930870083432656E-2</v>
      </c>
      <c r="V5" s="10">
        <f t="shared" si="0"/>
        <v>2.9797377830750892E-4</v>
      </c>
      <c r="W5" s="10">
        <f t="shared" si="0"/>
        <v>4.9165673420738971E-3</v>
      </c>
      <c r="X5" s="10">
        <f t="shared" si="0"/>
        <v>5.7508939213349222E-2</v>
      </c>
      <c r="Y5" s="10">
        <f t="shared" si="0"/>
        <v>0.17148390941597139</v>
      </c>
      <c r="Z5" s="10">
        <f t="shared" si="0"/>
        <v>4.6632896305125147E-2</v>
      </c>
      <c r="AA5" s="10">
        <f t="shared" si="0"/>
        <v>0</v>
      </c>
      <c r="AB5" s="10">
        <f t="shared" si="0"/>
        <v>1.4898688915375446E-4</v>
      </c>
      <c r="AC5" s="10">
        <f t="shared" si="0"/>
        <v>0.1354290822407628</v>
      </c>
      <c r="AD5" s="10">
        <f t="shared" si="2"/>
        <v>0.29186531585220499</v>
      </c>
      <c r="AE5" s="10">
        <f t="shared" si="3"/>
        <v>1</v>
      </c>
    </row>
    <row r="6" spans="1:31">
      <c r="A6" s="7">
        <v>44652</v>
      </c>
      <c r="B6" s="2">
        <v>84</v>
      </c>
      <c r="C6" s="4">
        <v>1556</v>
      </c>
      <c r="D6" s="2">
        <v>216</v>
      </c>
      <c r="E6" s="4">
        <v>1526</v>
      </c>
      <c r="F6" s="2">
        <v>287</v>
      </c>
      <c r="G6" s="2">
        <v>7</v>
      </c>
      <c r="H6" s="2">
        <v>45</v>
      </c>
      <c r="I6" s="2">
        <v>451</v>
      </c>
      <c r="J6" s="4">
        <v>1193</v>
      </c>
      <c r="K6" s="2">
        <v>253</v>
      </c>
      <c r="M6" s="2">
        <v>2</v>
      </c>
      <c r="N6" s="2">
        <v>909</v>
      </c>
      <c r="O6" s="5">
        <v>6529</v>
      </c>
      <c r="P6" s="17">
        <v>44652</v>
      </c>
      <c r="Q6" s="10">
        <f t="shared" si="1"/>
        <v>1.2865676213815286E-2</v>
      </c>
      <c r="R6" s="10">
        <f t="shared" si="0"/>
        <v>0.23832133557972124</v>
      </c>
      <c r="S6" s="10">
        <f t="shared" si="0"/>
        <v>3.3083167406953592E-2</v>
      </c>
      <c r="T6" s="10">
        <f t="shared" si="0"/>
        <v>0.23372645121764435</v>
      </c>
      <c r="U6" s="10">
        <f t="shared" si="0"/>
        <v>4.3957727063868891E-2</v>
      </c>
      <c r="V6" s="10">
        <f t="shared" si="0"/>
        <v>1.0721396844846072E-3</v>
      </c>
      <c r="W6" s="10">
        <f t="shared" si="0"/>
        <v>6.8923265431153312E-3</v>
      </c>
      <c r="X6" s="10">
        <f t="shared" si="0"/>
        <v>6.9076428243222548E-2</v>
      </c>
      <c r="Y6" s="10">
        <f t="shared" si="0"/>
        <v>0.1827232347985909</v>
      </c>
      <c r="Z6" s="10">
        <f t="shared" si="0"/>
        <v>3.875019145351509E-2</v>
      </c>
      <c r="AA6" s="10">
        <f t="shared" si="0"/>
        <v>0</v>
      </c>
      <c r="AB6" s="10">
        <f t="shared" si="0"/>
        <v>3.0632562413845916E-4</v>
      </c>
      <c r="AC6" s="10">
        <f t="shared" si="0"/>
        <v>0.1392249961709297</v>
      </c>
      <c r="AD6" s="10">
        <f t="shared" si="2"/>
        <v>0.27814366671772095</v>
      </c>
      <c r="AE6" s="10">
        <f t="shared" si="3"/>
        <v>1</v>
      </c>
    </row>
    <row r="7" spans="1:31">
      <c r="A7" s="7">
        <v>44682</v>
      </c>
      <c r="B7" s="2">
        <v>54</v>
      </c>
      <c r="C7" s="4">
        <v>1562</v>
      </c>
      <c r="D7" s="2">
        <v>234</v>
      </c>
      <c r="E7" s="4">
        <v>1455</v>
      </c>
      <c r="F7" s="2">
        <v>314</v>
      </c>
      <c r="G7" s="2">
        <v>4</v>
      </c>
      <c r="H7" s="2">
        <v>40</v>
      </c>
      <c r="I7" s="2">
        <v>350</v>
      </c>
      <c r="J7" s="4">
        <v>1200</v>
      </c>
      <c r="K7" s="2">
        <v>295</v>
      </c>
      <c r="M7" s="2">
        <v>8</v>
      </c>
      <c r="N7" s="2">
        <v>993</v>
      </c>
      <c r="O7" s="5">
        <v>6509</v>
      </c>
      <c r="P7" s="17">
        <v>44682</v>
      </c>
      <c r="Q7" s="10">
        <f t="shared" si="1"/>
        <v>8.2962052542633283E-3</v>
      </c>
      <c r="R7" s="10">
        <f t="shared" si="0"/>
        <v>0.23997541865109848</v>
      </c>
      <c r="S7" s="10">
        <f t="shared" si="0"/>
        <v>3.595022276847442E-2</v>
      </c>
      <c r="T7" s="10">
        <f t="shared" si="0"/>
        <v>0.22353664157320632</v>
      </c>
      <c r="U7" s="10">
        <f t="shared" si="0"/>
        <v>4.8240897219234906E-2</v>
      </c>
      <c r="V7" s="10">
        <f t="shared" si="0"/>
        <v>6.1453372253802432E-4</v>
      </c>
      <c r="W7" s="10">
        <f t="shared" si="0"/>
        <v>6.145337225380243E-3</v>
      </c>
      <c r="X7" s="10">
        <f t="shared" si="0"/>
        <v>5.3771700722077126E-2</v>
      </c>
      <c r="Y7" s="10">
        <f t="shared" si="0"/>
        <v>0.18436011676140729</v>
      </c>
      <c r="Z7" s="10">
        <f t="shared" si="0"/>
        <v>4.5321862037179292E-2</v>
      </c>
      <c r="AA7" s="10">
        <f t="shared" si="0"/>
        <v>0</v>
      </c>
      <c r="AB7" s="10">
        <f t="shared" si="0"/>
        <v>1.2290674450760486E-3</v>
      </c>
      <c r="AC7" s="10">
        <f t="shared" si="0"/>
        <v>0.15255799662006453</v>
      </c>
      <c r="AD7" s="10">
        <f t="shared" si="2"/>
        <v>0.28591181441081581</v>
      </c>
      <c r="AE7" s="10">
        <f t="shared" si="3"/>
        <v>1</v>
      </c>
    </row>
    <row r="8" spans="1:31">
      <c r="A8" s="7">
        <v>44713</v>
      </c>
      <c r="B8" s="2">
        <v>79</v>
      </c>
      <c r="C8" s="4">
        <v>1389</v>
      </c>
      <c r="D8" s="2">
        <v>219</v>
      </c>
      <c r="E8" s="4">
        <v>1509</v>
      </c>
      <c r="F8" s="2">
        <v>383</v>
      </c>
      <c r="G8" s="2">
        <v>2</v>
      </c>
      <c r="H8" s="2">
        <v>40</v>
      </c>
      <c r="I8" s="2">
        <v>323</v>
      </c>
      <c r="J8" s="4">
        <v>1171</v>
      </c>
      <c r="K8" s="2">
        <v>264</v>
      </c>
      <c r="M8" s="2">
        <v>5</v>
      </c>
      <c r="N8" s="2">
        <v>968</v>
      </c>
      <c r="O8" s="5">
        <v>6352</v>
      </c>
      <c r="P8" s="17">
        <v>44713</v>
      </c>
      <c r="Q8" s="10">
        <f t="shared" si="1"/>
        <v>1.2437027707808565E-2</v>
      </c>
      <c r="R8" s="10">
        <f t="shared" si="0"/>
        <v>0.21867128463476071</v>
      </c>
      <c r="S8" s="10">
        <f t="shared" si="0"/>
        <v>3.447732997481108E-2</v>
      </c>
      <c r="T8" s="10">
        <f t="shared" si="0"/>
        <v>0.23756297229219145</v>
      </c>
      <c r="U8" s="10">
        <f t="shared" si="0"/>
        <v>6.0295969773299748E-2</v>
      </c>
      <c r="V8" s="10">
        <f t="shared" si="0"/>
        <v>3.1486146095717883E-4</v>
      </c>
      <c r="W8" s="10">
        <f t="shared" si="0"/>
        <v>6.2972292191435771E-3</v>
      </c>
      <c r="X8" s="10">
        <f t="shared" si="0"/>
        <v>5.0850125944584386E-2</v>
      </c>
      <c r="Y8" s="10">
        <f t="shared" si="0"/>
        <v>0.18435138539042822</v>
      </c>
      <c r="Z8" s="10">
        <f t="shared" si="0"/>
        <v>4.1561712846347604E-2</v>
      </c>
      <c r="AA8" s="10">
        <f t="shared" si="0"/>
        <v>0</v>
      </c>
      <c r="AB8" s="10">
        <f t="shared" si="0"/>
        <v>7.8715365239294714E-4</v>
      </c>
      <c r="AC8" s="10">
        <f t="shared" si="0"/>
        <v>0.15239294710327456</v>
      </c>
      <c r="AD8" s="10">
        <f t="shared" si="2"/>
        <v>0.2605478589420655</v>
      </c>
      <c r="AE8" s="10">
        <f t="shared" si="3"/>
        <v>1</v>
      </c>
    </row>
    <row r="9" spans="1:31">
      <c r="A9" s="7">
        <v>44743</v>
      </c>
      <c r="B9" s="2">
        <v>91</v>
      </c>
      <c r="C9" s="4">
        <v>1449</v>
      </c>
      <c r="D9" s="2">
        <v>205</v>
      </c>
      <c r="E9" s="4">
        <v>1502</v>
      </c>
      <c r="F9" s="2">
        <v>331</v>
      </c>
      <c r="G9" s="2">
        <v>6</v>
      </c>
      <c r="H9" s="2">
        <v>40</v>
      </c>
      <c r="I9" s="2">
        <v>397</v>
      </c>
      <c r="J9" s="4">
        <v>1184</v>
      </c>
      <c r="K9" s="2">
        <v>320</v>
      </c>
      <c r="M9" s="2">
        <v>5</v>
      </c>
      <c r="N9" s="4">
        <v>1081</v>
      </c>
      <c r="O9" s="5">
        <v>6611</v>
      </c>
      <c r="P9" s="17">
        <v>44743</v>
      </c>
      <c r="Q9" s="10">
        <f t="shared" si="1"/>
        <v>1.3764937225835728E-2</v>
      </c>
      <c r="R9" s="10">
        <f t="shared" si="0"/>
        <v>0.21918015428830737</v>
      </c>
      <c r="S9" s="10">
        <f t="shared" si="0"/>
        <v>3.1008924519739828E-2</v>
      </c>
      <c r="T9" s="10">
        <f t="shared" si="0"/>
        <v>0.22719709574950839</v>
      </c>
      <c r="U9" s="10">
        <f t="shared" si="0"/>
        <v>5.0068068370896987E-2</v>
      </c>
      <c r="V9" s="10">
        <f t="shared" si="0"/>
        <v>9.0757827862653149E-4</v>
      </c>
      <c r="W9" s="10">
        <f t="shared" si="0"/>
        <v>6.0505218575102101E-3</v>
      </c>
      <c r="X9" s="10">
        <f t="shared" si="0"/>
        <v>6.0051429435788839E-2</v>
      </c>
      <c r="Y9" s="10">
        <f t="shared" si="0"/>
        <v>0.17909544698230223</v>
      </c>
      <c r="Z9" s="10">
        <f t="shared" si="0"/>
        <v>4.8404174860081681E-2</v>
      </c>
      <c r="AA9" s="10">
        <f t="shared" si="0"/>
        <v>0</v>
      </c>
      <c r="AB9" s="10">
        <f t="shared" si="0"/>
        <v>7.5631523218877626E-4</v>
      </c>
      <c r="AC9" s="10">
        <f t="shared" si="0"/>
        <v>0.16351535319921343</v>
      </c>
      <c r="AD9" s="10">
        <f t="shared" si="2"/>
        <v>0.26849190742701556</v>
      </c>
      <c r="AE9" s="10">
        <f t="shared" si="3"/>
        <v>1</v>
      </c>
    </row>
    <row r="10" spans="1:31">
      <c r="A10" s="7">
        <v>44774</v>
      </c>
      <c r="B10" s="2">
        <v>84</v>
      </c>
      <c r="C10" s="4">
        <v>1411</v>
      </c>
      <c r="D10" s="2">
        <v>185</v>
      </c>
      <c r="E10" s="4">
        <v>1430</v>
      </c>
      <c r="F10" s="2">
        <v>321</v>
      </c>
      <c r="G10" s="2">
        <v>6</v>
      </c>
      <c r="H10" s="2">
        <v>37</v>
      </c>
      <c r="I10" s="2">
        <v>441</v>
      </c>
      <c r="J10" s="4">
        <v>1151</v>
      </c>
      <c r="K10" s="2">
        <v>379</v>
      </c>
      <c r="M10" s="2">
        <v>6</v>
      </c>
      <c r="N10" s="4">
        <v>1140</v>
      </c>
      <c r="O10" s="5">
        <v>6591</v>
      </c>
      <c r="P10" s="17">
        <v>44774</v>
      </c>
      <c r="Q10" s="10">
        <f t="shared" si="1"/>
        <v>1.2744651797906235E-2</v>
      </c>
      <c r="R10" s="10">
        <f t="shared" si="0"/>
        <v>0.21407980579578212</v>
      </c>
      <c r="S10" s="10">
        <f t="shared" si="0"/>
        <v>2.8068578364436353E-2</v>
      </c>
      <c r="T10" s="10">
        <f t="shared" si="0"/>
        <v>0.21696252465483234</v>
      </c>
      <c r="U10" s="10">
        <f t="shared" si="0"/>
        <v>4.8702776513427401E-2</v>
      </c>
      <c r="V10" s="10">
        <f t="shared" si="0"/>
        <v>9.1033227127901685E-4</v>
      </c>
      <c r="W10" s="10">
        <f t="shared" si="0"/>
        <v>5.6137156728872702E-3</v>
      </c>
      <c r="X10" s="10">
        <f t="shared" si="0"/>
        <v>6.6909421939007743E-2</v>
      </c>
      <c r="Y10" s="10">
        <f t="shared" si="0"/>
        <v>0.17463207404035808</v>
      </c>
      <c r="Z10" s="10">
        <f t="shared" si="0"/>
        <v>5.7502655135791232E-2</v>
      </c>
      <c r="AA10" s="10">
        <f t="shared" si="0"/>
        <v>0</v>
      </c>
      <c r="AB10" s="10">
        <f t="shared" si="0"/>
        <v>9.1033227127901685E-4</v>
      </c>
      <c r="AC10" s="10">
        <f t="shared" si="0"/>
        <v>0.17296313154301321</v>
      </c>
      <c r="AD10" s="10">
        <f t="shared" si="2"/>
        <v>0.27249279320285236</v>
      </c>
      <c r="AE10" s="10">
        <f t="shared" si="3"/>
        <v>1</v>
      </c>
    </row>
    <row r="11" spans="1:31">
      <c r="A11" s="7">
        <v>44805</v>
      </c>
      <c r="B11" s="2">
        <v>119</v>
      </c>
      <c r="C11" s="4">
        <v>1329</v>
      </c>
      <c r="D11" s="2">
        <v>264</v>
      </c>
      <c r="E11" s="4">
        <v>1583</v>
      </c>
      <c r="F11" s="2">
        <v>309</v>
      </c>
      <c r="G11" s="2">
        <v>3</v>
      </c>
      <c r="H11" s="2">
        <v>40</v>
      </c>
      <c r="I11" s="2">
        <v>389</v>
      </c>
      <c r="J11" s="2">
        <v>977</v>
      </c>
      <c r="K11" s="2">
        <v>301</v>
      </c>
      <c r="M11" s="2">
        <v>4</v>
      </c>
      <c r="N11" s="4">
        <v>1126</v>
      </c>
      <c r="O11" s="5">
        <v>6444</v>
      </c>
      <c r="P11" s="17">
        <v>44805</v>
      </c>
      <c r="Q11" s="10">
        <f t="shared" si="1"/>
        <v>1.846679081315953E-2</v>
      </c>
      <c r="R11" s="10">
        <f t="shared" si="0"/>
        <v>0.20623836126629422</v>
      </c>
      <c r="S11" s="10">
        <f t="shared" si="0"/>
        <v>4.0968342644320296E-2</v>
      </c>
      <c r="T11" s="10">
        <f t="shared" si="0"/>
        <v>0.24565487274984482</v>
      </c>
      <c r="U11" s="10">
        <f t="shared" si="0"/>
        <v>4.7951582867783983E-2</v>
      </c>
      <c r="V11" s="10">
        <f t="shared" si="0"/>
        <v>4.6554934823091247E-4</v>
      </c>
      <c r="W11" s="10">
        <f t="shared" si="0"/>
        <v>6.2073246430788334E-3</v>
      </c>
      <c r="X11" s="10">
        <f t="shared" si="0"/>
        <v>6.036623215394165E-2</v>
      </c>
      <c r="Y11" s="10">
        <f t="shared" si="0"/>
        <v>0.15161390440720049</v>
      </c>
      <c r="Z11" s="10">
        <f t="shared" si="0"/>
        <v>4.6710117939168218E-2</v>
      </c>
      <c r="AA11" s="10">
        <f t="shared" si="0"/>
        <v>0</v>
      </c>
      <c r="AB11" s="10">
        <f t="shared" si="0"/>
        <v>6.207324643078833E-4</v>
      </c>
      <c r="AC11" s="10">
        <f t="shared" si="0"/>
        <v>0.17473618870266916</v>
      </c>
      <c r="AD11" s="10">
        <f t="shared" si="2"/>
        <v>0.25341402855369338</v>
      </c>
      <c r="AE11" s="10">
        <f t="shared" si="3"/>
        <v>1</v>
      </c>
    </row>
    <row r="12" spans="1:31">
      <c r="A12" s="7">
        <v>44835</v>
      </c>
      <c r="B12" s="2">
        <v>129</v>
      </c>
      <c r="C12" s="4">
        <v>1435</v>
      </c>
      <c r="D12" s="2">
        <v>231</v>
      </c>
      <c r="E12" s="4">
        <v>1551</v>
      </c>
      <c r="F12" s="2">
        <v>361</v>
      </c>
      <c r="G12" s="2">
        <v>8</v>
      </c>
      <c r="H12" s="2">
        <v>39</v>
      </c>
      <c r="I12" s="2">
        <v>369</v>
      </c>
      <c r="J12" s="4">
        <v>1105</v>
      </c>
      <c r="K12" s="2">
        <v>286</v>
      </c>
      <c r="M12" s="2">
        <v>10</v>
      </c>
      <c r="N12" s="4">
        <v>1181</v>
      </c>
      <c r="O12" s="5">
        <v>6705</v>
      </c>
      <c r="P12" s="17">
        <v>44835</v>
      </c>
      <c r="Q12" s="10">
        <f t="shared" si="1"/>
        <v>1.9239373601789709E-2</v>
      </c>
      <c r="R12" s="10">
        <f t="shared" si="0"/>
        <v>0.2140193885160328</v>
      </c>
      <c r="S12" s="10">
        <f t="shared" si="0"/>
        <v>3.4451901565995528E-2</v>
      </c>
      <c r="T12" s="10">
        <f t="shared" si="0"/>
        <v>0.2313199105145414</v>
      </c>
      <c r="U12" s="10">
        <f t="shared" si="0"/>
        <v>5.384041759880686E-2</v>
      </c>
      <c r="V12" s="10">
        <f t="shared" si="0"/>
        <v>1.1931394481730052E-3</v>
      </c>
      <c r="W12" s="10">
        <f t="shared" si="0"/>
        <v>5.8165548098434005E-3</v>
      </c>
      <c r="X12" s="10">
        <f t="shared" si="0"/>
        <v>5.5033557046979868E-2</v>
      </c>
      <c r="Y12" s="10">
        <f t="shared" si="0"/>
        <v>0.16480238627889635</v>
      </c>
      <c r="Z12" s="10">
        <f t="shared" si="0"/>
        <v>4.2654735272184933E-2</v>
      </c>
      <c r="AA12" s="10">
        <f t="shared" si="0"/>
        <v>0</v>
      </c>
      <c r="AB12" s="10">
        <f t="shared" si="0"/>
        <v>1.4914243102162564E-3</v>
      </c>
      <c r="AC12" s="10">
        <f t="shared" si="0"/>
        <v>0.1761372110365399</v>
      </c>
      <c r="AD12" s="10">
        <f t="shared" si="2"/>
        <v>0.25786726323639075</v>
      </c>
      <c r="AE12" s="10">
        <f t="shared" si="3"/>
        <v>1</v>
      </c>
    </row>
    <row r="13" spans="1:31">
      <c r="A13" s="7">
        <v>44866</v>
      </c>
      <c r="B13" s="2">
        <v>101</v>
      </c>
      <c r="C13" s="4">
        <v>1308</v>
      </c>
      <c r="D13" s="2">
        <v>205</v>
      </c>
      <c r="E13" s="4">
        <v>1538</v>
      </c>
      <c r="F13" s="2">
        <v>332</v>
      </c>
      <c r="G13" s="2">
        <v>6</v>
      </c>
      <c r="H13" s="2">
        <v>50</v>
      </c>
      <c r="I13" s="2">
        <v>360</v>
      </c>
      <c r="J13" s="4">
        <v>1126</v>
      </c>
      <c r="K13" s="2">
        <v>343</v>
      </c>
      <c r="M13" s="2">
        <v>3</v>
      </c>
      <c r="N13" s="4">
        <v>1276</v>
      </c>
      <c r="O13" s="5">
        <v>6648</v>
      </c>
      <c r="P13" s="17">
        <v>44866</v>
      </c>
      <c r="Q13" s="10">
        <f t="shared" si="1"/>
        <v>1.5192539109506619E-2</v>
      </c>
      <c r="R13" s="10">
        <f t="shared" si="0"/>
        <v>0.1967509025270758</v>
      </c>
      <c r="S13" s="10">
        <f t="shared" si="0"/>
        <v>3.0836341756919374E-2</v>
      </c>
      <c r="T13" s="10">
        <f t="shared" si="0"/>
        <v>0.23134777376654633</v>
      </c>
      <c r="U13" s="10">
        <f t="shared" si="0"/>
        <v>4.9939831528279181E-2</v>
      </c>
      <c r="V13" s="10">
        <f t="shared" si="0"/>
        <v>9.025270758122744E-4</v>
      </c>
      <c r="W13" s="10">
        <f t="shared" si="0"/>
        <v>7.521058965102286E-3</v>
      </c>
      <c r="X13" s="10">
        <f t="shared" si="0"/>
        <v>5.4151624548736461E-2</v>
      </c>
      <c r="Y13" s="10">
        <f t="shared" si="0"/>
        <v>0.16937424789410349</v>
      </c>
      <c r="Z13" s="10">
        <f t="shared" si="0"/>
        <v>5.1594464500601685E-2</v>
      </c>
      <c r="AA13" s="10">
        <f t="shared" si="0"/>
        <v>0</v>
      </c>
      <c r="AB13" s="10">
        <f t="shared" si="0"/>
        <v>4.512635379061372E-4</v>
      </c>
      <c r="AC13" s="10">
        <f t="shared" si="0"/>
        <v>0.19193742478941034</v>
      </c>
      <c r="AD13" s="10">
        <f t="shared" si="2"/>
        <v>0.24924789410348977</v>
      </c>
      <c r="AE13" s="10">
        <f t="shared" si="3"/>
        <v>1</v>
      </c>
    </row>
    <row r="14" spans="1:31">
      <c r="A14" s="7">
        <v>44896</v>
      </c>
      <c r="B14" s="2">
        <v>119</v>
      </c>
      <c r="C14" s="4">
        <v>1639</v>
      </c>
      <c r="D14" s="2">
        <v>229</v>
      </c>
      <c r="E14" s="4">
        <v>1759</v>
      </c>
      <c r="F14" s="2">
        <v>430</v>
      </c>
      <c r="G14" s="2">
        <v>11</v>
      </c>
      <c r="H14" s="2">
        <v>43</v>
      </c>
      <c r="I14" s="2">
        <v>507</v>
      </c>
      <c r="J14" s="4">
        <v>1475</v>
      </c>
      <c r="K14" s="2">
        <v>327</v>
      </c>
      <c r="M14" s="2">
        <v>7</v>
      </c>
      <c r="N14" s="4">
        <v>1459</v>
      </c>
      <c r="O14" s="5">
        <v>8005</v>
      </c>
      <c r="P14" s="17">
        <v>44896</v>
      </c>
      <c r="Q14" s="10">
        <f t="shared" si="1"/>
        <v>1.4865708931917552E-2</v>
      </c>
      <c r="R14" s="10">
        <f t="shared" si="0"/>
        <v>0.20474703310430981</v>
      </c>
      <c r="S14" s="10">
        <f t="shared" si="0"/>
        <v>2.8607120549656466E-2</v>
      </c>
      <c r="T14" s="10">
        <f t="shared" si="0"/>
        <v>0.21973766396002498</v>
      </c>
      <c r="U14" s="10">
        <f t="shared" si="0"/>
        <v>5.371642723297939E-2</v>
      </c>
      <c r="V14" s="10">
        <f t="shared" si="0"/>
        <v>1.3741411617738913E-3</v>
      </c>
      <c r="W14" s="10">
        <f t="shared" si="0"/>
        <v>5.3716427232979392E-3</v>
      </c>
      <c r="X14" s="10">
        <f t="shared" si="0"/>
        <v>6.3335415365396622E-2</v>
      </c>
      <c r="Y14" s="10">
        <f t="shared" si="0"/>
        <v>0.18425983760149905</v>
      </c>
      <c r="Z14" s="10">
        <f t="shared" si="0"/>
        <v>4.084946908182386E-2</v>
      </c>
      <c r="AA14" s="10">
        <f t="shared" si="0"/>
        <v>0</v>
      </c>
      <c r="AB14" s="10">
        <f t="shared" si="0"/>
        <v>8.744534665833854E-4</v>
      </c>
      <c r="AC14" s="10">
        <f t="shared" si="0"/>
        <v>0.18226108682073705</v>
      </c>
      <c r="AD14" s="10">
        <f t="shared" si="2"/>
        <v>0.24697064334790755</v>
      </c>
      <c r="AE14" s="10">
        <f t="shared" si="3"/>
        <v>1</v>
      </c>
    </row>
    <row r="15" spans="1:31">
      <c r="A15" s="7">
        <v>44927</v>
      </c>
      <c r="B15" s="2">
        <v>145</v>
      </c>
      <c r="C15" s="4">
        <v>1349</v>
      </c>
      <c r="D15" s="2">
        <v>364</v>
      </c>
      <c r="E15" s="4">
        <v>1579</v>
      </c>
      <c r="F15" s="2">
        <v>426</v>
      </c>
      <c r="G15" s="2">
        <v>9</v>
      </c>
      <c r="H15" s="2">
        <v>35</v>
      </c>
      <c r="I15" s="2">
        <v>481</v>
      </c>
      <c r="J15" s="4">
        <v>1242</v>
      </c>
      <c r="K15" s="2">
        <v>317</v>
      </c>
      <c r="L15" s="2">
        <v>3</v>
      </c>
      <c r="M15" s="2">
        <v>5</v>
      </c>
      <c r="N15" s="4">
        <v>1495</v>
      </c>
      <c r="O15" s="5">
        <v>7450</v>
      </c>
      <c r="P15" s="17">
        <v>44927</v>
      </c>
      <c r="Q15" s="10">
        <f t="shared" si="1"/>
        <v>1.9463087248322148E-2</v>
      </c>
      <c r="R15" s="10">
        <f t="shared" si="0"/>
        <v>0.18107382550335571</v>
      </c>
      <c r="S15" s="10">
        <f t="shared" si="0"/>
        <v>4.8859060402684562E-2</v>
      </c>
      <c r="T15" s="10">
        <f t="shared" si="0"/>
        <v>0.21194630872483222</v>
      </c>
      <c r="U15" s="10">
        <f t="shared" si="0"/>
        <v>5.7181208053691278E-2</v>
      </c>
      <c r="V15" s="10">
        <f t="shared" si="0"/>
        <v>1.2080536912751677E-3</v>
      </c>
      <c r="W15" s="10">
        <f t="shared" si="0"/>
        <v>4.6979865771812077E-3</v>
      </c>
      <c r="X15" s="10">
        <f t="shared" si="0"/>
        <v>6.4563758389261747E-2</v>
      </c>
      <c r="Y15" s="10">
        <f t="shared" si="0"/>
        <v>0.16671140939597315</v>
      </c>
      <c r="Z15" s="10">
        <f t="shared" si="0"/>
        <v>4.2550335570469798E-2</v>
      </c>
      <c r="AA15" s="10">
        <f t="shared" si="0"/>
        <v>4.0268456375838925E-4</v>
      </c>
      <c r="AB15" s="10">
        <f t="shared" si="0"/>
        <v>6.711409395973154E-4</v>
      </c>
      <c r="AC15" s="10">
        <f t="shared" si="0"/>
        <v>0.20067114093959731</v>
      </c>
      <c r="AD15" s="10">
        <f t="shared" si="2"/>
        <v>0.22483221476510068</v>
      </c>
      <c r="AE15" s="10">
        <f t="shared" si="3"/>
        <v>1</v>
      </c>
    </row>
    <row r="16" spans="1:31">
      <c r="A16" s="7">
        <v>44958</v>
      </c>
      <c r="B16" s="2">
        <v>107</v>
      </c>
      <c r="C16" s="4">
        <v>1158</v>
      </c>
      <c r="D16" s="2">
        <v>248</v>
      </c>
      <c r="E16" s="4">
        <v>1312</v>
      </c>
      <c r="F16" s="2">
        <v>402</v>
      </c>
      <c r="G16" s="2">
        <v>2</v>
      </c>
      <c r="H16" s="2">
        <v>36</v>
      </c>
      <c r="I16" s="2">
        <v>361</v>
      </c>
      <c r="J16" s="4">
        <v>1129</v>
      </c>
      <c r="K16" s="2">
        <v>265</v>
      </c>
      <c r="L16" s="2">
        <v>3</v>
      </c>
      <c r="M16" s="2">
        <v>6</v>
      </c>
      <c r="N16" s="4">
        <v>1299</v>
      </c>
      <c r="O16" s="5">
        <v>6328</v>
      </c>
      <c r="P16" s="17">
        <v>44958</v>
      </c>
      <c r="Q16" s="10">
        <f t="shared" si="1"/>
        <v>1.690897597977244E-2</v>
      </c>
      <c r="R16" s="10">
        <f t="shared" si="0"/>
        <v>0.18299620733249053</v>
      </c>
      <c r="S16" s="10">
        <f t="shared" si="0"/>
        <v>3.9190897597977246E-2</v>
      </c>
      <c r="T16" s="10">
        <f t="shared" si="0"/>
        <v>0.20733249051833122</v>
      </c>
      <c r="U16" s="10">
        <f t="shared" si="0"/>
        <v>6.3527180783817958E-2</v>
      </c>
      <c r="V16" s="10">
        <f t="shared" si="0"/>
        <v>3.1605562579013909E-4</v>
      </c>
      <c r="W16" s="10">
        <f t="shared" si="0"/>
        <v>5.6890012642225032E-3</v>
      </c>
      <c r="X16" s="10">
        <f t="shared" si="0"/>
        <v>5.7048040455120103E-2</v>
      </c>
      <c r="Y16" s="10">
        <f t="shared" si="0"/>
        <v>0.17841340075853351</v>
      </c>
      <c r="Z16" s="10">
        <f t="shared" si="0"/>
        <v>4.1877370417193423E-2</v>
      </c>
      <c r="AA16" s="10">
        <f t="shared" si="0"/>
        <v>4.7408343868520858E-4</v>
      </c>
      <c r="AB16" s="10">
        <f t="shared" si="0"/>
        <v>9.4816687737041716E-4</v>
      </c>
      <c r="AC16" s="10">
        <f t="shared" si="0"/>
        <v>0.20527812895069533</v>
      </c>
      <c r="AD16" s="10">
        <f t="shared" si="2"/>
        <v>0.2251896333754741</v>
      </c>
      <c r="AE16" s="10">
        <f t="shared" si="3"/>
        <v>1</v>
      </c>
    </row>
    <row r="17" spans="1:31">
      <c r="A17" s="7">
        <v>44986</v>
      </c>
      <c r="B17" s="2">
        <v>87</v>
      </c>
      <c r="C17" s="4">
        <v>1213</v>
      </c>
      <c r="D17" s="2">
        <v>268</v>
      </c>
      <c r="E17" s="4">
        <v>1525</v>
      </c>
      <c r="F17" s="2">
        <v>397</v>
      </c>
      <c r="G17" s="2">
        <v>11</v>
      </c>
      <c r="H17" s="2">
        <v>41</v>
      </c>
      <c r="I17" s="2">
        <v>387</v>
      </c>
      <c r="J17" s="4">
        <v>1172</v>
      </c>
      <c r="K17" s="2">
        <v>278</v>
      </c>
      <c r="L17" s="2">
        <v>4</v>
      </c>
      <c r="M17" s="2">
        <v>6</v>
      </c>
      <c r="N17" s="4">
        <v>1330</v>
      </c>
      <c r="O17" s="5">
        <v>6719</v>
      </c>
      <c r="P17" s="17">
        <v>44986</v>
      </c>
      <c r="Q17" s="10">
        <f t="shared" si="1"/>
        <v>1.2948355410031255E-2</v>
      </c>
      <c r="R17" s="10">
        <f t="shared" si="0"/>
        <v>0.18053281738353921</v>
      </c>
      <c r="S17" s="10">
        <f t="shared" si="0"/>
        <v>3.9886887929751452E-2</v>
      </c>
      <c r="T17" s="10">
        <f t="shared" si="0"/>
        <v>0.22696829885399614</v>
      </c>
      <c r="U17" s="10">
        <f t="shared" si="0"/>
        <v>5.9086173537728826E-2</v>
      </c>
      <c r="V17" s="10">
        <f t="shared" si="0"/>
        <v>1.6371483851763656E-3</v>
      </c>
      <c r="W17" s="10">
        <f t="shared" si="0"/>
        <v>6.102098526566453E-3</v>
      </c>
      <c r="X17" s="10">
        <f t="shared" si="0"/>
        <v>5.7597856823932134E-2</v>
      </c>
      <c r="Y17" s="10">
        <f t="shared" si="0"/>
        <v>0.17443071885697276</v>
      </c>
      <c r="Z17" s="10">
        <f t="shared" si="0"/>
        <v>4.1375204643548144E-2</v>
      </c>
      <c r="AA17" s="10">
        <f t="shared" si="0"/>
        <v>5.9532668551867836E-4</v>
      </c>
      <c r="AB17" s="10">
        <f t="shared" si="0"/>
        <v>8.929900282780176E-4</v>
      </c>
      <c r="AC17" s="10">
        <f t="shared" si="0"/>
        <v>0.19794612293496056</v>
      </c>
      <c r="AD17" s="10">
        <f t="shared" si="2"/>
        <v>0.22354517041226374</v>
      </c>
      <c r="AE17" s="10">
        <f t="shared" si="3"/>
        <v>1</v>
      </c>
    </row>
    <row r="18" spans="1:31">
      <c r="A18" s="7">
        <v>45017</v>
      </c>
      <c r="B18" s="2">
        <v>90</v>
      </c>
      <c r="C18" s="4">
        <v>1217</v>
      </c>
      <c r="D18" s="2">
        <v>279</v>
      </c>
      <c r="E18" s="4">
        <v>1411</v>
      </c>
      <c r="F18" s="2">
        <v>378</v>
      </c>
      <c r="G18" s="2">
        <v>11</v>
      </c>
      <c r="H18" s="2">
        <v>49</v>
      </c>
      <c r="I18" s="2">
        <v>455</v>
      </c>
      <c r="J18" s="4">
        <v>1163</v>
      </c>
      <c r="K18" s="2">
        <v>293</v>
      </c>
      <c r="L18" s="2">
        <v>3</v>
      </c>
      <c r="M18" s="2">
        <v>5</v>
      </c>
      <c r="N18" s="4">
        <v>1303</v>
      </c>
      <c r="O18" s="5">
        <v>6657</v>
      </c>
      <c r="P18" s="17">
        <v>45017</v>
      </c>
      <c r="Q18" s="10">
        <f t="shared" si="1"/>
        <v>1.3519603424966201E-2</v>
      </c>
      <c r="R18" s="10">
        <f t="shared" si="0"/>
        <v>0.18281508186870962</v>
      </c>
      <c r="S18" s="10">
        <f t="shared" si="0"/>
        <v>4.1910770617395225E-2</v>
      </c>
      <c r="T18" s="10">
        <f t="shared" si="0"/>
        <v>0.21195733814030343</v>
      </c>
      <c r="U18" s="10">
        <f t="shared" si="0"/>
        <v>5.6782334384858045E-2</v>
      </c>
      <c r="V18" s="10">
        <f t="shared" si="0"/>
        <v>1.6523959741625357E-3</v>
      </c>
      <c r="W18" s="10">
        <f t="shared" si="0"/>
        <v>7.3606729758149319E-3</v>
      </c>
      <c r="X18" s="10">
        <f t="shared" si="0"/>
        <v>6.8349106203995799E-2</v>
      </c>
      <c r="Y18" s="10">
        <f t="shared" si="0"/>
        <v>0.17470331981372991</v>
      </c>
      <c r="Z18" s="10">
        <f t="shared" si="0"/>
        <v>4.4013820039056635E-2</v>
      </c>
      <c r="AA18" s="10">
        <f t="shared" si="0"/>
        <v>4.5065344749887338E-4</v>
      </c>
      <c r="AB18" s="10">
        <f t="shared" si="0"/>
        <v>7.5108907916478891E-4</v>
      </c>
      <c r="AC18" s="10">
        <f t="shared" si="0"/>
        <v>0.19573381403034401</v>
      </c>
      <c r="AD18" s="10">
        <f t="shared" si="2"/>
        <v>0.22848129788192878</v>
      </c>
      <c r="AE18" s="10">
        <f t="shared" si="3"/>
        <v>1</v>
      </c>
    </row>
    <row r="19" spans="1:31">
      <c r="A19" s="7">
        <v>45047</v>
      </c>
      <c r="B19" s="2">
        <v>102</v>
      </c>
      <c r="C19" s="4">
        <v>1253</v>
      </c>
      <c r="D19" s="2">
        <v>277</v>
      </c>
      <c r="E19" s="4">
        <v>1490</v>
      </c>
      <c r="F19" s="2">
        <v>385</v>
      </c>
      <c r="G19" s="2">
        <v>2</v>
      </c>
      <c r="H19" s="2">
        <v>49</v>
      </c>
      <c r="I19" s="2">
        <v>393</v>
      </c>
      <c r="J19" s="4">
        <v>1176</v>
      </c>
      <c r="K19" s="2">
        <v>309</v>
      </c>
      <c r="L19" s="2">
        <v>2</v>
      </c>
      <c r="M19" s="2">
        <v>3</v>
      </c>
      <c r="N19" s="4">
        <v>1514</v>
      </c>
      <c r="O19" s="5">
        <v>6955</v>
      </c>
      <c r="P19" s="17">
        <v>45047</v>
      </c>
      <c r="Q19" s="10">
        <f t="shared" si="1"/>
        <v>1.4665708123652048E-2</v>
      </c>
      <c r="R19" s="10">
        <f t="shared" si="1"/>
        <v>0.18015815959741194</v>
      </c>
      <c r="S19" s="10">
        <f t="shared" si="1"/>
        <v>3.9827462257368801E-2</v>
      </c>
      <c r="T19" s="10">
        <f t="shared" si="1"/>
        <v>0.21423436376707405</v>
      </c>
      <c r="U19" s="10">
        <f t="shared" si="1"/>
        <v>5.5355859094176854E-2</v>
      </c>
      <c r="V19" s="10">
        <f t="shared" si="1"/>
        <v>2.875629043853343E-4</v>
      </c>
      <c r="W19" s="10">
        <f t="shared" si="1"/>
        <v>7.0452911574406902E-3</v>
      </c>
      <c r="X19" s="10">
        <f t="shared" si="1"/>
        <v>5.650611071171819E-2</v>
      </c>
      <c r="Y19" s="10">
        <f t="shared" si="1"/>
        <v>0.16908698777857656</v>
      </c>
      <c r="Z19" s="10">
        <f t="shared" si="1"/>
        <v>4.442846872753415E-2</v>
      </c>
      <c r="AA19" s="10">
        <f t="shared" si="1"/>
        <v>2.875629043853343E-4</v>
      </c>
      <c r="AB19" s="10">
        <f t="shared" si="1"/>
        <v>4.3134435657800146E-4</v>
      </c>
      <c r="AC19" s="10">
        <f t="shared" si="1"/>
        <v>0.21768511861969805</v>
      </c>
      <c r="AD19" s="10">
        <f t="shared" si="2"/>
        <v>0.22487419122933142</v>
      </c>
      <c r="AE19" s="10">
        <f t="shared" si="3"/>
        <v>1</v>
      </c>
    </row>
    <row r="20" spans="1:31">
      <c r="A20" s="7">
        <v>45078</v>
      </c>
      <c r="B20" s="2">
        <v>94</v>
      </c>
      <c r="C20" s="4">
        <v>1124</v>
      </c>
      <c r="D20" s="2">
        <v>240</v>
      </c>
      <c r="E20" s="4">
        <v>1333</v>
      </c>
      <c r="F20" s="2">
        <v>369</v>
      </c>
      <c r="G20" s="2">
        <v>2</v>
      </c>
      <c r="H20" s="2">
        <v>46</v>
      </c>
      <c r="I20" s="2">
        <v>407</v>
      </c>
      <c r="J20" s="4">
        <v>1209</v>
      </c>
      <c r="K20" s="2">
        <v>263</v>
      </c>
      <c r="L20" s="2">
        <v>3</v>
      </c>
      <c r="M20" s="2">
        <v>3</v>
      </c>
      <c r="N20" s="4">
        <v>1483</v>
      </c>
      <c r="O20" s="5">
        <v>6576</v>
      </c>
      <c r="P20" s="17">
        <v>45078</v>
      </c>
      <c r="Q20" s="10">
        <f t="shared" si="1"/>
        <v>1.4294403892944039E-2</v>
      </c>
      <c r="R20" s="10">
        <f t="shared" si="1"/>
        <v>0.17092457420924576</v>
      </c>
      <c r="S20" s="10">
        <f t="shared" si="1"/>
        <v>3.6496350364963501E-2</v>
      </c>
      <c r="T20" s="10">
        <f t="shared" si="1"/>
        <v>0.20270681265206814</v>
      </c>
      <c r="U20" s="10">
        <f t="shared" si="1"/>
        <v>5.6113138686131388E-2</v>
      </c>
      <c r="V20" s="10">
        <f t="shared" si="1"/>
        <v>3.0413625304136254E-4</v>
      </c>
      <c r="W20" s="10">
        <f t="shared" si="1"/>
        <v>6.9951338199513383E-3</v>
      </c>
      <c r="X20" s="10">
        <f t="shared" si="1"/>
        <v>6.1891727493917276E-2</v>
      </c>
      <c r="Y20" s="10">
        <f t="shared" si="1"/>
        <v>0.18385036496350365</v>
      </c>
      <c r="Z20" s="10">
        <f t="shared" si="1"/>
        <v>3.9993917274939172E-2</v>
      </c>
      <c r="AA20" s="10">
        <f t="shared" si="1"/>
        <v>4.5620437956204378E-4</v>
      </c>
      <c r="AB20" s="10">
        <f t="shared" si="1"/>
        <v>4.5620437956204378E-4</v>
      </c>
      <c r="AC20" s="10">
        <f t="shared" si="1"/>
        <v>0.22551703163017031</v>
      </c>
      <c r="AD20" s="10">
        <f t="shared" si="2"/>
        <v>0.2112226277372263</v>
      </c>
      <c r="AE20" s="10">
        <f t="shared" si="3"/>
        <v>1</v>
      </c>
    </row>
    <row r="21" spans="1:31">
      <c r="A21" s="7">
        <v>45108</v>
      </c>
      <c r="B21" s="2">
        <v>88</v>
      </c>
      <c r="C21" s="4">
        <v>1149</v>
      </c>
      <c r="D21" s="2">
        <v>204</v>
      </c>
      <c r="E21" s="4">
        <v>1427</v>
      </c>
      <c r="F21" s="2">
        <v>374</v>
      </c>
      <c r="G21" s="2">
        <v>3</v>
      </c>
      <c r="H21" s="2">
        <v>57</v>
      </c>
      <c r="I21" s="2">
        <v>379</v>
      </c>
      <c r="J21" s="4">
        <v>1110</v>
      </c>
      <c r="K21" s="2">
        <v>253</v>
      </c>
      <c r="L21" s="2">
        <v>7</v>
      </c>
      <c r="M21" s="2">
        <v>3</v>
      </c>
      <c r="N21" s="4">
        <v>1494</v>
      </c>
      <c r="O21" s="5">
        <v>6548</v>
      </c>
      <c r="P21" s="17">
        <v>45108</v>
      </c>
      <c r="Q21" s="10">
        <f t="shared" si="1"/>
        <v>1.3439218081857055E-2</v>
      </c>
      <c r="R21" s="10">
        <f t="shared" si="1"/>
        <v>0.17547342700061086</v>
      </c>
      <c r="S21" s="10">
        <f t="shared" si="1"/>
        <v>3.1154551007941355E-2</v>
      </c>
      <c r="T21" s="10">
        <f t="shared" si="1"/>
        <v>0.21792913866829566</v>
      </c>
      <c r="U21" s="10">
        <f t="shared" si="1"/>
        <v>5.7116676847892484E-2</v>
      </c>
      <c r="V21" s="10">
        <f t="shared" si="1"/>
        <v>4.5815516188149055E-4</v>
      </c>
      <c r="W21" s="10">
        <f t="shared" si="1"/>
        <v>8.7049480757483196E-3</v>
      </c>
      <c r="X21" s="10">
        <f t="shared" si="1"/>
        <v>5.7880268784361637E-2</v>
      </c>
      <c r="Y21" s="10">
        <f t="shared" si="1"/>
        <v>0.16951740989615149</v>
      </c>
      <c r="Z21" s="10">
        <f t="shared" si="1"/>
        <v>3.8637751985339037E-2</v>
      </c>
      <c r="AA21" s="10">
        <f t="shared" si="1"/>
        <v>1.0690287110568112E-3</v>
      </c>
      <c r="AB21" s="10">
        <f t="shared" si="1"/>
        <v>4.5815516188149055E-4</v>
      </c>
      <c r="AC21" s="10">
        <f t="shared" si="1"/>
        <v>0.2281612706169823</v>
      </c>
      <c r="AD21" s="10">
        <f t="shared" si="2"/>
        <v>0.21456933414783139</v>
      </c>
      <c r="AE21" s="10">
        <f t="shared" si="3"/>
        <v>1</v>
      </c>
    </row>
    <row r="22" spans="1:31">
      <c r="A22" s="7">
        <v>45139</v>
      </c>
      <c r="B22" s="2">
        <v>90</v>
      </c>
      <c r="C22" s="4">
        <v>1111</v>
      </c>
      <c r="D22" s="2">
        <v>219</v>
      </c>
      <c r="E22" s="4">
        <v>1386</v>
      </c>
      <c r="F22" s="2">
        <v>367</v>
      </c>
      <c r="G22" s="2">
        <v>4</v>
      </c>
      <c r="H22" s="2">
        <v>54</v>
      </c>
      <c r="I22" s="2">
        <v>406</v>
      </c>
      <c r="J22" s="4">
        <v>1178</v>
      </c>
      <c r="K22" s="2">
        <v>230</v>
      </c>
      <c r="L22" s="2">
        <v>10</v>
      </c>
      <c r="M22" s="2">
        <v>7</v>
      </c>
      <c r="N22" s="4">
        <v>1529</v>
      </c>
      <c r="O22" s="5">
        <v>6591</v>
      </c>
      <c r="P22" s="17">
        <v>45139</v>
      </c>
      <c r="Q22" s="10">
        <f t="shared" si="1"/>
        <v>1.3654984069185253E-2</v>
      </c>
      <c r="R22" s="10">
        <f t="shared" si="1"/>
        <v>0.16856319223183128</v>
      </c>
      <c r="S22" s="10">
        <f t="shared" si="1"/>
        <v>3.3227127901684111E-2</v>
      </c>
      <c r="T22" s="10">
        <f t="shared" si="1"/>
        <v>0.21028675466545288</v>
      </c>
      <c r="U22" s="10">
        <f t="shared" si="1"/>
        <v>5.5681990593233199E-2</v>
      </c>
      <c r="V22" s="10">
        <f t="shared" si="1"/>
        <v>6.0688818085267787E-4</v>
      </c>
      <c r="W22" s="10">
        <f t="shared" si="1"/>
        <v>8.1929904415111512E-3</v>
      </c>
      <c r="X22" s="10">
        <f t="shared" si="1"/>
        <v>6.1599150356546804E-2</v>
      </c>
      <c r="Y22" s="10">
        <f t="shared" si="1"/>
        <v>0.17872856926111363</v>
      </c>
      <c r="Z22" s="10">
        <f t="shared" si="1"/>
        <v>3.4896070399028978E-2</v>
      </c>
      <c r="AA22" s="10">
        <f t="shared" si="1"/>
        <v>1.5172204521316948E-3</v>
      </c>
      <c r="AB22" s="10">
        <f t="shared" si="1"/>
        <v>1.0620543164921864E-3</v>
      </c>
      <c r="AC22" s="10">
        <f t="shared" si="1"/>
        <v>0.23198300713093611</v>
      </c>
      <c r="AD22" s="10">
        <f t="shared" si="2"/>
        <v>0.20406615081171292</v>
      </c>
      <c r="AE22" s="10">
        <f t="shared" si="3"/>
        <v>1</v>
      </c>
    </row>
    <row r="23" spans="1:31">
      <c r="A23" s="7">
        <v>45170</v>
      </c>
      <c r="B23" s="2">
        <v>107</v>
      </c>
      <c r="C23" s="4">
        <v>1201</v>
      </c>
      <c r="D23" s="2">
        <v>183</v>
      </c>
      <c r="E23" s="4">
        <v>1246</v>
      </c>
      <c r="F23" s="2">
        <v>317</v>
      </c>
      <c r="G23" s="2">
        <v>3</v>
      </c>
      <c r="H23" s="2">
        <v>52</v>
      </c>
      <c r="I23" s="2">
        <v>306</v>
      </c>
      <c r="J23" s="4">
        <v>1121</v>
      </c>
      <c r="K23" s="2">
        <v>234</v>
      </c>
      <c r="L23" s="2">
        <v>2</v>
      </c>
      <c r="M23" s="2">
        <v>1</v>
      </c>
      <c r="N23" s="4">
        <v>1475</v>
      </c>
      <c r="O23" s="5">
        <v>6248</v>
      </c>
      <c r="P23" s="17">
        <v>45170</v>
      </c>
      <c r="Q23" s="10">
        <f t="shared" si="1"/>
        <v>1.7125480153649168E-2</v>
      </c>
      <c r="R23" s="10">
        <f t="shared" si="1"/>
        <v>0.19222151088348272</v>
      </c>
      <c r="S23" s="10">
        <f t="shared" si="1"/>
        <v>2.9289372599231756E-2</v>
      </c>
      <c r="T23" s="10">
        <f t="shared" si="1"/>
        <v>0.19942381562099873</v>
      </c>
      <c r="U23" s="10">
        <f t="shared" si="1"/>
        <v>5.0736235595390526E-2</v>
      </c>
      <c r="V23" s="10">
        <f t="shared" si="1"/>
        <v>4.8015364916773366E-4</v>
      </c>
      <c r="W23" s="10">
        <f t="shared" si="1"/>
        <v>8.3226632522407171E-3</v>
      </c>
      <c r="X23" s="10">
        <f t="shared" si="1"/>
        <v>4.8975672215108831E-2</v>
      </c>
      <c r="Y23" s="10">
        <f t="shared" si="1"/>
        <v>0.17941741357234314</v>
      </c>
      <c r="Z23" s="10">
        <f t="shared" si="1"/>
        <v>3.745198463508323E-2</v>
      </c>
      <c r="AA23" s="10">
        <f t="shared" si="1"/>
        <v>3.201024327784891E-4</v>
      </c>
      <c r="AB23" s="10">
        <f t="shared" si="1"/>
        <v>1.6005121638924455E-4</v>
      </c>
      <c r="AC23" s="10">
        <f t="shared" si="1"/>
        <v>0.23607554417413573</v>
      </c>
      <c r="AD23" s="10">
        <f t="shared" si="2"/>
        <v>0.23015364916773368</v>
      </c>
      <c r="AE23" s="10">
        <f t="shared" si="3"/>
        <v>1</v>
      </c>
    </row>
    <row r="24" spans="1:31">
      <c r="A24" s="7">
        <v>45200</v>
      </c>
      <c r="B24" s="2">
        <v>89</v>
      </c>
      <c r="C24" s="4">
        <v>1067</v>
      </c>
      <c r="D24" s="2">
        <v>209</v>
      </c>
      <c r="E24" s="4">
        <v>1432</v>
      </c>
      <c r="F24" s="2">
        <v>376</v>
      </c>
      <c r="G24" s="2">
        <v>4</v>
      </c>
      <c r="H24" s="2">
        <v>57</v>
      </c>
      <c r="I24" s="2">
        <v>330</v>
      </c>
      <c r="J24" s="4">
        <v>1130</v>
      </c>
      <c r="K24" s="2">
        <v>222</v>
      </c>
      <c r="L24" s="2">
        <v>2</v>
      </c>
      <c r="M24" s="2">
        <v>2</v>
      </c>
      <c r="N24" s="4">
        <v>1857</v>
      </c>
      <c r="O24" s="5">
        <v>6777</v>
      </c>
      <c r="P24" s="17">
        <v>45200</v>
      </c>
      <c r="Q24" s="10">
        <f t="shared" si="1"/>
        <v>1.3132654566917515E-2</v>
      </c>
      <c r="R24" s="10">
        <f t="shared" si="1"/>
        <v>0.15744429688652797</v>
      </c>
      <c r="S24" s="10">
        <f t="shared" si="1"/>
        <v>3.0839604544783829E-2</v>
      </c>
      <c r="T24" s="10">
        <f t="shared" si="1"/>
        <v>0.211302936402538</v>
      </c>
      <c r="U24" s="10">
        <f t="shared" si="1"/>
        <v>5.5481776597314444E-2</v>
      </c>
      <c r="V24" s="10">
        <f t="shared" si="1"/>
        <v>5.9023166592887713E-4</v>
      </c>
      <c r="W24" s="10">
        <f t="shared" si="1"/>
        <v>8.4108012394864991E-3</v>
      </c>
      <c r="X24" s="10">
        <f t="shared" si="1"/>
        <v>4.869411243913236E-2</v>
      </c>
      <c r="Y24" s="10">
        <f t="shared" si="1"/>
        <v>0.16674044562490778</v>
      </c>
      <c r="Z24" s="10">
        <f t="shared" si="1"/>
        <v>3.2757857459052679E-2</v>
      </c>
      <c r="AA24" s="10">
        <f t="shared" si="1"/>
        <v>2.9511583296443856E-4</v>
      </c>
      <c r="AB24" s="10">
        <f t="shared" si="1"/>
        <v>2.9511583296443856E-4</v>
      </c>
      <c r="AC24" s="10">
        <f t="shared" si="1"/>
        <v>0.27401505090748118</v>
      </c>
      <c r="AD24" s="10">
        <f t="shared" si="2"/>
        <v>0.19079238601150952</v>
      </c>
      <c r="AE24" s="10">
        <f t="shared" si="3"/>
        <v>1</v>
      </c>
    </row>
    <row r="25" spans="1:31">
      <c r="A25" s="7">
        <v>45231</v>
      </c>
      <c r="B25" s="2">
        <v>149</v>
      </c>
      <c r="C25" s="4">
        <v>1008</v>
      </c>
      <c r="D25" s="2">
        <v>191</v>
      </c>
      <c r="E25" s="4">
        <v>1346</v>
      </c>
      <c r="F25" s="2">
        <v>369</v>
      </c>
      <c r="G25" s="2">
        <v>6</v>
      </c>
      <c r="H25" s="2">
        <v>38</v>
      </c>
      <c r="I25" s="2">
        <v>314</v>
      </c>
      <c r="J25" s="4">
        <v>1187</v>
      </c>
      <c r="K25" s="2">
        <v>184</v>
      </c>
      <c r="L25" s="2">
        <v>8</v>
      </c>
      <c r="M25" s="2">
        <v>5</v>
      </c>
      <c r="N25" s="4">
        <v>2016</v>
      </c>
      <c r="O25" s="5">
        <v>6821</v>
      </c>
      <c r="P25" s="17">
        <v>45231</v>
      </c>
      <c r="Q25" s="10">
        <f t="shared" si="1"/>
        <v>2.1844304354200265E-2</v>
      </c>
      <c r="R25" s="10">
        <f t="shared" si="1"/>
        <v>0.14777891804720716</v>
      </c>
      <c r="S25" s="10">
        <f t="shared" si="1"/>
        <v>2.8001759272833895E-2</v>
      </c>
      <c r="T25" s="10">
        <f t="shared" si="1"/>
        <v>0.19733176953525877</v>
      </c>
      <c r="U25" s="10">
        <f t="shared" si="1"/>
        <v>5.4097639642281189E-2</v>
      </c>
      <c r="V25" s="10">
        <f t="shared" si="1"/>
        <v>8.7963641694766166E-4</v>
      </c>
      <c r="W25" s="10">
        <f t="shared" si="1"/>
        <v>5.5710306406685237E-3</v>
      </c>
      <c r="X25" s="10">
        <f t="shared" si="1"/>
        <v>4.6034305820260961E-2</v>
      </c>
      <c r="Y25" s="10">
        <f t="shared" si="1"/>
        <v>0.17402140448614573</v>
      </c>
      <c r="Z25" s="10">
        <f t="shared" si="1"/>
        <v>2.6975516786394958E-2</v>
      </c>
      <c r="AA25" s="10">
        <f t="shared" si="1"/>
        <v>1.1728485559302155E-3</v>
      </c>
      <c r="AB25" s="10">
        <f t="shared" si="1"/>
        <v>7.330303474563847E-4</v>
      </c>
      <c r="AC25" s="10">
        <f t="shared" si="1"/>
        <v>0.29555783609441433</v>
      </c>
      <c r="AD25" s="10">
        <f t="shared" si="2"/>
        <v>0.17563407125054978</v>
      </c>
      <c r="AE25" s="10">
        <f t="shared" si="3"/>
        <v>1</v>
      </c>
    </row>
    <row r="26" spans="1:31">
      <c r="A26" s="7">
        <v>45261</v>
      </c>
      <c r="B26" s="2">
        <v>205</v>
      </c>
      <c r="C26" s="4">
        <v>1011</v>
      </c>
      <c r="D26" s="2">
        <v>184</v>
      </c>
      <c r="E26" s="4">
        <v>1454</v>
      </c>
      <c r="F26" s="2">
        <v>401</v>
      </c>
      <c r="G26" s="2">
        <v>5</v>
      </c>
      <c r="H26" s="2">
        <v>52</v>
      </c>
      <c r="I26" s="2">
        <v>409</v>
      </c>
      <c r="J26" s="4">
        <v>1238</v>
      </c>
      <c r="K26" s="2">
        <v>182</v>
      </c>
      <c r="L26" s="2">
        <v>4</v>
      </c>
      <c r="M26" s="2">
        <v>7</v>
      </c>
      <c r="N26" s="4">
        <v>2174</v>
      </c>
      <c r="O26" s="5">
        <v>7326</v>
      </c>
      <c r="P26" s="17">
        <v>45261</v>
      </c>
      <c r="Q26" s="10">
        <f t="shared" si="1"/>
        <v>2.7982527982527983E-2</v>
      </c>
      <c r="R26" s="10">
        <f t="shared" si="1"/>
        <v>0.13800163800163801</v>
      </c>
      <c r="S26" s="10">
        <f t="shared" si="1"/>
        <v>2.5116025116025117E-2</v>
      </c>
      <c r="T26" s="10">
        <f t="shared" si="1"/>
        <v>0.19847119847119848</v>
      </c>
      <c r="U26" s="10">
        <f t="shared" si="1"/>
        <v>5.4736554736554734E-2</v>
      </c>
      <c r="V26" s="10">
        <f t="shared" si="1"/>
        <v>6.8250068250068254E-4</v>
      </c>
      <c r="W26" s="10">
        <f t="shared" si="1"/>
        <v>7.098007098007098E-3</v>
      </c>
      <c r="X26" s="10">
        <f t="shared" si="1"/>
        <v>5.582855582855583E-2</v>
      </c>
      <c r="Y26" s="10">
        <f t="shared" si="1"/>
        <v>0.16898716898716898</v>
      </c>
      <c r="Z26" s="10">
        <f t="shared" si="1"/>
        <v>2.4843024843024843E-2</v>
      </c>
      <c r="AA26" s="10">
        <f t="shared" si="1"/>
        <v>5.4600054600054604E-4</v>
      </c>
      <c r="AB26" s="10">
        <f t="shared" si="1"/>
        <v>9.5550095550095545E-4</v>
      </c>
      <c r="AC26" s="10">
        <f t="shared" si="1"/>
        <v>0.29675129675129674</v>
      </c>
      <c r="AD26" s="10">
        <f t="shared" si="2"/>
        <v>0.16352716352716351</v>
      </c>
      <c r="AE26" s="10">
        <f t="shared" si="3"/>
        <v>1</v>
      </c>
    </row>
    <row r="27" spans="1:31">
      <c r="A27" s="7">
        <v>45292</v>
      </c>
      <c r="B27" s="2">
        <v>40</v>
      </c>
      <c r="C27" s="2">
        <v>876</v>
      </c>
      <c r="D27" s="2">
        <v>215</v>
      </c>
      <c r="E27" s="4">
        <v>1257</v>
      </c>
      <c r="F27" s="2">
        <v>381</v>
      </c>
      <c r="G27" s="2">
        <v>3</v>
      </c>
      <c r="H27" s="2">
        <v>57</v>
      </c>
      <c r="I27" s="2">
        <v>266</v>
      </c>
      <c r="J27" s="4">
        <v>1142</v>
      </c>
      <c r="K27" s="2">
        <v>154</v>
      </c>
      <c r="L27" s="2">
        <v>1</v>
      </c>
      <c r="M27" s="2">
        <v>5</v>
      </c>
      <c r="N27" s="4">
        <v>2183</v>
      </c>
      <c r="O27" s="5">
        <v>6580</v>
      </c>
      <c r="P27" s="17">
        <v>45292</v>
      </c>
      <c r="Q27" s="10">
        <f t="shared" si="1"/>
        <v>6.0790273556231003E-3</v>
      </c>
      <c r="R27" s="10">
        <f t="shared" si="1"/>
        <v>0.1331306990881459</v>
      </c>
      <c r="S27" s="10">
        <f t="shared" si="1"/>
        <v>3.2674772036474162E-2</v>
      </c>
      <c r="T27" s="10">
        <f t="shared" si="1"/>
        <v>0.19103343465045591</v>
      </c>
      <c r="U27" s="10">
        <f t="shared" si="1"/>
        <v>5.7902735562310029E-2</v>
      </c>
      <c r="V27" s="10">
        <f t="shared" si="1"/>
        <v>4.559270516717325E-4</v>
      </c>
      <c r="W27" s="10">
        <f t="shared" si="1"/>
        <v>8.6626139817629188E-3</v>
      </c>
      <c r="X27" s="10">
        <f t="shared" si="1"/>
        <v>4.042553191489362E-2</v>
      </c>
      <c r="Y27" s="10">
        <f t="shared" si="1"/>
        <v>0.17355623100303952</v>
      </c>
      <c r="Z27" s="10">
        <f t="shared" si="1"/>
        <v>2.3404255319148935E-2</v>
      </c>
      <c r="AA27" s="10">
        <f t="shared" si="1"/>
        <v>1.5197568389057752E-4</v>
      </c>
      <c r="AB27" s="10">
        <f t="shared" si="1"/>
        <v>7.5987841945288754E-4</v>
      </c>
      <c r="AC27" s="10">
        <f t="shared" si="1"/>
        <v>0.33176291793313067</v>
      </c>
      <c r="AD27" s="10">
        <f t="shared" si="2"/>
        <v>0.15699088145896659</v>
      </c>
      <c r="AE27" s="10">
        <f t="shared" si="3"/>
        <v>1</v>
      </c>
    </row>
    <row r="28" spans="1:31">
      <c r="A28" s="7">
        <v>45323</v>
      </c>
      <c r="B28" s="2">
        <v>54</v>
      </c>
      <c r="C28" s="2">
        <v>716</v>
      </c>
      <c r="D28" s="2">
        <v>164</v>
      </c>
      <c r="E28" s="4">
        <v>1079</v>
      </c>
      <c r="F28" s="2">
        <v>301</v>
      </c>
      <c r="G28" s="2">
        <v>4</v>
      </c>
      <c r="H28" s="2">
        <v>54</v>
      </c>
      <c r="I28" s="2">
        <v>221</v>
      </c>
      <c r="J28" s="2">
        <v>877</v>
      </c>
      <c r="K28" s="2">
        <v>138</v>
      </c>
      <c r="L28" s="2">
        <v>3</v>
      </c>
      <c r="M28" s="2">
        <v>3</v>
      </c>
      <c r="N28" s="4">
        <v>1950</v>
      </c>
      <c r="O28" s="5">
        <v>5564</v>
      </c>
      <c r="P28" s="17">
        <v>45323</v>
      </c>
      <c r="Q28" s="10">
        <f t="shared" si="1"/>
        <v>9.7052480230050316E-3</v>
      </c>
      <c r="R28" s="10">
        <f t="shared" si="1"/>
        <v>0.12868439971243709</v>
      </c>
      <c r="S28" s="10">
        <f t="shared" si="1"/>
        <v>2.9475197699496764E-2</v>
      </c>
      <c r="T28" s="10">
        <f t="shared" si="1"/>
        <v>0.19392523364485981</v>
      </c>
      <c r="U28" s="10">
        <f t="shared" si="1"/>
        <v>5.4097771387491014E-2</v>
      </c>
      <c r="V28" s="10">
        <f t="shared" si="1"/>
        <v>7.1890726096333576E-4</v>
      </c>
      <c r="W28" s="10">
        <f t="shared" si="1"/>
        <v>9.7052480230050316E-3</v>
      </c>
      <c r="X28" s="10">
        <f t="shared" si="1"/>
        <v>3.9719626168224297E-2</v>
      </c>
      <c r="Y28" s="10">
        <f t="shared" si="1"/>
        <v>0.15762041696621135</v>
      </c>
      <c r="Z28" s="10">
        <f t="shared" si="1"/>
        <v>2.4802300503235081E-2</v>
      </c>
      <c r="AA28" s="10">
        <f t="shared" si="1"/>
        <v>5.3918044572250177E-4</v>
      </c>
      <c r="AB28" s="10">
        <f t="shared" si="1"/>
        <v>5.3918044572250177E-4</v>
      </c>
      <c r="AC28" s="10">
        <f t="shared" si="1"/>
        <v>0.35046728971962615</v>
      </c>
      <c r="AD28" s="10">
        <f t="shared" si="2"/>
        <v>0.1542056074766355</v>
      </c>
      <c r="AE28" s="10">
        <f t="shared" si="3"/>
        <v>1</v>
      </c>
    </row>
    <row r="29" spans="1:31">
      <c r="A29" s="7">
        <v>45352</v>
      </c>
      <c r="B29" s="2">
        <v>34</v>
      </c>
      <c r="C29" s="2">
        <v>707</v>
      </c>
      <c r="D29" s="2">
        <v>191</v>
      </c>
      <c r="E29" s="4">
        <v>1141</v>
      </c>
      <c r="F29" s="2">
        <v>299</v>
      </c>
      <c r="G29" s="2">
        <v>3</v>
      </c>
      <c r="H29" s="2">
        <v>48</v>
      </c>
      <c r="I29" s="2">
        <v>249</v>
      </c>
      <c r="J29" s="2">
        <v>933</v>
      </c>
      <c r="K29" s="2">
        <v>148</v>
      </c>
      <c r="L29" s="2">
        <v>6</v>
      </c>
      <c r="M29" s="2">
        <v>4</v>
      </c>
      <c r="N29" s="4">
        <v>2144</v>
      </c>
      <c r="O29" s="5">
        <v>5907</v>
      </c>
      <c r="P29" s="17">
        <v>45352</v>
      </c>
      <c r="Q29" s="10">
        <f t="shared" si="1"/>
        <v>5.7558828508549181E-3</v>
      </c>
      <c r="R29" s="10">
        <f t="shared" si="1"/>
        <v>0.1196885051633655</v>
      </c>
      <c r="S29" s="10">
        <f t="shared" si="1"/>
        <v>3.2334518368037919E-2</v>
      </c>
      <c r="T29" s="10">
        <f t="shared" si="1"/>
        <v>0.1931606568478077</v>
      </c>
      <c r="U29" s="10">
        <f t="shared" si="1"/>
        <v>5.0617910953106485E-2</v>
      </c>
      <c r="V29" s="10">
        <f t="shared" si="1"/>
        <v>5.0787201625190448E-4</v>
      </c>
      <c r="W29" s="10">
        <f t="shared" si="1"/>
        <v>8.1259522600304716E-3</v>
      </c>
      <c r="X29" s="10">
        <f t="shared" si="1"/>
        <v>4.2153377348908075E-2</v>
      </c>
      <c r="Y29" s="10">
        <f t="shared" si="1"/>
        <v>0.15794819705434229</v>
      </c>
      <c r="Z29" s="10">
        <f t="shared" si="1"/>
        <v>2.5055019468427291E-2</v>
      </c>
      <c r="AA29" s="10">
        <f t="shared" si="1"/>
        <v>1.015744032503809E-3</v>
      </c>
      <c r="AB29" s="10">
        <f t="shared" si="1"/>
        <v>6.7716268833587271E-4</v>
      </c>
      <c r="AC29" s="10">
        <f t="shared" si="1"/>
        <v>0.36295920094802775</v>
      </c>
      <c r="AD29" s="10">
        <f t="shared" si="2"/>
        <v>0.14525139664804471</v>
      </c>
      <c r="AE29" s="10">
        <f t="shared" si="3"/>
        <v>1</v>
      </c>
    </row>
    <row r="30" spans="1:31">
      <c r="A30" s="7">
        <v>45383</v>
      </c>
      <c r="B30" s="2">
        <v>56</v>
      </c>
      <c r="C30" s="2">
        <v>703</v>
      </c>
      <c r="D30" s="2">
        <v>194</v>
      </c>
      <c r="E30" s="4">
        <v>1136</v>
      </c>
      <c r="F30" s="2">
        <v>327</v>
      </c>
      <c r="G30" s="2">
        <v>2</v>
      </c>
      <c r="H30" s="2">
        <v>51</v>
      </c>
      <c r="I30" s="2">
        <v>197</v>
      </c>
      <c r="J30" s="2">
        <v>931</v>
      </c>
      <c r="K30" s="2">
        <v>134</v>
      </c>
      <c r="L30" s="2">
        <v>4</v>
      </c>
      <c r="M30" s="2">
        <v>3</v>
      </c>
      <c r="N30" s="4">
        <v>2078</v>
      </c>
      <c r="O30" s="5">
        <v>5816</v>
      </c>
      <c r="P30" s="17">
        <v>45383</v>
      </c>
      <c r="Q30" s="10">
        <f t="shared" si="1"/>
        <v>9.6286107290233843E-3</v>
      </c>
      <c r="R30" s="10">
        <f t="shared" si="1"/>
        <v>0.12087345254470426</v>
      </c>
      <c r="S30" s="10">
        <f t="shared" si="1"/>
        <v>3.3356258596973866E-2</v>
      </c>
      <c r="T30" s="10">
        <f t="shared" si="1"/>
        <v>0.19532324621733149</v>
      </c>
      <c r="U30" s="10">
        <f t="shared" si="1"/>
        <v>5.6224209078404398E-2</v>
      </c>
      <c r="V30" s="10">
        <f t="shared" si="1"/>
        <v>3.43878954607978E-4</v>
      </c>
      <c r="W30" s="10">
        <f t="shared" si="1"/>
        <v>8.7689133425034385E-3</v>
      </c>
      <c r="X30" s="10">
        <f t="shared" si="1"/>
        <v>3.3872077028885832E-2</v>
      </c>
      <c r="Y30" s="10">
        <f t="shared" si="1"/>
        <v>0.16007565337001375</v>
      </c>
      <c r="Z30" s="10">
        <f t="shared" si="1"/>
        <v>2.3039889958734527E-2</v>
      </c>
      <c r="AA30" s="10">
        <f t="shared" si="1"/>
        <v>6.8775790921595599E-4</v>
      </c>
      <c r="AB30" s="10">
        <f t="shared" si="1"/>
        <v>5.1581843191196694E-4</v>
      </c>
      <c r="AC30" s="10">
        <f t="shared" si="1"/>
        <v>0.35729023383768915</v>
      </c>
      <c r="AD30" s="10">
        <f t="shared" si="2"/>
        <v>0.14425722145804676</v>
      </c>
      <c r="AE30" s="10">
        <f t="shared" si="3"/>
        <v>1</v>
      </c>
    </row>
    <row r="31" spans="1:31">
      <c r="A31" s="7">
        <v>45413</v>
      </c>
      <c r="B31" s="2">
        <v>33</v>
      </c>
      <c r="C31" s="2">
        <v>657</v>
      </c>
      <c r="D31" s="2">
        <v>218</v>
      </c>
      <c r="E31" s="4">
        <v>1177</v>
      </c>
      <c r="F31" s="2">
        <v>275</v>
      </c>
      <c r="G31" s="2">
        <v>1</v>
      </c>
      <c r="H31" s="2">
        <v>51</v>
      </c>
      <c r="I31" s="2">
        <v>246</v>
      </c>
      <c r="J31" s="2">
        <v>980</v>
      </c>
      <c r="K31" s="2">
        <v>118</v>
      </c>
      <c r="L31" s="2">
        <v>3</v>
      </c>
      <c r="M31" s="2">
        <v>1</v>
      </c>
      <c r="N31" s="4">
        <v>2170</v>
      </c>
      <c r="O31" s="5">
        <v>5930</v>
      </c>
      <c r="P31" s="17">
        <v>45413</v>
      </c>
      <c r="Q31" s="10">
        <f t="shared" si="1"/>
        <v>5.5649241146711638E-3</v>
      </c>
      <c r="R31" s="10">
        <f t="shared" si="1"/>
        <v>0.11079258010118044</v>
      </c>
      <c r="S31" s="10">
        <f t="shared" si="1"/>
        <v>3.6762225969645866E-2</v>
      </c>
      <c r="T31" s="10">
        <f t="shared" si="1"/>
        <v>0.19848229342327151</v>
      </c>
      <c r="U31" s="10">
        <f t="shared" si="1"/>
        <v>4.6374367622259695E-2</v>
      </c>
      <c r="V31" s="10">
        <f t="shared" si="1"/>
        <v>1.6863406408094435E-4</v>
      </c>
      <c r="W31" s="10">
        <f t="shared" si="1"/>
        <v>8.6003372681281616E-3</v>
      </c>
      <c r="X31" s="10">
        <f t="shared" si="1"/>
        <v>4.1483979763912313E-2</v>
      </c>
      <c r="Y31" s="10">
        <f t="shared" si="1"/>
        <v>0.16526138279932545</v>
      </c>
      <c r="Z31" s="10">
        <f t="shared" si="1"/>
        <v>1.9898819561551432E-2</v>
      </c>
      <c r="AA31" s="10">
        <f t="shared" si="1"/>
        <v>5.05902192242833E-4</v>
      </c>
      <c r="AB31" s="10">
        <f t="shared" si="1"/>
        <v>1.6863406408094435E-4</v>
      </c>
      <c r="AC31" s="10">
        <f t="shared" si="1"/>
        <v>0.36593591905564926</v>
      </c>
      <c r="AD31" s="10">
        <f t="shared" si="2"/>
        <v>0.13086003372681282</v>
      </c>
      <c r="AE31" s="10">
        <f t="shared" si="3"/>
        <v>1</v>
      </c>
    </row>
    <row r="32" spans="1:31" s="16" customFormat="1">
      <c r="A32" s="7">
        <v>45444</v>
      </c>
      <c r="B32" s="2">
        <v>50</v>
      </c>
      <c r="C32" s="2">
        <v>666</v>
      </c>
      <c r="D32" s="2">
        <v>230</v>
      </c>
      <c r="E32" s="4">
        <v>1084</v>
      </c>
      <c r="F32" s="2">
        <v>299</v>
      </c>
      <c r="G32" s="2">
        <v>8</v>
      </c>
      <c r="H32" s="2">
        <v>52</v>
      </c>
      <c r="I32" s="2">
        <v>203</v>
      </c>
      <c r="J32" s="2">
        <v>974</v>
      </c>
      <c r="K32" s="2">
        <v>135</v>
      </c>
      <c r="L32" s="2">
        <v>2</v>
      </c>
      <c r="M32" s="2">
        <v>4</v>
      </c>
      <c r="N32" s="4">
        <v>2259</v>
      </c>
      <c r="O32" s="5">
        <v>5966</v>
      </c>
      <c r="P32" s="17">
        <v>45444</v>
      </c>
      <c r="Q32" s="10">
        <f t="shared" ref="Q32:Q38" si="4">B32/$O32</f>
        <v>8.3808246731478381E-3</v>
      </c>
      <c r="R32" s="10">
        <f t="shared" ref="R32:R38" si="5">C32/$O32</f>
        <v>0.11163258464632921</v>
      </c>
      <c r="S32" s="10">
        <f t="shared" ref="S32:S38" si="6">D32/$O32</f>
        <v>3.8551793496480052E-2</v>
      </c>
      <c r="T32" s="10">
        <f t="shared" ref="T32:T38" si="7">E32/$O32</f>
        <v>0.18169627891384513</v>
      </c>
      <c r="U32" s="10">
        <f t="shared" ref="U32:U38" si="8">F32/$O32</f>
        <v>5.0117331545424068E-2</v>
      </c>
      <c r="V32" s="10">
        <f t="shared" ref="V32:V38" si="9">G32/$O32</f>
        <v>1.3409319477036541E-3</v>
      </c>
      <c r="W32" s="10">
        <f t="shared" ref="W32:W38" si="10">H32/$O32</f>
        <v>8.7160576600737519E-3</v>
      </c>
      <c r="X32" s="10">
        <f t="shared" ref="X32:X38" si="11">I32/$O32</f>
        <v>3.402614817298022E-2</v>
      </c>
      <c r="Y32" s="10">
        <f t="shared" ref="Y32:Y38" si="12">J32/$O32</f>
        <v>0.16325846463291988</v>
      </c>
      <c r="Z32" s="10">
        <f t="shared" ref="Z32:Z38" si="13">K32/$O32</f>
        <v>2.2628226617499161E-2</v>
      </c>
      <c r="AA32" s="10">
        <f t="shared" ref="AA32:AA38" si="14">L32/$O32</f>
        <v>3.3523298692591353E-4</v>
      </c>
      <c r="AB32" s="10">
        <f t="shared" ref="AB32:AB38" si="15">M32/$O32</f>
        <v>6.7046597385182706E-4</v>
      </c>
      <c r="AC32" s="10">
        <f t="shared" ref="AC32:AC38" si="16">N32/$O32</f>
        <v>0.3786456587328193</v>
      </c>
      <c r="AD32" s="10">
        <f t="shared" ref="AD32:AD38" si="17">R32+V32+Z32</f>
        <v>0.13560174321153201</v>
      </c>
      <c r="AE32" s="10">
        <f t="shared" ref="AE32:AE38" si="18">O32/$O32</f>
        <v>1</v>
      </c>
    </row>
    <row r="33" spans="1:31" s="16" customFormat="1">
      <c r="A33" s="7">
        <v>45474</v>
      </c>
      <c r="B33" s="2">
        <v>81</v>
      </c>
      <c r="C33" s="2">
        <v>642</v>
      </c>
      <c r="D33" s="2">
        <v>232</v>
      </c>
      <c r="E33" s="2">
        <v>976</v>
      </c>
      <c r="F33" s="2">
        <v>308</v>
      </c>
      <c r="G33" s="2">
        <v>3</v>
      </c>
      <c r="H33" s="2">
        <v>33</v>
      </c>
      <c r="I33" s="2">
        <v>173</v>
      </c>
      <c r="J33" s="2">
        <v>848</v>
      </c>
      <c r="K33" s="2">
        <v>124</v>
      </c>
      <c r="L33" s="2">
        <v>8</v>
      </c>
      <c r="M33" s="2">
        <v>3</v>
      </c>
      <c r="N33" s="4">
        <v>2214</v>
      </c>
      <c r="O33" s="5">
        <v>5645</v>
      </c>
      <c r="P33" s="17">
        <v>45474</v>
      </c>
      <c r="Q33" s="10">
        <f t="shared" si="4"/>
        <v>1.4348981399468556E-2</v>
      </c>
      <c r="R33" s="10">
        <f t="shared" si="5"/>
        <v>0.11372896368467671</v>
      </c>
      <c r="S33" s="10">
        <f t="shared" si="6"/>
        <v>4.1098317094774135E-2</v>
      </c>
      <c r="T33" s="10">
        <f t="shared" si="7"/>
        <v>0.17289636846767051</v>
      </c>
      <c r="U33" s="10">
        <f t="shared" si="8"/>
        <v>5.4561558901682905E-2</v>
      </c>
      <c r="V33" s="10">
        <f t="shared" si="9"/>
        <v>5.314437555358724E-4</v>
      </c>
      <c r="W33" s="10">
        <f t="shared" si="10"/>
        <v>5.8458813108945972E-3</v>
      </c>
      <c r="X33" s="10">
        <f t="shared" si="11"/>
        <v>3.0646589902568643E-2</v>
      </c>
      <c r="Y33" s="10">
        <f t="shared" si="12"/>
        <v>0.15022143489813994</v>
      </c>
      <c r="Z33" s="10">
        <f t="shared" si="13"/>
        <v>2.1966341895482727E-2</v>
      </c>
      <c r="AA33" s="10">
        <f t="shared" si="14"/>
        <v>1.41718334809566E-3</v>
      </c>
      <c r="AB33" s="10">
        <f t="shared" si="15"/>
        <v>5.314437555358724E-4</v>
      </c>
      <c r="AC33" s="10">
        <f t="shared" si="16"/>
        <v>0.39220549158547385</v>
      </c>
      <c r="AD33" s="10">
        <f t="shared" si="17"/>
        <v>0.13622674933569531</v>
      </c>
      <c r="AE33" s="10">
        <f t="shared" si="18"/>
        <v>1</v>
      </c>
    </row>
    <row r="34" spans="1:31" s="16" customFormat="1">
      <c r="A34" s="7">
        <v>45505</v>
      </c>
      <c r="B34" s="2">
        <v>92</v>
      </c>
      <c r="C34" s="2">
        <v>585</v>
      </c>
      <c r="D34" s="2">
        <v>300</v>
      </c>
      <c r="E34" s="4">
        <v>1058</v>
      </c>
      <c r="F34" s="2">
        <v>343</v>
      </c>
      <c r="G34" s="2">
        <v>5</v>
      </c>
      <c r="H34" s="2">
        <v>60</v>
      </c>
      <c r="I34" s="2">
        <v>242</v>
      </c>
      <c r="J34" s="2">
        <v>886</v>
      </c>
      <c r="K34" s="2">
        <v>108</v>
      </c>
      <c r="L34" s="2">
        <v>7</v>
      </c>
      <c r="M34" s="2">
        <v>7</v>
      </c>
      <c r="N34" s="4">
        <v>2420</v>
      </c>
      <c r="O34" s="5">
        <v>6113</v>
      </c>
      <c r="P34" s="17">
        <v>45505</v>
      </c>
      <c r="Q34" s="10">
        <f t="shared" si="4"/>
        <v>1.504989366922951E-2</v>
      </c>
      <c r="R34" s="10">
        <f t="shared" si="5"/>
        <v>9.5697693440209383E-2</v>
      </c>
      <c r="S34" s="10">
        <f t="shared" si="6"/>
        <v>4.9075740225748406E-2</v>
      </c>
      <c r="T34" s="10">
        <f t="shared" si="7"/>
        <v>0.17307377719613937</v>
      </c>
      <c r="U34" s="10">
        <f t="shared" si="8"/>
        <v>5.6109929658105677E-2</v>
      </c>
      <c r="V34" s="10">
        <f t="shared" si="9"/>
        <v>8.1792900376247341E-4</v>
      </c>
      <c r="W34" s="10">
        <f t="shared" si="10"/>
        <v>9.8151480451496818E-3</v>
      </c>
      <c r="X34" s="10">
        <f t="shared" si="11"/>
        <v>3.9587763782103713E-2</v>
      </c>
      <c r="Y34" s="10">
        <f t="shared" si="12"/>
        <v>0.14493701946671028</v>
      </c>
      <c r="Z34" s="10">
        <f t="shared" si="13"/>
        <v>1.7667266481269425E-2</v>
      </c>
      <c r="AA34" s="10">
        <f t="shared" si="14"/>
        <v>1.1451006052674627E-3</v>
      </c>
      <c r="AB34" s="10">
        <f t="shared" si="15"/>
        <v>1.1451006052674627E-3</v>
      </c>
      <c r="AC34" s="10">
        <f t="shared" si="16"/>
        <v>0.39587763782103713</v>
      </c>
      <c r="AD34" s="10">
        <f t="shared" si="17"/>
        <v>0.11418288892524128</v>
      </c>
      <c r="AE34" s="10">
        <f t="shared" si="18"/>
        <v>1</v>
      </c>
    </row>
    <row r="35" spans="1:31" s="16" customFormat="1">
      <c r="A35" s="7">
        <v>45536</v>
      </c>
      <c r="B35" s="2">
        <v>73</v>
      </c>
      <c r="C35" s="2">
        <v>545</v>
      </c>
      <c r="D35" s="2">
        <v>214</v>
      </c>
      <c r="E35" s="4">
        <v>1004</v>
      </c>
      <c r="F35" s="2">
        <v>324</v>
      </c>
      <c r="G35" s="2">
        <v>3</v>
      </c>
      <c r="H35" s="2">
        <v>63</v>
      </c>
      <c r="I35" s="2">
        <v>214</v>
      </c>
      <c r="J35" s="2">
        <v>885</v>
      </c>
      <c r="K35" s="2">
        <v>115</v>
      </c>
      <c r="L35" s="2">
        <v>11</v>
      </c>
      <c r="M35" s="2">
        <v>18</v>
      </c>
      <c r="N35" s="4">
        <v>2407</v>
      </c>
      <c r="O35" s="5">
        <v>5876</v>
      </c>
      <c r="P35" s="17">
        <v>45536</v>
      </c>
      <c r="Q35" s="10">
        <f t="shared" si="4"/>
        <v>1.2423417290673928E-2</v>
      </c>
      <c r="R35" s="10">
        <f t="shared" si="5"/>
        <v>9.2750170183798497E-2</v>
      </c>
      <c r="S35" s="10">
        <f t="shared" si="6"/>
        <v>3.6419332879509873E-2</v>
      </c>
      <c r="T35" s="10">
        <f t="shared" si="7"/>
        <v>0.1708645336963921</v>
      </c>
      <c r="U35" s="10">
        <f t="shared" si="8"/>
        <v>5.5139550714771952E-2</v>
      </c>
      <c r="V35" s="10">
        <f t="shared" si="9"/>
        <v>5.1055139550714769E-4</v>
      </c>
      <c r="W35" s="10">
        <f t="shared" si="10"/>
        <v>1.0721579305650103E-2</v>
      </c>
      <c r="X35" s="10">
        <f t="shared" si="11"/>
        <v>3.6419332879509873E-2</v>
      </c>
      <c r="Y35" s="10">
        <f t="shared" si="12"/>
        <v>0.15061266167460857</v>
      </c>
      <c r="Z35" s="10">
        <f t="shared" si="13"/>
        <v>1.9571136827773995E-2</v>
      </c>
      <c r="AA35" s="10">
        <f t="shared" si="14"/>
        <v>1.8720217835262083E-3</v>
      </c>
      <c r="AB35" s="10">
        <f t="shared" si="15"/>
        <v>3.0633083730428863E-3</v>
      </c>
      <c r="AC35" s="10">
        <f t="shared" si="16"/>
        <v>0.40963240299523485</v>
      </c>
      <c r="AD35" s="10">
        <f t="shared" si="17"/>
        <v>0.11283185840707964</v>
      </c>
      <c r="AE35" s="10">
        <f t="shared" si="18"/>
        <v>1</v>
      </c>
    </row>
    <row r="36" spans="1:31" s="16" customFormat="1">
      <c r="A36" s="7">
        <v>45566</v>
      </c>
      <c r="B36" s="2">
        <v>76</v>
      </c>
      <c r="C36" s="2">
        <v>555</v>
      </c>
      <c r="D36" s="2">
        <v>195</v>
      </c>
      <c r="E36" s="4">
        <v>1030</v>
      </c>
      <c r="F36" s="2">
        <v>293</v>
      </c>
      <c r="G36" s="2">
        <v>4</v>
      </c>
      <c r="H36" s="2">
        <v>78</v>
      </c>
      <c r="I36" s="2">
        <v>199</v>
      </c>
      <c r="J36" s="2">
        <v>939</v>
      </c>
      <c r="K36" s="2">
        <v>101</v>
      </c>
      <c r="L36" s="2">
        <v>9</v>
      </c>
      <c r="M36" s="2">
        <v>8</v>
      </c>
      <c r="N36" s="4">
        <v>2625</v>
      </c>
      <c r="O36" s="5">
        <v>6112</v>
      </c>
      <c r="P36" s="17">
        <v>45566</v>
      </c>
      <c r="Q36" s="10">
        <f t="shared" si="4"/>
        <v>1.2434554973821989E-2</v>
      </c>
      <c r="R36" s="10">
        <f t="shared" si="5"/>
        <v>9.0804973821989529E-2</v>
      </c>
      <c r="S36" s="10">
        <f t="shared" si="6"/>
        <v>3.1904450261780105E-2</v>
      </c>
      <c r="T36" s="10">
        <f t="shared" si="7"/>
        <v>0.16852094240837695</v>
      </c>
      <c r="U36" s="10">
        <f t="shared" si="8"/>
        <v>4.793848167539267E-2</v>
      </c>
      <c r="V36" s="10">
        <f t="shared" si="9"/>
        <v>6.5445026178010475E-4</v>
      </c>
      <c r="W36" s="10">
        <f t="shared" si="10"/>
        <v>1.2761780104712041E-2</v>
      </c>
      <c r="X36" s="10">
        <f t="shared" si="11"/>
        <v>3.2558900523560211E-2</v>
      </c>
      <c r="Y36" s="10">
        <f t="shared" si="12"/>
        <v>0.15363219895287958</v>
      </c>
      <c r="Z36" s="10">
        <f t="shared" si="13"/>
        <v>1.6524869109947642E-2</v>
      </c>
      <c r="AA36" s="10">
        <f t="shared" si="14"/>
        <v>1.4725130890052356E-3</v>
      </c>
      <c r="AB36" s="10">
        <f t="shared" si="15"/>
        <v>1.3089005235602095E-3</v>
      </c>
      <c r="AC36" s="10">
        <f t="shared" si="16"/>
        <v>0.4294829842931937</v>
      </c>
      <c r="AD36" s="10">
        <f t="shared" si="17"/>
        <v>0.10798429319371727</v>
      </c>
      <c r="AE36" s="10">
        <f t="shared" si="18"/>
        <v>1</v>
      </c>
    </row>
    <row r="37" spans="1:31" s="16" customFormat="1">
      <c r="A37" s="7">
        <v>45597</v>
      </c>
      <c r="B37" s="2">
        <v>76</v>
      </c>
      <c r="C37" s="2">
        <v>519</v>
      </c>
      <c r="D37" s="2">
        <v>215</v>
      </c>
      <c r="E37" s="4">
        <v>1072</v>
      </c>
      <c r="F37" s="2">
        <v>316</v>
      </c>
      <c r="G37" s="2">
        <v>3</v>
      </c>
      <c r="H37" s="2">
        <v>71</v>
      </c>
      <c r="I37" s="2">
        <v>213</v>
      </c>
      <c r="J37" s="2">
        <v>889</v>
      </c>
      <c r="K37" s="2">
        <v>104</v>
      </c>
      <c r="L37" s="2">
        <v>11</v>
      </c>
      <c r="M37" s="2">
        <v>7</v>
      </c>
      <c r="N37" s="4">
        <v>2611</v>
      </c>
      <c r="O37" s="5">
        <v>6107</v>
      </c>
      <c r="P37" s="17">
        <v>45597</v>
      </c>
      <c r="Q37" s="10">
        <f t="shared" si="4"/>
        <v>1.2444735549369576E-2</v>
      </c>
      <c r="R37" s="10">
        <f t="shared" si="5"/>
        <v>8.4984444080563284E-2</v>
      </c>
      <c r="S37" s="10">
        <f t="shared" si="6"/>
        <v>3.5205501883084987E-2</v>
      </c>
      <c r="T37" s="10">
        <f t="shared" si="7"/>
        <v>0.1755362698542656</v>
      </c>
      <c r="U37" s="10">
        <f t="shared" si="8"/>
        <v>5.1743900442115603E-2</v>
      </c>
      <c r="V37" s="10">
        <f t="shared" si="9"/>
        <v>4.9123956115932536E-4</v>
      </c>
      <c r="W37" s="10">
        <f t="shared" si="10"/>
        <v>1.1626002947437366E-2</v>
      </c>
      <c r="X37" s="10">
        <f t="shared" si="11"/>
        <v>3.4878008842312104E-2</v>
      </c>
      <c r="Y37" s="10">
        <f t="shared" si="12"/>
        <v>0.14557065662354676</v>
      </c>
      <c r="Z37" s="10">
        <f t="shared" si="13"/>
        <v>1.7029638120189945E-2</v>
      </c>
      <c r="AA37" s="10">
        <f t="shared" si="14"/>
        <v>1.8012117242508596E-3</v>
      </c>
      <c r="AB37" s="10">
        <f t="shared" si="15"/>
        <v>1.1462256427050926E-3</v>
      </c>
      <c r="AC37" s="10">
        <f t="shared" si="16"/>
        <v>0.42754216472899953</v>
      </c>
      <c r="AD37" s="10">
        <f t="shared" si="17"/>
        <v>0.10250532176191256</v>
      </c>
      <c r="AE37" s="10">
        <f t="shared" si="18"/>
        <v>1</v>
      </c>
    </row>
    <row r="38" spans="1:31" s="16" customFormat="1">
      <c r="A38" s="7">
        <v>45627</v>
      </c>
      <c r="B38" s="2">
        <v>116</v>
      </c>
      <c r="C38" s="2">
        <v>576</v>
      </c>
      <c r="D38" s="2">
        <v>235</v>
      </c>
      <c r="E38" s="4">
        <v>1124</v>
      </c>
      <c r="F38" s="2">
        <v>324</v>
      </c>
      <c r="G38" s="2">
        <v>3</v>
      </c>
      <c r="H38" s="2">
        <v>62</v>
      </c>
      <c r="I38" s="2">
        <v>287</v>
      </c>
      <c r="J38" s="4">
        <v>1001</v>
      </c>
      <c r="K38" s="2">
        <v>82</v>
      </c>
      <c r="L38" s="2">
        <v>8</v>
      </c>
      <c r="M38" s="2">
        <v>7</v>
      </c>
      <c r="N38" s="4">
        <v>2823</v>
      </c>
      <c r="O38" s="5">
        <v>6648</v>
      </c>
      <c r="P38" s="17">
        <v>45627</v>
      </c>
      <c r="Q38" s="10">
        <f t="shared" si="4"/>
        <v>1.7448856799037304E-2</v>
      </c>
      <c r="R38" s="10">
        <f t="shared" si="5"/>
        <v>8.6642599277978335E-2</v>
      </c>
      <c r="S38" s="10">
        <f t="shared" si="6"/>
        <v>3.5348977135980744E-2</v>
      </c>
      <c r="T38" s="10">
        <f t="shared" si="7"/>
        <v>0.1690734055354994</v>
      </c>
      <c r="U38" s="10">
        <f t="shared" si="8"/>
        <v>4.8736462093862815E-2</v>
      </c>
      <c r="V38" s="10">
        <f t="shared" si="9"/>
        <v>4.512635379061372E-4</v>
      </c>
      <c r="W38" s="10">
        <f t="shared" si="10"/>
        <v>9.3261131167268353E-3</v>
      </c>
      <c r="X38" s="10">
        <f t="shared" si="11"/>
        <v>4.3170878459687125E-2</v>
      </c>
      <c r="Y38" s="10">
        <f t="shared" si="12"/>
        <v>0.15057160048134777</v>
      </c>
      <c r="Z38" s="10">
        <f t="shared" si="13"/>
        <v>1.233453670276775E-2</v>
      </c>
      <c r="AA38" s="10">
        <f t="shared" si="14"/>
        <v>1.2033694344163659E-3</v>
      </c>
      <c r="AB38" s="10">
        <f t="shared" si="15"/>
        <v>1.05294825511432E-3</v>
      </c>
      <c r="AC38" s="10">
        <f t="shared" si="16"/>
        <v>0.42463898916967507</v>
      </c>
      <c r="AD38" s="10">
        <f t="shared" si="17"/>
        <v>9.9428399518652233E-2</v>
      </c>
      <c r="AE38" s="10">
        <f t="shared" si="18"/>
        <v>1</v>
      </c>
    </row>
    <row r="39" spans="1:31" s="16" customFormat="1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14"/>
      <c r="P39" s="18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0"/>
      <c r="AE39" s="15"/>
    </row>
    <row r="40" spans="1:31" s="16" customFormat="1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14"/>
      <c r="P40" s="18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0"/>
      <c r="AE40" s="15"/>
    </row>
    <row r="41" spans="1:31" s="16" customFormat="1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14"/>
      <c r="P41" s="18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0"/>
      <c r="AE41" s="15"/>
    </row>
  </sheetData>
  <sheetProtection algorithmName="SHA-512" hashValue="JHeXtizulSpPyUunGPgWRdxTT9r1skpwLKPIfZdnEe5MQyXgGhdW8mYXgE4QmDz8xWofSTDmcY8aVawYkAywFA==" saltValue="uriKZdrmae1bf7rnkFaKU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E387-289A-D248-8A14-2E1B64D8E11B}">
  <dimension ref="A1:X169"/>
  <sheetViews>
    <sheetView topLeftCell="H1" workbookViewId="0">
      <selection activeCell="V2" sqref="V2"/>
    </sheetView>
  </sheetViews>
  <sheetFormatPr defaultColWidth="10.6640625" defaultRowHeight="15.5"/>
  <sheetData>
    <row r="1" spans="1:24">
      <c r="A1" s="1" t="s">
        <v>16400</v>
      </c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16581</v>
      </c>
      <c r="Q1" s="1" t="s">
        <v>16400</v>
      </c>
      <c r="R1" s="1" t="s">
        <v>16582</v>
      </c>
      <c r="S1" s="1" t="s">
        <v>16403</v>
      </c>
      <c r="T1" s="1" t="s">
        <v>16402</v>
      </c>
      <c r="U1" s="1" t="s">
        <v>11</v>
      </c>
      <c r="V1" s="1" t="s">
        <v>3</v>
      </c>
      <c r="W1" s="1" t="s">
        <v>16583</v>
      </c>
      <c r="X1" s="1" t="s">
        <v>16584</v>
      </c>
    </row>
    <row r="2" spans="1:24">
      <c r="A2" s="1" t="s">
        <v>16547</v>
      </c>
      <c r="B2" s="23">
        <v>8.9999999999999993E-3</v>
      </c>
      <c r="C2" s="23">
        <v>5.0000000000000001E-3</v>
      </c>
      <c r="D2" s="2"/>
      <c r="E2" s="23">
        <v>4.7E-2</v>
      </c>
      <c r="F2" s="23">
        <v>7.4999999999999997E-2</v>
      </c>
      <c r="G2" s="2"/>
      <c r="H2" s="23">
        <v>5.0000000000000001E-3</v>
      </c>
      <c r="I2" s="23">
        <v>4.7E-2</v>
      </c>
      <c r="J2" s="23">
        <v>5.0000000000000001E-3</v>
      </c>
      <c r="K2" s="2"/>
      <c r="L2" s="2"/>
      <c r="M2" s="2"/>
      <c r="N2" s="23">
        <v>0.80800000000000005</v>
      </c>
      <c r="O2" s="24">
        <v>1</v>
      </c>
      <c r="P2" s="22">
        <f t="shared" ref="P2:P33" si="0">C2+D2+F2+G2+K2+L2+M2+N2</f>
        <v>0.88800000000000001</v>
      </c>
      <c r="Q2" s="1" t="s">
        <v>16547</v>
      </c>
      <c r="R2" s="22">
        <f t="shared" ref="R2:R33" si="1">O2-P2-S2</f>
        <v>0.10699999999999998</v>
      </c>
      <c r="S2" s="22">
        <f t="shared" ref="S2:S33" si="2">J2</f>
        <v>5.0000000000000001E-3</v>
      </c>
      <c r="T2" s="10">
        <f t="shared" ref="T2:T33" si="3">C2+D2+K2+G2</f>
        <v>5.0000000000000001E-3</v>
      </c>
      <c r="U2" s="10">
        <f t="shared" ref="U2:U33" si="4">N2</f>
        <v>0.80800000000000005</v>
      </c>
      <c r="V2" s="10">
        <f t="shared" ref="V2:V33" si="5">F2</f>
        <v>7.4999999999999997E-2</v>
      </c>
      <c r="W2" s="10">
        <f t="shared" ref="W2:W33" si="6">L2+M2</f>
        <v>0</v>
      </c>
      <c r="X2" s="10">
        <f t="shared" ref="X2:X33" si="7">W2+V2+U2</f>
        <v>0.88300000000000001</v>
      </c>
    </row>
    <row r="3" spans="1:24">
      <c r="A3" s="1" t="s">
        <v>16429</v>
      </c>
      <c r="B3" s="23">
        <v>7.0000000000000001E-3</v>
      </c>
      <c r="C3" s="23">
        <v>2.5999999999999999E-2</v>
      </c>
      <c r="D3" s="23">
        <v>7.0000000000000001E-3</v>
      </c>
      <c r="E3" s="23">
        <v>2.5999999999999999E-2</v>
      </c>
      <c r="F3" s="23">
        <v>0.19</v>
      </c>
      <c r="G3" s="2"/>
      <c r="H3" s="2"/>
      <c r="I3" s="23">
        <v>0.02</v>
      </c>
      <c r="J3" s="23">
        <v>2.5999999999999999E-2</v>
      </c>
      <c r="K3" s="23">
        <v>7.0000000000000001E-3</v>
      </c>
      <c r="L3" s="2"/>
      <c r="M3" s="2"/>
      <c r="N3" s="23">
        <v>0.69299999999999995</v>
      </c>
      <c r="O3" s="24">
        <v>1</v>
      </c>
      <c r="P3" s="22">
        <f t="shared" si="0"/>
        <v>0.92299999999999993</v>
      </c>
      <c r="Q3" s="1" t="s">
        <v>16429</v>
      </c>
      <c r="R3" s="22">
        <f t="shared" si="1"/>
        <v>5.1000000000000073E-2</v>
      </c>
      <c r="S3" s="22">
        <f t="shared" si="2"/>
        <v>2.5999999999999999E-2</v>
      </c>
      <c r="T3" s="10">
        <f t="shared" si="3"/>
        <v>0.04</v>
      </c>
      <c r="U3" s="10">
        <f t="shared" si="4"/>
        <v>0.69299999999999995</v>
      </c>
      <c r="V3" s="10">
        <f t="shared" si="5"/>
        <v>0.19</v>
      </c>
      <c r="W3" s="10">
        <f t="shared" si="6"/>
        <v>0</v>
      </c>
      <c r="X3" s="10">
        <f t="shared" si="7"/>
        <v>0.88300000000000001</v>
      </c>
    </row>
    <row r="4" spans="1:24">
      <c r="A4" s="1" t="s">
        <v>16522</v>
      </c>
      <c r="B4" s="23">
        <v>0.03</v>
      </c>
      <c r="C4" s="23">
        <v>1.2E-2</v>
      </c>
      <c r="D4" s="2"/>
      <c r="E4" s="23">
        <v>4.8000000000000001E-2</v>
      </c>
      <c r="F4" s="23">
        <v>2.4E-2</v>
      </c>
      <c r="G4" s="2"/>
      <c r="H4" s="2"/>
      <c r="I4" s="23">
        <v>6.0000000000000001E-3</v>
      </c>
      <c r="J4" s="23">
        <v>5.3999999999999999E-2</v>
      </c>
      <c r="K4" s="2"/>
      <c r="L4" s="2"/>
      <c r="M4" s="23">
        <v>6.0000000000000001E-3</v>
      </c>
      <c r="N4" s="23">
        <v>0.82099999999999995</v>
      </c>
      <c r="O4" s="24">
        <v>1</v>
      </c>
      <c r="P4" s="22">
        <f t="shared" si="0"/>
        <v>0.86299999999999999</v>
      </c>
      <c r="Q4" s="1" t="s">
        <v>16522</v>
      </c>
      <c r="R4" s="22">
        <f t="shared" si="1"/>
        <v>8.3000000000000018E-2</v>
      </c>
      <c r="S4" s="22">
        <f t="shared" si="2"/>
        <v>5.3999999999999999E-2</v>
      </c>
      <c r="T4" s="10">
        <f t="shared" si="3"/>
        <v>1.2E-2</v>
      </c>
      <c r="U4" s="10">
        <f t="shared" si="4"/>
        <v>0.82099999999999995</v>
      </c>
      <c r="V4" s="10">
        <f t="shared" si="5"/>
        <v>2.4E-2</v>
      </c>
      <c r="W4" s="10">
        <f t="shared" si="6"/>
        <v>6.0000000000000001E-3</v>
      </c>
      <c r="X4" s="10">
        <f t="shared" si="7"/>
        <v>0.85099999999999998</v>
      </c>
    </row>
    <row r="5" spans="1:24">
      <c r="A5" s="1" t="s">
        <v>16460</v>
      </c>
      <c r="B5" s="23">
        <v>6.0000000000000001E-3</v>
      </c>
      <c r="C5" s="23">
        <v>1.2E-2</v>
      </c>
      <c r="D5" s="23">
        <v>5.5E-2</v>
      </c>
      <c r="E5" s="23">
        <v>2.4E-2</v>
      </c>
      <c r="F5" s="23">
        <v>0.182</v>
      </c>
      <c r="G5" s="2"/>
      <c r="H5" s="23">
        <v>6.0000000000000001E-3</v>
      </c>
      <c r="I5" s="23">
        <v>1.7999999999999999E-2</v>
      </c>
      <c r="J5" s="23">
        <v>3.5999999999999997E-2</v>
      </c>
      <c r="K5" s="2"/>
      <c r="L5" s="23">
        <v>6.0000000000000001E-3</v>
      </c>
      <c r="M5" s="2"/>
      <c r="N5" s="23">
        <v>0.65500000000000003</v>
      </c>
      <c r="O5" s="24">
        <v>1</v>
      </c>
      <c r="P5" s="22">
        <f t="shared" si="0"/>
        <v>0.91</v>
      </c>
      <c r="Q5" s="1" t="s">
        <v>16460</v>
      </c>
      <c r="R5" s="22">
        <f t="shared" si="1"/>
        <v>5.3999999999999972E-2</v>
      </c>
      <c r="S5" s="22">
        <f t="shared" si="2"/>
        <v>3.5999999999999997E-2</v>
      </c>
      <c r="T5" s="10">
        <f t="shared" si="3"/>
        <v>6.7000000000000004E-2</v>
      </c>
      <c r="U5" s="10">
        <f t="shared" si="4"/>
        <v>0.65500000000000003</v>
      </c>
      <c r="V5" s="10">
        <f t="shared" si="5"/>
        <v>0.182</v>
      </c>
      <c r="W5" s="10">
        <f t="shared" si="6"/>
        <v>6.0000000000000001E-3</v>
      </c>
      <c r="X5" s="10">
        <f t="shared" si="7"/>
        <v>0.84299999999999997</v>
      </c>
    </row>
    <row r="6" spans="1:24">
      <c r="A6" s="1" t="s">
        <v>16428</v>
      </c>
      <c r="B6" s="2"/>
      <c r="C6" s="23">
        <v>8.5000000000000006E-2</v>
      </c>
      <c r="D6" s="2"/>
      <c r="E6" s="23">
        <v>5.8000000000000003E-2</v>
      </c>
      <c r="F6" s="23">
        <v>0.127</v>
      </c>
      <c r="G6" s="2"/>
      <c r="H6" s="23">
        <v>5.0000000000000001E-3</v>
      </c>
      <c r="I6" s="23">
        <v>5.0000000000000001E-3</v>
      </c>
      <c r="J6" s="23">
        <v>5.0000000000000001E-3</v>
      </c>
      <c r="K6" s="23">
        <v>5.0000000000000001E-3</v>
      </c>
      <c r="L6" s="2"/>
      <c r="M6" s="2"/>
      <c r="N6" s="23">
        <v>0.70899999999999996</v>
      </c>
      <c r="O6" s="24">
        <v>1</v>
      </c>
      <c r="P6" s="22">
        <f t="shared" si="0"/>
        <v>0.92599999999999993</v>
      </c>
      <c r="Q6" s="1" t="s">
        <v>16428</v>
      </c>
      <c r="R6" s="22">
        <f t="shared" si="1"/>
        <v>6.9000000000000061E-2</v>
      </c>
      <c r="S6" s="22">
        <f t="shared" si="2"/>
        <v>5.0000000000000001E-3</v>
      </c>
      <c r="T6" s="10">
        <f t="shared" si="3"/>
        <v>9.0000000000000011E-2</v>
      </c>
      <c r="U6" s="10">
        <f t="shared" si="4"/>
        <v>0.70899999999999996</v>
      </c>
      <c r="V6" s="10">
        <f t="shared" si="5"/>
        <v>0.127</v>
      </c>
      <c r="W6" s="10">
        <f t="shared" si="6"/>
        <v>0</v>
      </c>
      <c r="X6" s="10">
        <f t="shared" si="7"/>
        <v>0.83599999999999997</v>
      </c>
    </row>
    <row r="7" spans="1:24">
      <c r="A7" s="1" t="s">
        <v>16416</v>
      </c>
      <c r="B7" s="23">
        <v>6.0000000000000001E-3</v>
      </c>
      <c r="C7" s="23">
        <v>6.0000000000000001E-3</v>
      </c>
      <c r="D7" s="2"/>
      <c r="E7" s="23">
        <v>9.6000000000000002E-2</v>
      </c>
      <c r="F7" s="23">
        <v>5.0999999999999997E-2</v>
      </c>
      <c r="G7" s="2"/>
      <c r="H7" s="23">
        <v>6.0000000000000001E-3</v>
      </c>
      <c r="I7" s="23">
        <v>3.7999999999999999E-2</v>
      </c>
      <c r="J7" s="23">
        <v>6.0000000000000001E-3</v>
      </c>
      <c r="K7" s="23">
        <v>6.0000000000000001E-3</v>
      </c>
      <c r="L7" s="2"/>
      <c r="M7" s="2"/>
      <c r="N7" s="23">
        <v>0.78300000000000003</v>
      </c>
      <c r="O7" s="24">
        <v>1</v>
      </c>
      <c r="P7" s="22">
        <f t="shared" si="0"/>
        <v>0.84600000000000009</v>
      </c>
      <c r="Q7" s="1" t="s">
        <v>16416</v>
      </c>
      <c r="R7" s="22">
        <f t="shared" si="1"/>
        <v>0.14799999999999991</v>
      </c>
      <c r="S7" s="22">
        <f t="shared" si="2"/>
        <v>6.0000000000000001E-3</v>
      </c>
      <c r="T7" s="10">
        <f t="shared" si="3"/>
        <v>1.2E-2</v>
      </c>
      <c r="U7" s="10">
        <f t="shared" si="4"/>
        <v>0.78300000000000003</v>
      </c>
      <c r="V7" s="10">
        <f t="shared" si="5"/>
        <v>5.0999999999999997E-2</v>
      </c>
      <c r="W7" s="10">
        <f t="shared" si="6"/>
        <v>0</v>
      </c>
      <c r="X7" s="10">
        <f t="shared" si="7"/>
        <v>0.83400000000000007</v>
      </c>
    </row>
    <row r="8" spans="1:24">
      <c r="A8" s="1" t="s">
        <v>16454</v>
      </c>
      <c r="B8" s="2"/>
      <c r="C8" s="23">
        <v>9.7000000000000003E-2</v>
      </c>
      <c r="D8" s="23">
        <v>3.4000000000000002E-2</v>
      </c>
      <c r="E8" s="23">
        <v>1.4E-2</v>
      </c>
      <c r="F8" s="2"/>
      <c r="G8" s="2"/>
      <c r="H8" s="2"/>
      <c r="I8" s="2"/>
      <c r="J8" s="23">
        <v>7.0000000000000001E-3</v>
      </c>
      <c r="K8" s="23">
        <v>2.1000000000000001E-2</v>
      </c>
      <c r="L8" s="2"/>
      <c r="M8" s="2"/>
      <c r="N8" s="23">
        <v>0.82799999999999996</v>
      </c>
      <c r="O8" s="24">
        <v>1</v>
      </c>
      <c r="P8" s="22">
        <f t="shared" si="0"/>
        <v>0.98</v>
      </c>
      <c r="Q8" s="1" t="s">
        <v>16454</v>
      </c>
      <c r="R8" s="22">
        <f t="shared" si="1"/>
        <v>1.3000000000000018E-2</v>
      </c>
      <c r="S8" s="22">
        <f t="shared" si="2"/>
        <v>7.0000000000000001E-3</v>
      </c>
      <c r="T8" s="10">
        <f t="shared" si="3"/>
        <v>0.152</v>
      </c>
      <c r="U8" s="10">
        <f t="shared" si="4"/>
        <v>0.82799999999999996</v>
      </c>
      <c r="V8" s="10">
        <f t="shared" si="5"/>
        <v>0</v>
      </c>
      <c r="W8" s="10">
        <f t="shared" si="6"/>
        <v>0</v>
      </c>
      <c r="X8" s="10">
        <f t="shared" si="7"/>
        <v>0.82799999999999996</v>
      </c>
    </row>
    <row r="9" spans="1:24">
      <c r="A9" s="1" t="s">
        <v>16442</v>
      </c>
      <c r="B9" s="2"/>
      <c r="C9" s="2"/>
      <c r="D9" s="23">
        <v>7.8E-2</v>
      </c>
      <c r="E9" s="23">
        <v>2.1999999999999999E-2</v>
      </c>
      <c r="F9" s="23">
        <v>3.3000000000000002E-2</v>
      </c>
      <c r="G9" s="2"/>
      <c r="H9" s="23">
        <v>2.1999999999999999E-2</v>
      </c>
      <c r="I9" s="2"/>
      <c r="J9" s="23">
        <v>5.6000000000000001E-2</v>
      </c>
      <c r="K9" s="2"/>
      <c r="L9" s="2"/>
      <c r="M9" s="2"/>
      <c r="N9" s="23">
        <v>0.78900000000000003</v>
      </c>
      <c r="O9" s="24">
        <v>1</v>
      </c>
      <c r="P9" s="22">
        <f t="shared" si="0"/>
        <v>0.9</v>
      </c>
      <c r="Q9" s="1" t="s">
        <v>16442</v>
      </c>
      <c r="R9" s="22">
        <f t="shared" si="1"/>
        <v>4.3999999999999977E-2</v>
      </c>
      <c r="S9" s="22">
        <f t="shared" si="2"/>
        <v>5.6000000000000001E-2</v>
      </c>
      <c r="T9" s="10">
        <f t="shared" si="3"/>
        <v>7.8E-2</v>
      </c>
      <c r="U9" s="10">
        <f t="shared" si="4"/>
        <v>0.78900000000000003</v>
      </c>
      <c r="V9" s="10">
        <f t="shared" si="5"/>
        <v>3.3000000000000002E-2</v>
      </c>
      <c r="W9" s="10">
        <f t="shared" si="6"/>
        <v>0</v>
      </c>
      <c r="X9" s="10">
        <f t="shared" si="7"/>
        <v>0.82200000000000006</v>
      </c>
    </row>
    <row r="10" spans="1:24">
      <c r="A10" s="1" t="s">
        <v>16558</v>
      </c>
      <c r="B10" s="23">
        <v>5.0000000000000001E-3</v>
      </c>
      <c r="C10" s="23">
        <v>5.0000000000000001E-3</v>
      </c>
      <c r="D10" s="2"/>
      <c r="E10" s="23">
        <v>0.05</v>
      </c>
      <c r="F10" s="2"/>
      <c r="G10" s="2"/>
      <c r="H10" s="2"/>
      <c r="I10" s="23">
        <v>8.9999999999999993E-3</v>
      </c>
      <c r="J10" s="23">
        <v>0.123</v>
      </c>
      <c r="K10" s="23">
        <v>5.0000000000000001E-3</v>
      </c>
      <c r="L10" s="2"/>
      <c r="M10" s="23">
        <v>5.0000000000000001E-3</v>
      </c>
      <c r="N10" s="23">
        <v>0.8</v>
      </c>
      <c r="O10" s="24">
        <v>1</v>
      </c>
      <c r="P10" s="22">
        <f t="shared" si="0"/>
        <v>0.81500000000000006</v>
      </c>
      <c r="Q10" s="1" t="s">
        <v>16558</v>
      </c>
      <c r="R10" s="22">
        <f t="shared" si="1"/>
        <v>6.1999999999999944E-2</v>
      </c>
      <c r="S10" s="22">
        <f t="shared" si="2"/>
        <v>0.123</v>
      </c>
      <c r="T10" s="10">
        <f t="shared" si="3"/>
        <v>0.01</v>
      </c>
      <c r="U10" s="10">
        <f t="shared" si="4"/>
        <v>0.8</v>
      </c>
      <c r="V10" s="10">
        <f t="shared" si="5"/>
        <v>0</v>
      </c>
      <c r="W10" s="10">
        <f t="shared" si="6"/>
        <v>5.0000000000000001E-3</v>
      </c>
      <c r="X10" s="10">
        <f t="shared" si="7"/>
        <v>0.80500000000000005</v>
      </c>
    </row>
    <row r="11" spans="1:24">
      <c r="A11" s="1" t="s">
        <v>16488</v>
      </c>
      <c r="B11" s="23">
        <v>3.4000000000000002E-2</v>
      </c>
      <c r="C11" s="2"/>
      <c r="D11" s="2"/>
      <c r="E11" s="23">
        <v>5.0999999999999997E-2</v>
      </c>
      <c r="F11" s="23">
        <v>5.0999999999999997E-2</v>
      </c>
      <c r="G11" s="2"/>
      <c r="H11" s="2"/>
      <c r="I11" s="23">
        <v>8.0000000000000002E-3</v>
      </c>
      <c r="J11" s="23">
        <v>0.11</v>
      </c>
      <c r="K11" s="2"/>
      <c r="L11" s="2"/>
      <c r="M11" s="2"/>
      <c r="N11" s="23">
        <v>0.746</v>
      </c>
      <c r="O11" s="24">
        <v>1</v>
      </c>
      <c r="P11" s="22">
        <f t="shared" si="0"/>
        <v>0.79700000000000004</v>
      </c>
      <c r="Q11" s="1" t="s">
        <v>16488</v>
      </c>
      <c r="R11" s="22">
        <f t="shared" si="1"/>
        <v>9.2999999999999958E-2</v>
      </c>
      <c r="S11" s="22">
        <f t="shared" si="2"/>
        <v>0.11</v>
      </c>
      <c r="T11" s="10">
        <f t="shared" si="3"/>
        <v>0</v>
      </c>
      <c r="U11" s="10">
        <f t="shared" si="4"/>
        <v>0.746</v>
      </c>
      <c r="V11" s="10">
        <f t="shared" si="5"/>
        <v>5.0999999999999997E-2</v>
      </c>
      <c r="W11" s="10">
        <f t="shared" si="6"/>
        <v>0</v>
      </c>
      <c r="X11" s="10">
        <f t="shared" si="7"/>
        <v>0.79700000000000004</v>
      </c>
    </row>
    <row r="12" spans="1:24">
      <c r="A12" s="1" t="s">
        <v>16458</v>
      </c>
      <c r="B12" s="2"/>
      <c r="C12" s="23">
        <v>0.02</v>
      </c>
      <c r="D12" s="23">
        <v>0.02</v>
      </c>
      <c r="E12" s="23">
        <v>8.8999999999999996E-2</v>
      </c>
      <c r="F12" s="23">
        <v>5.8999999999999997E-2</v>
      </c>
      <c r="G12" s="2"/>
      <c r="H12" s="2"/>
      <c r="I12" s="23">
        <v>0.01</v>
      </c>
      <c r="J12" s="23">
        <v>6.9000000000000006E-2</v>
      </c>
      <c r="K12" s="2"/>
      <c r="L12" s="2"/>
      <c r="M12" s="2"/>
      <c r="N12" s="23">
        <v>0.73299999999999998</v>
      </c>
      <c r="O12" s="24">
        <v>1</v>
      </c>
      <c r="P12" s="22">
        <f t="shared" si="0"/>
        <v>0.83199999999999996</v>
      </c>
      <c r="Q12" s="1" t="s">
        <v>16458</v>
      </c>
      <c r="R12" s="22">
        <f t="shared" si="1"/>
        <v>9.9000000000000032E-2</v>
      </c>
      <c r="S12" s="22">
        <f t="shared" si="2"/>
        <v>6.9000000000000006E-2</v>
      </c>
      <c r="T12" s="10">
        <f t="shared" si="3"/>
        <v>0.04</v>
      </c>
      <c r="U12" s="10">
        <f t="shared" si="4"/>
        <v>0.73299999999999998</v>
      </c>
      <c r="V12" s="10">
        <f t="shared" si="5"/>
        <v>5.8999999999999997E-2</v>
      </c>
      <c r="W12" s="10">
        <f t="shared" si="6"/>
        <v>0</v>
      </c>
      <c r="X12" s="10">
        <f t="shared" si="7"/>
        <v>0.79200000000000004</v>
      </c>
    </row>
    <row r="13" spans="1:24">
      <c r="A13" s="1" t="s">
        <v>16571</v>
      </c>
      <c r="B13" s="23">
        <v>8.9999999999999993E-3</v>
      </c>
      <c r="C13" s="2"/>
      <c r="D13" s="23">
        <v>1.7999999999999999E-2</v>
      </c>
      <c r="E13" s="23">
        <v>5.5E-2</v>
      </c>
      <c r="F13" s="23">
        <v>0.17399999999999999</v>
      </c>
      <c r="G13" s="2"/>
      <c r="H13" s="23">
        <v>8.9999999999999993E-3</v>
      </c>
      <c r="I13" s="23">
        <v>8.9999999999999993E-3</v>
      </c>
      <c r="J13" s="23">
        <v>9.1999999999999998E-2</v>
      </c>
      <c r="K13" s="23">
        <v>3.6999999999999998E-2</v>
      </c>
      <c r="L13" s="2"/>
      <c r="M13" s="2"/>
      <c r="N13" s="23">
        <v>0.59599999999999997</v>
      </c>
      <c r="O13" s="24">
        <v>1</v>
      </c>
      <c r="P13" s="22">
        <f t="shared" si="0"/>
        <v>0.82499999999999996</v>
      </c>
      <c r="Q13" s="1" t="s">
        <v>16571</v>
      </c>
      <c r="R13" s="22">
        <f t="shared" si="1"/>
        <v>8.3000000000000046E-2</v>
      </c>
      <c r="S13" s="22">
        <f t="shared" si="2"/>
        <v>9.1999999999999998E-2</v>
      </c>
      <c r="T13" s="10">
        <f t="shared" si="3"/>
        <v>5.4999999999999993E-2</v>
      </c>
      <c r="U13" s="10">
        <f t="shared" si="4"/>
        <v>0.59599999999999997</v>
      </c>
      <c r="V13" s="10">
        <f t="shared" si="5"/>
        <v>0.17399999999999999</v>
      </c>
      <c r="W13" s="10">
        <f t="shared" si="6"/>
        <v>0</v>
      </c>
      <c r="X13" s="10">
        <f t="shared" si="7"/>
        <v>0.77</v>
      </c>
    </row>
    <row r="14" spans="1:24">
      <c r="A14" s="1" t="s">
        <v>16490</v>
      </c>
      <c r="B14" s="2"/>
      <c r="C14" s="2"/>
      <c r="D14" s="2"/>
      <c r="E14" s="23">
        <v>0.25</v>
      </c>
      <c r="F14" s="2"/>
      <c r="G14" s="2"/>
      <c r="H14" s="2"/>
      <c r="I14" s="2"/>
      <c r="J14" s="2"/>
      <c r="K14" s="2"/>
      <c r="L14" s="2"/>
      <c r="M14" s="2"/>
      <c r="N14" s="23">
        <v>0.75</v>
      </c>
      <c r="O14" s="24">
        <v>1</v>
      </c>
      <c r="P14" s="22">
        <f t="shared" si="0"/>
        <v>0.75</v>
      </c>
      <c r="Q14" s="1" t="s">
        <v>16490</v>
      </c>
      <c r="R14" s="22">
        <f t="shared" si="1"/>
        <v>0.25</v>
      </c>
      <c r="S14" s="22">
        <f t="shared" si="2"/>
        <v>0</v>
      </c>
      <c r="T14" s="10">
        <f t="shared" si="3"/>
        <v>0</v>
      </c>
      <c r="U14" s="10">
        <f t="shared" si="4"/>
        <v>0.75</v>
      </c>
      <c r="V14" s="10">
        <f t="shared" si="5"/>
        <v>0</v>
      </c>
      <c r="W14" s="10">
        <f t="shared" si="6"/>
        <v>0</v>
      </c>
      <c r="X14" s="10">
        <f t="shared" si="7"/>
        <v>0.75</v>
      </c>
    </row>
    <row r="15" spans="1:24">
      <c r="A15" s="1" t="s">
        <v>16447</v>
      </c>
      <c r="B15" s="2"/>
      <c r="C15" s="23">
        <v>6.6000000000000003E-2</v>
      </c>
      <c r="D15" s="2"/>
      <c r="E15" s="23">
        <v>7.9000000000000001E-2</v>
      </c>
      <c r="F15" s="23">
        <v>1.2999999999999999E-2</v>
      </c>
      <c r="G15" s="2"/>
      <c r="H15" s="2"/>
      <c r="I15" s="23">
        <v>1.2999999999999999E-2</v>
      </c>
      <c r="J15" s="23">
        <v>9.1999999999999998E-2</v>
      </c>
      <c r="K15" s="2"/>
      <c r="L15" s="2"/>
      <c r="M15" s="2"/>
      <c r="N15" s="23">
        <v>0.73699999999999999</v>
      </c>
      <c r="O15" s="24">
        <v>1</v>
      </c>
      <c r="P15" s="22">
        <f t="shared" si="0"/>
        <v>0.81599999999999995</v>
      </c>
      <c r="Q15" s="1" t="s">
        <v>16447</v>
      </c>
      <c r="R15" s="22">
        <f t="shared" si="1"/>
        <v>9.2000000000000054E-2</v>
      </c>
      <c r="S15" s="22">
        <f t="shared" si="2"/>
        <v>9.1999999999999998E-2</v>
      </c>
      <c r="T15" s="10">
        <f t="shared" si="3"/>
        <v>6.6000000000000003E-2</v>
      </c>
      <c r="U15" s="10">
        <f t="shared" si="4"/>
        <v>0.73699999999999999</v>
      </c>
      <c r="V15" s="10">
        <f t="shared" si="5"/>
        <v>1.2999999999999999E-2</v>
      </c>
      <c r="W15" s="10">
        <f t="shared" si="6"/>
        <v>0</v>
      </c>
      <c r="X15" s="10">
        <f t="shared" si="7"/>
        <v>0.75</v>
      </c>
    </row>
    <row r="16" spans="1:24">
      <c r="A16" s="1" t="s">
        <v>16507</v>
      </c>
      <c r="B16" s="23">
        <v>5.1999999999999998E-2</v>
      </c>
      <c r="C16" s="23">
        <v>1.4E-2</v>
      </c>
      <c r="D16" s="2"/>
      <c r="E16" s="23">
        <v>8.6999999999999994E-2</v>
      </c>
      <c r="F16" s="23">
        <v>2.4E-2</v>
      </c>
      <c r="G16" s="2"/>
      <c r="H16" s="2"/>
      <c r="I16" s="23">
        <v>3.0000000000000001E-3</v>
      </c>
      <c r="J16" s="23">
        <v>6.9000000000000006E-2</v>
      </c>
      <c r="K16" s="23">
        <v>3.1E-2</v>
      </c>
      <c r="L16" s="2"/>
      <c r="M16" s="23">
        <v>7.0000000000000001E-3</v>
      </c>
      <c r="N16" s="23">
        <v>0.71199999999999997</v>
      </c>
      <c r="O16" s="24">
        <v>1</v>
      </c>
      <c r="P16" s="22">
        <f t="shared" si="0"/>
        <v>0.78800000000000003</v>
      </c>
      <c r="Q16" s="1" t="s">
        <v>16507</v>
      </c>
      <c r="R16" s="22">
        <f t="shared" si="1"/>
        <v>0.14299999999999996</v>
      </c>
      <c r="S16" s="22">
        <f t="shared" si="2"/>
        <v>6.9000000000000006E-2</v>
      </c>
      <c r="T16" s="10">
        <f t="shared" si="3"/>
        <v>4.4999999999999998E-2</v>
      </c>
      <c r="U16" s="10">
        <f t="shared" si="4"/>
        <v>0.71199999999999997</v>
      </c>
      <c r="V16" s="10">
        <f t="shared" si="5"/>
        <v>2.4E-2</v>
      </c>
      <c r="W16" s="10">
        <f t="shared" si="6"/>
        <v>7.0000000000000001E-3</v>
      </c>
      <c r="X16" s="10">
        <f t="shared" si="7"/>
        <v>0.74299999999999999</v>
      </c>
    </row>
    <row r="17" spans="1:24">
      <c r="A17" s="1" t="s">
        <v>16515</v>
      </c>
      <c r="B17" s="23">
        <v>0.01</v>
      </c>
      <c r="C17" s="23">
        <v>0.01</v>
      </c>
      <c r="D17" s="2"/>
      <c r="E17" s="23">
        <v>0.184</v>
      </c>
      <c r="F17" s="23">
        <v>0.16</v>
      </c>
      <c r="G17" s="2"/>
      <c r="H17" s="2"/>
      <c r="I17" s="23">
        <v>1.4999999999999999E-2</v>
      </c>
      <c r="J17" s="23">
        <v>3.9E-2</v>
      </c>
      <c r="K17" s="23">
        <v>5.0000000000000001E-3</v>
      </c>
      <c r="L17" s="2"/>
      <c r="M17" s="2"/>
      <c r="N17" s="23">
        <v>0.57799999999999996</v>
      </c>
      <c r="O17" s="24">
        <v>1</v>
      </c>
      <c r="P17" s="22">
        <f t="shared" si="0"/>
        <v>0.753</v>
      </c>
      <c r="Q17" s="1" t="s">
        <v>16515</v>
      </c>
      <c r="R17" s="22">
        <f t="shared" si="1"/>
        <v>0.20799999999999999</v>
      </c>
      <c r="S17" s="22">
        <f t="shared" si="2"/>
        <v>3.9E-2</v>
      </c>
      <c r="T17" s="10">
        <f t="shared" si="3"/>
        <v>1.4999999999999999E-2</v>
      </c>
      <c r="U17" s="10">
        <f t="shared" si="4"/>
        <v>0.57799999999999996</v>
      </c>
      <c r="V17" s="10">
        <f t="shared" si="5"/>
        <v>0.16</v>
      </c>
      <c r="W17" s="10">
        <f t="shared" si="6"/>
        <v>0</v>
      </c>
      <c r="X17" s="10">
        <f t="shared" si="7"/>
        <v>0.73799999999999999</v>
      </c>
    </row>
    <row r="18" spans="1:24">
      <c r="A18" s="1" t="s">
        <v>16535</v>
      </c>
      <c r="B18" s="23">
        <v>6.3E-2</v>
      </c>
      <c r="C18" s="23">
        <v>2.3E-2</v>
      </c>
      <c r="D18" s="23">
        <v>3.5999999999999997E-2</v>
      </c>
      <c r="E18" s="23">
        <v>0.113</v>
      </c>
      <c r="F18" s="23">
        <v>5.0000000000000001E-3</v>
      </c>
      <c r="G18" s="2"/>
      <c r="H18" s="23">
        <v>5.0000000000000001E-3</v>
      </c>
      <c r="I18" s="23">
        <v>1.7999999999999999E-2</v>
      </c>
      <c r="J18" s="23">
        <v>8.9999999999999993E-3</v>
      </c>
      <c r="K18" s="2"/>
      <c r="L18" s="2"/>
      <c r="M18" s="2"/>
      <c r="N18" s="23">
        <v>0.73</v>
      </c>
      <c r="O18" s="24">
        <v>1</v>
      </c>
      <c r="P18" s="22">
        <f t="shared" si="0"/>
        <v>0.79400000000000004</v>
      </c>
      <c r="Q18" s="1" t="s">
        <v>16535</v>
      </c>
      <c r="R18" s="22">
        <f t="shared" si="1"/>
        <v>0.19699999999999995</v>
      </c>
      <c r="S18" s="22">
        <f t="shared" si="2"/>
        <v>8.9999999999999993E-3</v>
      </c>
      <c r="T18" s="10">
        <f t="shared" si="3"/>
        <v>5.8999999999999997E-2</v>
      </c>
      <c r="U18" s="10">
        <f t="shared" si="4"/>
        <v>0.73</v>
      </c>
      <c r="V18" s="10">
        <f t="shared" si="5"/>
        <v>5.0000000000000001E-3</v>
      </c>
      <c r="W18" s="10">
        <f t="shared" si="6"/>
        <v>0</v>
      </c>
      <c r="X18" s="10">
        <f t="shared" si="7"/>
        <v>0.73499999999999999</v>
      </c>
    </row>
    <row r="19" spans="1:24">
      <c r="A19" s="1" t="s">
        <v>16438</v>
      </c>
      <c r="B19" s="2"/>
      <c r="C19" s="23">
        <v>7.1999999999999995E-2</v>
      </c>
      <c r="D19" s="2"/>
      <c r="E19" s="23">
        <v>0.14099999999999999</v>
      </c>
      <c r="F19" s="23">
        <v>1.6E-2</v>
      </c>
      <c r="G19" s="2"/>
      <c r="H19" s="23">
        <v>3.0000000000000001E-3</v>
      </c>
      <c r="I19" s="23">
        <v>3.0000000000000001E-3</v>
      </c>
      <c r="J19" s="23">
        <v>4.9000000000000002E-2</v>
      </c>
      <c r="K19" s="23">
        <v>3.0000000000000001E-3</v>
      </c>
      <c r="L19" s="2"/>
      <c r="M19" s="2"/>
      <c r="N19" s="23">
        <v>0.71099999999999997</v>
      </c>
      <c r="O19" s="24">
        <v>1</v>
      </c>
      <c r="P19" s="22">
        <f t="shared" si="0"/>
        <v>0.80199999999999994</v>
      </c>
      <c r="Q19" s="1" t="s">
        <v>16438</v>
      </c>
      <c r="R19" s="22">
        <f t="shared" si="1"/>
        <v>0.14900000000000008</v>
      </c>
      <c r="S19" s="22">
        <f t="shared" si="2"/>
        <v>4.9000000000000002E-2</v>
      </c>
      <c r="T19" s="10">
        <f t="shared" si="3"/>
        <v>7.4999999999999997E-2</v>
      </c>
      <c r="U19" s="10">
        <f t="shared" si="4"/>
        <v>0.71099999999999997</v>
      </c>
      <c r="V19" s="10">
        <f t="shared" si="5"/>
        <v>1.6E-2</v>
      </c>
      <c r="W19" s="10">
        <f t="shared" si="6"/>
        <v>0</v>
      </c>
      <c r="X19" s="10">
        <f t="shared" si="7"/>
        <v>0.72699999999999998</v>
      </c>
    </row>
    <row r="20" spans="1:24">
      <c r="A20" s="1" t="s">
        <v>16450</v>
      </c>
      <c r="B20" s="23">
        <v>4.8000000000000001E-2</v>
      </c>
      <c r="C20" s="2"/>
      <c r="D20" s="23">
        <v>1.2E-2</v>
      </c>
      <c r="E20" s="23">
        <v>0.14299999999999999</v>
      </c>
      <c r="F20" s="2"/>
      <c r="G20" s="2"/>
      <c r="H20" s="23">
        <v>3.5999999999999997E-2</v>
      </c>
      <c r="I20" s="23">
        <v>1.2E-2</v>
      </c>
      <c r="J20" s="23">
        <v>2.4E-2</v>
      </c>
      <c r="K20" s="2"/>
      <c r="L20" s="2"/>
      <c r="M20" s="2"/>
      <c r="N20" s="23">
        <v>0.72599999999999998</v>
      </c>
      <c r="O20" s="24">
        <v>1</v>
      </c>
      <c r="P20" s="22">
        <f t="shared" si="0"/>
        <v>0.73799999999999999</v>
      </c>
      <c r="Q20" s="1" t="s">
        <v>16450</v>
      </c>
      <c r="R20" s="22">
        <f t="shared" si="1"/>
        <v>0.23800000000000002</v>
      </c>
      <c r="S20" s="22">
        <f t="shared" si="2"/>
        <v>2.4E-2</v>
      </c>
      <c r="T20" s="10">
        <f t="shared" si="3"/>
        <v>1.2E-2</v>
      </c>
      <c r="U20" s="10">
        <f t="shared" si="4"/>
        <v>0.72599999999999998</v>
      </c>
      <c r="V20" s="10">
        <f t="shared" si="5"/>
        <v>0</v>
      </c>
      <c r="W20" s="10">
        <f t="shared" si="6"/>
        <v>0</v>
      </c>
      <c r="X20" s="10">
        <f t="shared" si="7"/>
        <v>0.72599999999999998</v>
      </c>
    </row>
    <row r="21" spans="1:24">
      <c r="A21" s="1" t="s">
        <v>16468</v>
      </c>
      <c r="B21" s="23">
        <v>6.6000000000000003E-2</v>
      </c>
      <c r="C21" s="2"/>
      <c r="D21" s="23">
        <v>0.10100000000000001</v>
      </c>
      <c r="E21" s="23">
        <v>5.6000000000000001E-2</v>
      </c>
      <c r="F21" s="23">
        <v>1.4E-2</v>
      </c>
      <c r="G21" s="2"/>
      <c r="H21" s="2"/>
      <c r="I21" s="23">
        <v>3.0000000000000001E-3</v>
      </c>
      <c r="J21" s="23">
        <v>4.9000000000000002E-2</v>
      </c>
      <c r="K21" s="2"/>
      <c r="L21" s="2"/>
      <c r="M21" s="2"/>
      <c r="N21" s="23">
        <v>0.71199999999999997</v>
      </c>
      <c r="O21" s="24">
        <v>1</v>
      </c>
      <c r="P21" s="22">
        <f t="shared" si="0"/>
        <v>0.82699999999999996</v>
      </c>
      <c r="Q21" s="1" t="s">
        <v>16468</v>
      </c>
      <c r="R21" s="22">
        <f t="shared" si="1"/>
        <v>0.12400000000000004</v>
      </c>
      <c r="S21" s="22">
        <f t="shared" si="2"/>
        <v>4.9000000000000002E-2</v>
      </c>
      <c r="T21" s="10">
        <f t="shared" si="3"/>
        <v>0.10100000000000001</v>
      </c>
      <c r="U21" s="10">
        <f t="shared" si="4"/>
        <v>0.71199999999999997</v>
      </c>
      <c r="V21" s="10">
        <f t="shared" si="5"/>
        <v>1.4E-2</v>
      </c>
      <c r="W21" s="10">
        <f t="shared" si="6"/>
        <v>0</v>
      </c>
      <c r="X21" s="10">
        <f t="shared" si="7"/>
        <v>0.72599999999999998</v>
      </c>
    </row>
    <row r="22" spans="1:24">
      <c r="A22" s="1" t="s">
        <v>16510</v>
      </c>
      <c r="B22" s="2"/>
      <c r="C22" s="23">
        <v>8.1000000000000003E-2</v>
      </c>
      <c r="D22" s="2"/>
      <c r="E22" s="23">
        <v>4.2999999999999997E-2</v>
      </c>
      <c r="F22" s="23">
        <v>0.46100000000000002</v>
      </c>
      <c r="G22" s="2"/>
      <c r="H22" s="23">
        <v>3.0000000000000001E-3</v>
      </c>
      <c r="I22" s="2"/>
      <c r="J22" s="23">
        <v>0.14099999999999999</v>
      </c>
      <c r="K22" s="23">
        <v>1.7000000000000001E-2</v>
      </c>
      <c r="L22" s="23">
        <v>3.0000000000000001E-3</v>
      </c>
      <c r="M22" s="2"/>
      <c r="N22" s="23">
        <v>0.251</v>
      </c>
      <c r="O22" s="24">
        <v>1</v>
      </c>
      <c r="P22" s="22">
        <f t="shared" si="0"/>
        <v>0.81300000000000006</v>
      </c>
      <c r="Q22" s="1" t="s">
        <v>16510</v>
      </c>
      <c r="R22" s="22">
        <f t="shared" si="1"/>
        <v>4.5999999999999958E-2</v>
      </c>
      <c r="S22" s="22">
        <f t="shared" si="2"/>
        <v>0.14099999999999999</v>
      </c>
      <c r="T22" s="10">
        <f t="shared" si="3"/>
        <v>9.8000000000000004E-2</v>
      </c>
      <c r="U22" s="10">
        <f t="shared" si="4"/>
        <v>0.251</v>
      </c>
      <c r="V22" s="10">
        <f t="shared" si="5"/>
        <v>0.46100000000000002</v>
      </c>
      <c r="W22" s="10">
        <f t="shared" si="6"/>
        <v>3.0000000000000001E-3</v>
      </c>
      <c r="X22" s="10">
        <f t="shared" si="7"/>
        <v>0.71500000000000008</v>
      </c>
    </row>
    <row r="23" spans="1:24">
      <c r="A23" s="1" t="s">
        <v>16475</v>
      </c>
      <c r="B23" s="23">
        <v>8.0000000000000002E-3</v>
      </c>
      <c r="C23" s="23">
        <v>2.1000000000000001E-2</v>
      </c>
      <c r="D23" s="23">
        <v>3.7999999999999999E-2</v>
      </c>
      <c r="E23" s="23">
        <v>0.114</v>
      </c>
      <c r="F23" s="2"/>
      <c r="G23" s="2"/>
      <c r="H23" s="2"/>
      <c r="I23" s="23">
        <v>0.10199999999999999</v>
      </c>
      <c r="J23" s="23">
        <v>8.0000000000000002E-3</v>
      </c>
      <c r="K23" s="2"/>
      <c r="L23" s="2"/>
      <c r="M23" s="2"/>
      <c r="N23" s="23">
        <v>0.70799999999999996</v>
      </c>
      <c r="O23" s="24">
        <v>1</v>
      </c>
      <c r="P23" s="22">
        <f t="shared" si="0"/>
        <v>0.7669999999999999</v>
      </c>
      <c r="Q23" s="1" t="s">
        <v>16475</v>
      </c>
      <c r="R23" s="22">
        <f t="shared" si="1"/>
        <v>0.22500000000000009</v>
      </c>
      <c r="S23" s="22">
        <f t="shared" si="2"/>
        <v>8.0000000000000002E-3</v>
      </c>
      <c r="T23" s="10">
        <f t="shared" si="3"/>
        <v>5.8999999999999997E-2</v>
      </c>
      <c r="U23" s="10">
        <f t="shared" si="4"/>
        <v>0.70799999999999996</v>
      </c>
      <c r="V23" s="10">
        <f t="shared" si="5"/>
        <v>0</v>
      </c>
      <c r="W23" s="10">
        <f t="shared" si="6"/>
        <v>0</v>
      </c>
      <c r="X23" s="10">
        <f t="shared" si="7"/>
        <v>0.70799999999999996</v>
      </c>
    </row>
    <row r="24" spans="1:24">
      <c r="A24" s="1" t="s">
        <v>16480</v>
      </c>
      <c r="B24" s="2"/>
      <c r="C24" s="23">
        <v>3.3000000000000002E-2</v>
      </c>
      <c r="D24" s="23">
        <v>1.2999999999999999E-2</v>
      </c>
      <c r="E24" s="23">
        <v>0.128</v>
      </c>
      <c r="F24" s="23">
        <v>0.13100000000000001</v>
      </c>
      <c r="G24" s="2"/>
      <c r="H24" s="2"/>
      <c r="I24" s="2"/>
      <c r="J24" s="23">
        <v>0.125</v>
      </c>
      <c r="K24" s="2"/>
      <c r="L24" s="2"/>
      <c r="M24" s="2"/>
      <c r="N24" s="23">
        <v>0.56999999999999995</v>
      </c>
      <c r="O24" s="24">
        <v>1</v>
      </c>
      <c r="P24" s="22">
        <f t="shared" si="0"/>
        <v>0.74699999999999989</v>
      </c>
      <c r="Q24" s="1" t="s">
        <v>16480</v>
      </c>
      <c r="R24" s="22">
        <f t="shared" si="1"/>
        <v>0.12800000000000011</v>
      </c>
      <c r="S24" s="22">
        <f t="shared" si="2"/>
        <v>0.125</v>
      </c>
      <c r="T24" s="10">
        <f t="shared" si="3"/>
        <v>4.5999999999999999E-2</v>
      </c>
      <c r="U24" s="10">
        <f t="shared" si="4"/>
        <v>0.56999999999999995</v>
      </c>
      <c r="V24" s="10">
        <f t="shared" si="5"/>
        <v>0.13100000000000001</v>
      </c>
      <c r="W24" s="10">
        <f t="shared" si="6"/>
        <v>0</v>
      </c>
      <c r="X24" s="10">
        <f t="shared" si="7"/>
        <v>0.70099999999999996</v>
      </c>
    </row>
    <row r="25" spans="1:24">
      <c r="A25" s="1" t="s">
        <v>16530</v>
      </c>
      <c r="B25" s="2"/>
      <c r="C25" s="23">
        <v>0.03</v>
      </c>
      <c r="D25" s="23">
        <v>6.0000000000000001E-3</v>
      </c>
      <c r="E25" s="23">
        <v>0.107</v>
      </c>
      <c r="F25" s="23">
        <v>0.185</v>
      </c>
      <c r="G25" s="2"/>
      <c r="H25" s="2"/>
      <c r="I25" s="23">
        <v>6.0000000000000001E-3</v>
      </c>
      <c r="J25" s="23">
        <v>0.14899999999999999</v>
      </c>
      <c r="K25" s="23">
        <v>6.0000000000000001E-3</v>
      </c>
      <c r="L25" s="2"/>
      <c r="M25" s="2"/>
      <c r="N25" s="23">
        <v>0.51200000000000001</v>
      </c>
      <c r="O25" s="24">
        <v>1</v>
      </c>
      <c r="P25" s="22">
        <f t="shared" si="0"/>
        <v>0.73899999999999999</v>
      </c>
      <c r="Q25" s="1" t="s">
        <v>16530</v>
      </c>
      <c r="R25" s="22">
        <f t="shared" si="1"/>
        <v>0.11200000000000002</v>
      </c>
      <c r="S25" s="22">
        <f t="shared" si="2"/>
        <v>0.14899999999999999</v>
      </c>
      <c r="T25" s="10">
        <f t="shared" si="3"/>
        <v>4.1999999999999996E-2</v>
      </c>
      <c r="U25" s="10">
        <f t="shared" si="4"/>
        <v>0.51200000000000001</v>
      </c>
      <c r="V25" s="10">
        <f t="shared" si="5"/>
        <v>0.185</v>
      </c>
      <c r="W25" s="10">
        <f t="shared" si="6"/>
        <v>0</v>
      </c>
      <c r="X25" s="10">
        <f t="shared" si="7"/>
        <v>0.69700000000000006</v>
      </c>
    </row>
    <row r="26" spans="1:24">
      <c r="A26" s="1" t="s">
        <v>16476</v>
      </c>
      <c r="B26" s="23">
        <v>1.6E-2</v>
      </c>
      <c r="C26" s="23">
        <v>8.5999999999999993E-2</v>
      </c>
      <c r="D26" s="2"/>
      <c r="E26" s="23">
        <v>7.8E-2</v>
      </c>
      <c r="F26" s="23">
        <v>8.0000000000000002E-3</v>
      </c>
      <c r="G26" s="2"/>
      <c r="H26" s="23">
        <v>8.0000000000000002E-3</v>
      </c>
      <c r="I26" s="23">
        <v>8.0000000000000002E-3</v>
      </c>
      <c r="J26" s="23">
        <v>0.109</v>
      </c>
      <c r="K26" s="2"/>
      <c r="L26" s="2"/>
      <c r="M26" s="2"/>
      <c r="N26" s="23">
        <v>0.68799999999999994</v>
      </c>
      <c r="O26" s="24">
        <v>1</v>
      </c>
      <c r="P26" s="22">
        <f t="shared" si="0"/>
        <v>0.78199999999999992</v>
      </c>
      <c r="Q26" s="1" t="s">
        <v>16476</v>
      </c>
      <c r="R26" s="22">
        <f t="shared" si="1"/>
        <v>0.10900000000000008</v>
      </c>
      <c r="S26" s="22">
        <f t="shared" si="2"/>
        <v>0.109</v>
      </c>
      <c r="T26" s="10">
        <f t="shared" si="3"/>
        <v>8.5999999999999993E-2</v>
      </c>
      <c r="U26" s="10">
        <f t="shared" si="4"/>
        <v>0.68799999999999994</v>
      </c>
      <c r="V26" s="10">
        <f t="shared" si="5"/>
        <v>8.0000000000000002E-3</v>
      </c>
      <c r="W26" s="10">
        <f t="shared" si="6"/>
        <v>0</v>
      </c>
      <c r="X26" s="10">
        <f t="shared" si="7"/>
        <v>0.69599999999999995</v>
      </c>
    </row>
    <row r="27" spans="1:24">
      <c r="A27" s="1" t="s">
        <v>16579</v>
      </c>
      <c r="B27" s="2"/>
      <c r="C27" s="2"/>
      <c r="D27" s="23">
        <v>1.7000000000000001E-2</v>
      </c>
      <c r="E27" s="23">
        <v>0.185</v>
      </c>
      <c r="F27" s="23">
        <v>0.03</v>
      </c>
      <c r="G27" s="2"/>
      <c r="H27" s="2"/>
      <c r="I27" s="2"/>
      <c r="J27" s="23">
        <v>0.10299999999999999</v>
      </c>
      <c r="K27" s="23">
        <v>4.0000000000000001E-3</v>
      </c>
      <c r="L27" s="2"/>
      <c r="M27" s="2"/>
      <c r="N27" s="23">
        <v>0.66100000000000003</v>
      </c>
      <c r="O27" s="24">
        <v>1</v>
      </c>
      <c r="P27" s="22">
        <f t="shared" si="0"/>
        <v>0.71200000000000008</v>
      </c>
      <c r="Q27" s="1" t="s">
        <v>16579</v>
      </c>
      <c r="R27" s="22">
        <f t="shared" si="1"/>
        <v>0.18499999999999994</v>
      </c>
      <c r="S27" s="22">
        <f t="shared" si="2"/>
        <v>0.10299999999999999</v>
      </c>
      <c r="T27" s="10">
        <f t="shared" si="3"/>
        <v>2.1000000000000001E-2</v>
      </c>
      <c r="U27" s="10">
        <f t="shared" si="4"/>
        <v>0.66100000000000003</v>
      </c>
      <c r="V27" s="10">
        <f t="shared" si="5"/>
        <v>0.03</v>
      </c>
      <c r="W27" s="10">
        <f t="shared" si="6"/>
        <v>0</v>
      </c>
      <c r="X27" s="10">
        <f t="shared" si="7"/>
        <v>0.69100000000000006</v>
      </c>
    </row>
    <row r="28" spans="1:24">
      <c r="A28" s="1" t="s">
        <v>16451</v>
      </c>
      <c r="B28" s="23">
        <v>1.4E-2</v>
      </c>
      <c r="C28" s="2"/>
      <c r="D28" s="23">
        <v>1.4E-2</v>
      </c>
      <c r="E28" s="23">
        <v>0.17199999999999999</v>
      </c>
      <c r="F28" s="23">
        <v>1.4E-2</v>
      </c>
      <c r="G28" s="2"/>
      <c r="H28" s="2"/>
      <c r="I28" s="23">
        <v>3.4000000000000002E-2</v>
      </c>
      <c r="J28" s="23">
        <v>7.5999999999999998E-2</v>
      </c>
      <c r="K28" s="2"/>
      <c r="L28" s="23">
        <v>1.4E-2</v>
      </c>
      <c r="M28" s="23">
        <v>1.4E-2</v>
      </c>
      <c r="N28" s="23">
        <v>0.64800000000000002</v>
      </c>
      <c r="O28" s="24">
        <v>1</v>
      </c>
      <c r="P28" s="22">
        <f t="shared" si="0"/>
        <v>0.70400000000000007</v>
      </c>
      <c r="Q28" s="1" t="s">
        <v>16451</v>
      </c>
      <c r="R28" s="22">
        <f t="shared" si="1"/>
        <v>0.21999999999999992</v>
      </c>
      <c r="S28" s="22">
        <f t="shared" si="2"/>
        <v>7.5999999999999998E-2</v>
      </c>
      <c r="T28" s="10">
        <f t="shared" si="3"/>
        <v>1.4E-2</v>
      </c>
      <c r="U28" s="10">
        <f t="shared" si="4"/>
        <v>0.64800000000000002</v>
      </c>
      <c r="V28" s="10">
        <f t="shared" si="5"/>
        <v>1.4E-2</v>
      </c>
      <c r="W28" s="10">
        <f t="shared" si="6"/>
        <v>2.8000000000000001E-2</v>
      </c>
      <c r="X28" s="10">
        <f t="shared" si="7"/>
        <v>0.69000000000000006</v>
      </c>
    </row>
    <row r="29" spans="1:24">
      <c r="A29" s="1" t="s">
        <v>16508</v>
      </c>
      <c r="B29" s="23">
        <v>1.2999999999999999E-2</v>
      </c>
      <c r="C29" s="23">
        <v>4.9000000000000002E-2</v>
      </c>
      <c r="D29" s="23">
        <v>8.5000000000000006E-2</v>
      </c>
      <c r="E29" s="23">
        <v>9.9000000000000005E-2</v>
      </c>
      <c r="F29" s="2"/>
      <c r="G29" s="2"/>
      <c r="H29" s="2"/>
      <c r="I29" s="23">
        <v>4.0000000000000001E-3</v>
      </c>
      <c r="J29" s="23">
        <v>6.7000000000000004E-2</v>
      </c>
      <c r="K29" s="2"/>
      <c r="L29" s="2"/>
      <c r="M29" s="2"/>
      <c r="N29" s="23">
        <v>0.68200000000000005</v>
      </c>
      <c r="O29" s="24">
        <v>1</v>
      </c>
      <c r="P29" s="22">
        <f t="shared" si="0"/>
        <v>0.81600000000000006</v>
      </c>
      <c r="Q29" s="1" t="s">
        <v>16508</v>
      </c>
      <c r="R29" s="22">
        <f t="shared" si="1"/>
        <v>0.11699999999999994</v>
      </c>
      <c r="S29" s="22">
        <f t="shared" si="2"/>
        <v>6.7000000000000004E-2</v>
      </c>
      <c r="T29" s="10">
        <f t="shared" si="3"/>
        <v>0.13400000000000001</v>
      </c>
      <c r="U29" s="10">
        <f t="shared" si="4"/>
        <v>0.68200000000000005</v>
      </c>
      <c r="V29" s="10">
        <f t="shared" si="5"/>
        <v>0</v>
      </c>
      <c r="W29" s="10">
        <f t="shared" si="6"/>
        <v>0</v>
      </c>
      <c r="X29" s="10">
        <f t="shared" si="7"/>
        <v>0.68200000000000005</v>
      </c>
    </row>
    <row r="30" spans="1:24">
      <c r="A30" s="1" t="s">
        <v>16565</v>
      </c>
      <c r="B30" s="23">
        <v>7.0000000000000001E-3</v>
      </c>
      <c r="C30" s="23">
        <v>1.4E-2</v>
      </c>
      <c r="D30" s="2"/>
      <c r="E30" s="23">
        <v>4.7E-2</v>
      </c>
      <c r="F30" s="23">
        <v>0.09</v>
      </c>
      <c r="G30" s="23">
        <v>4.0000000000000001E-3</v>
      </c>
      <c r="H30" s="23">
        <v>1.4E-2</v>
      </c>
      <c r="I30" s="23">
        <v>4.0000000000000001E-3</v>
      </c>
      <c r="J30" s="23">
        <v>0.23</v>
      </c>
      <c r="K30" s="23">
        <v>4.0000000000000001E-3</v>
      </c>
      <c r="L30" s="23">
        <v>4.0000000000000001E-3</v>
      </c>
      <c r="M30" s="2"/>
      <c r="N30" s="23">
        <v>0.58299999999999996</v>
      </c>
      <c r="O30" s="24">
        <v>1</v>
      </c>
      <c r="P30" s="22">
        <f t="shared" si="0"/>
        <v>0.69899999999999995</v>
      </c>
      <c r="Q30" s="1" t="s">
        <v>16565</v>
      </c>
      <c r="R30" s="22">
        <f t="shared" si="1"/>
        <v>7.1000000000000035E-2</v>
      </c>
      <c r="S30" s="22">
        <f t="shared" si="2"/>
        <v>0.23</v>
      </c>
      <c r="T30" s="10">
        <f t="shared" si="3"/>
        <v>2.2000000000000002E-2</v>
      </c>
      <c r="U30" s="10">
        <f t="shared" si="4"/>
        <v>0.58299999999999996</v>
      </c>
      <c r="V30" s="10">
        <f t="shared" si="5"/>
        <v>0.09</v>
      </c>
      <c r="W30" s="10">
        <f t="shared" si="6"/>
        <v>4.0000000000000001E-3</v>
      </c>
      <c r="X30" s="10">
        <f t="shared" si="7"/>
        <v>0.67699999999999994</v>
      </c>
    </row>
    <row r="31" spans="1:24">
      <c r="A31" s="1" t="s">
        <v>16419</v>
      </c>
      <c r="B31" s="23">
        <v>1.2999999999999999E-2</v>
      </c>
      <c r="C31" s="23">
        <v>5.3999999999999999E-2</v>
      </c>
      <c r="D31" s="23">
        <v>2.5999999999999999E-2</v>
      </c>
      <c r="E31" s="23">
        <v>0.13500000000000001</v>
      </c>
      <c r="F31" s="23">
        <v>1.2999999999999999E-2</v>
      </c>
      <c r="G31" s="2"/>
      <c r="H31" s="23">
        <v>1.2999999999999999E-2</v>
      </c>
      <c r="I31" s="23">
        <v>3.2000000000000001E-2</v>
      </c>
      <c r="J31" s="23">
        <v>3.5000000000000003E-2</v>
      </c>
      <c r="K31" s="23">
        <v>1.6E-2</v>
      </c>
      <c r="L31" s="2"/>
      <c r="M31" s="2"/>
      <c r="N31" s="23">
        <v>0.66300000000000003</v>
      </c>
      <c r="O31" s="24">
        <v>1</v>
      </c>
      <c r="P31" s="22">
        <f t="shared" si="0"/>
        <v>0.77200000000000002</v>
      </c>
      <c r="Q31" s="1" t="s">
        <v>16419</v>
      </c>
      <c r="R31" s="22">
        <f t="shared" si="1"/>
        <v>0.19299999999999998</v>
      </c>
      <c r="S31" s="22">
        <f t="shared" si="2"/>
        <v>3.5000000000000003E-2</v>
      </c>
      <c r="T31" s="10">
        <f t="shared" si="3"/>
        <v>9.6000000000000002E-2</v>
      </c>
      <c r="U31" s="10">
        <f t="shared" si="4"/>
        <v>0.66300000000000003</v>
      </c>
      <c r="V31" s="10">
        <f t="shared" si="5"/>
        <v>1.2999999999999999E-2</v>
      </c>
      <c r="W31" s="10">
        <f t="shared" si="6"/>
        <v>0</v>
      </c>
      <c r="X31" s="10">
        <f t="shared" si="7"/>
        <v>0.67600000000000005</v>
      </c>
    </row>
    <row r="32" spans="1:24">
      <c r="A32" s="1" t="s">
        <v>16544</v>
      </c>
      <c r="B32" s="23">
        <v>8.0000000000000002E-3</v>
      </c>
      <c r="C32" s="23">
        <v>1.6E-2</v>
      </c>
      <c r="D32" s="23">
        <v>8.0000000000000002E-3</v>
      </c>
      <c r="E32" s="23">
        <v>0.17499999999999999</v>
      </c>
      <c r="F32" s="23">
        <v>1.6E-2</v>
      </c>
      <c r="G32" s="2"/>
      <c r="H32" s="23">
        <v>2.4E-2</v>
      </c>
      <c r="I32" s="2"/>
      <c r="J32" s="23">
        <v>0.111</v>
      </c>
      <c r="K32" s="2"/>
      <c r="L32" s="2"/>
      <c r="M32" s="2"/>
      <c r="N32" s="23">
        <v>0.64300000000000002</v>
      </c>
      <c r="O32" s="24">
        <v>1</v>
      </c>
      <c r="P32" s="22">
        <f t="shared" si="0"/>
        <v>0.68300000000000005</v>
      </c>
      <c r="Q32" s="1" t="s">
        <v>16544</v>
      </c>
      <c r="R32" s="22">
        <f t="shared" si="1"/>
        <v>0.20599999999999996</v>
      </c>
      <c r="S32" s="22">
        <f t="shared" si="2"/>
        <v>0.111</v>
      </c>
      <c r="T32" s="10">
        <f t="shared" si="3"/>
        <v>2.4E-2</v>
      </c>
      <c r="U32" s="10">
        <f t="shared" si="4"/>
        <v>0.64300000000000002</v>
      </c>
      <c r="V32" s="10">
        <f t="shared" si="5"/>
        <v>1.6E-2</v>
      </c>
      <c r="W32" s="10">
        <f t="shared" si="6"/>
        <v>0</v>
      </c>
      <c r="X32" s="10">
        <f t="shared" si="7"/>
        <v>0.65900000000000003</v>
      </c>
    </row>
    <row r="33" spans="1:24">
      <c r="A33" s="1" t="s">
        <v>16481</v>
      </c>
      <c r="B33" s="23">
        <v>1.7999999999999999E-2</v>
      </c>
      <c r="C33" s="23">
        <v>3.5999999999999997E-2</v>
      </c>
      <c r="D33" s="2"/>
      <c r="E33" s="23">
        <v>0.14799999999999999</v>
      </c>
      <c r="F33" s="23">
        <v>2.1999999999999999E-2</v>
      </c>
      <c r="G33" s="2"/>
      <c r="H33" s="23">
        <v>4.0000000000000001E-3</v>
      </c>
      <c r="I33" s="23">
        <v>1.0999999999999999E-2</v>
      </c>
      <c r="J33" s="23">
        <v>0.126</v>
      </c>
      <c r="K33" s="2"/>
      <c r="L33" s="23">
        <v>4.0000000000000001E-3</v>
      </c>
      <c r="M33" s="2"/>
      <c r="N33" s="23">
        <v>0.63200000000000001</v>
      </c>
      <c r="O33" s="24">
        <v>1</v>
      </c>
      <c r="P33" s="22">
        <f t="shared" si="0"/>
        <v>0.69399999999999995</v>
      </c>
      <c r="Q33" s="1" t="s">
        <v>16481</v>
      </c>
      <c r="R33" s="22">
        <f t="shared" si="1"/>
        <v>0.18000000000000005</v>
      </c>
      <c r="S33" s="22">
        <f t="shared" si="2"/>
        <v>0.126</v>
      </c>
      <c r="T33" s="10">
        <f t="shared" si="3"/>
        <v>3.5999999999999997E-2</v>
      </c>
      <c r="U33" s="10">
        <f t="shared" si="4"/>
        <v>0.63200000000000001</v>
      </c>
      <c r="V33" s="10">
        <f t="shared" si="5"/>
        <v>2.1999999999999999E-2</v>
      </c>
      <c r="W33" s="10">
        <f t="shared" si="6"/>
        <v>4.0000000000000001E-3</v>
      </c>
      <c r="X33" s="10">
        <f t="shared" si="7"/>
        <v>0.65800000000000003</v>
      </c>
    </row>
    <row r="34" spans="1:24">
      <c r="A34" s="1" t="s">
        <v>16577</v>
      </c>
      <c r="B34" s="23">
        <v>3.5999999999999997E-2</v>
      </c>
      <c r="C34" s="2"/>
      <c r="D34" s="2"/>
      <c r="E34" s="23">
        <v>7.0999999999999994E-2</v>
      </c>
      <c r="F34" s="23">
        <v>8.5999999999999993E-2</v>
      </c>
      <c r="G34" s="2"/>
      <c r="H34" s="23">
        <v>0.05</v>
      </c>
      <c r="I34" s="23">
        <v>0.05</v>
      </c>
      <c r="J34" s="23">
        <v>0.13600000000000001</v>
      </c>
      <c r="K34" s="2"/>
      <c r="L34" s="2"/>
      <c r="M34" s="2"/>
      <c r="N34" s="23">
        <v>0.57099999999999995</v>
      </c>
      <c r="O34" s="24">
        <v>1</v>
      </c>
      <c r="P34" s="22">
        <f t="shared" ref="P34:P65" si="8">C34+D34+F34+G34+K34+L34+M34+N34</f>
        <v>0.65699999999999992</v>
      </c>
      <c r="Q34" s="1" t="s">
        <v>16577</v>
      </c>
      <c r="R34" s="22">
        <f t="shared" ref="R34:R65" si="9">O34-P34-S34</f>
        <v>0.20700000000000007</v>
      </c>
      <c r="S34" s="22">
        <f t="shared" ref="S34:S65" si="10">J34</f>
        <v>0.13600000000000001</v>
      </c>
      <c r="T34" s="10">
        <f t="shared" ref="T34:T65" si="11">C34+D34+K34+G34</f>
        <v>0</v>
      </c>
      <c r="U34" s="10">
        <f t="shared" ref="U34:U65" si="12">N34</f>
        <v>0.57099999999999995</v>
      </c>
      <c r="V34" s="10">
        <f t="shared" ref="V34:V65" si="13">F34</f>
        <v>8.5999999999999993E-2</v>
      </c>
      <c r="W34" s="10">
        <f t="shared" ref="W34:W65" si="14">L34+M34</f>
        <v>0</v>
      </c>
      <c r="X34" s="10">
        <f t="shared" ref="X34:X65" si="15">W34+V34+U34</f>
        <v>0.65699999999999992</v>
      </c>
    </row>
    <row r="35" spans="1:24">
      <c r="A35" s="1" t="s">
        <v>16414</v>
      </c>
      <c r="B35" s="23">
        <v>1.2E-2</v>
      </c>
      <c r="C35" s="23">
        <v>4.0000000000000001E-3</v>
      </c>
      <c r="D35" s="23">
        <v>4.0000000000000001E-3</v>
      </c>
      <c r="E35" s="23">
        <v>0.20300000000000001</v>
      </c>
      <c r="F35" s="23">
        <v>8.0000000000000002E-3</v>
      </c>
      <c r="G35" s="23">
        <v>4.0000000000000001E-3</v>
      </c>
      <c r="H35" s="23">
        <v>8.0000000000000002E-3</v>
      </c>
      <c r="I35" s="23">
        <v>4.0000000000000001E-3</v>
      </c>
      <c r="J35" s="23">
        <v>0.105</v>
      </c>
      <c r="K35" s="2"/>
      <c r="L35" s="2"/>
      <c r="M35" s="2"/>
      <c r="N35" s="23">
        <v>0.64800000000000002</v>
      </c>
      <c r="O35" s="24">
        <v>1</v>
      </c>
      <c r="P35" s="22">
        <f t="shared" si="8"/>
        <v>0.66800000000000004</v>
      </c>
      <c r="Q35" s="1" t="s">
        <v>16414</v>
      </c>
      <c r="R35" s="22">
        <f t="shared" si="9"/>
        <v>0.22699999999999998</v>
      </c>
      <c r="S35" s="22">
        <f t="shared" si="10"/>
        <v>0.105</v>
      </c>
      <c r="T35" s="10">
        <f t="shared" si="11"/>
        <v>1.2E-2</v>
      </c>
      <c r="U35" s="10">
        <f t="shared" si="12"/>
        <v>0.64800000000000002</v>
      </c>
      <c r="V35" s="10">
        <f t="shared" si="13"/>
        <v>8.0000000000000002E-3</v>
      </c>
      <c r="W35" s="10">
        <f t="shared" si="14"/>
        <v>0</v>
      </c>
      <c r="X35" s="10">
        <f t="shared" si="15"/>
        <v>0.65600000000000003</v>
      </c>
    </row>
    <row r="36" spans="1:24">
      <c r="A36" s="1" t="s">
        <v>16502</v>
      </c>
      <c r="B36" s="2"/>
      <c r="C36" s="2"/>
      <c r="D36" s="23">
        <v>0.154</v>
      </c>
      <c r="E36" s="23">
        <v>0.154</v>
      </c>
      <c r="F36" s="23">
        <v>3.7999999999999999E-2</v>
      </c>
      <c r="G36" s="2"/>
      <c r="H36" s="2"/>
      <c r="I36" s="23">
        <v>3.7999999999999999E-2</v>
      </c>
      <c r="J36" s="2"/>
      <c r="K36" s="2"/>
      <c r="L36" s="2"/>
      <c r="M36" s="2"/>
      <c r="N36" s="23">
        <v>0.61499999999999999</v>
      </c>
      <c r="O36" s="24">
        <v>1</v>
      </c>
      <c r="P36" s="22">
        <f t="shared" si="8"/>
        <v>0.80699999999999994</v>
      </c>
      <c r="Q36" s="1" t="s">
        <v>16502</v>
      </c>
      <c r="R36" s="22">
        <f t="shared" si="9"/>
        <v>0.19300000000000006</v>
      </c>
      <c r="S36" s="22">
        <f t="shared" si="10"/>
        <v>0</v>
      </c>
      <c r="T36" s="10">
        <f t="shared" si="11"/>
        <v>0.154</v>
      </c>
      <c r="U36" s="10">
        <f t="shared" si="12"/>
        <v>0.61499999999999999</v>
      </c>
      <c r="V36" s="10">
        <f t="shared" si="13"/>
        <v>3.7999999999999999E-2</v>
      </c>
      <c r="W36" s="10">
        <f t="shared" si="14"/>
        <v>0</v>
      </c>
      <c r="X36" s="10">
        <f t="shared" si="15"/>
        <v>0.65300000000000002</v>
      </c>
    </row>
    <row r="37" spans="1:24">
      <c r="A37" s="1" t="s">
        <v>16556</v>
      </c>
      <c r="B37" s="23">
        <v>4.5999999999999999E-2</v>
      </c>
      <c r="C37" s="23">
        <v>1.4E-2</v>
      </c>
      <c r="D37" s="23">
        <v>1.0999999999999999E-2</v>
      </c>
      <c r="E37" s="23">
        <v>0.222</v>
      </c>
      <c r="F37" s="23">
        <v>2.8000000000000001E-2</v>
      </c>
      <c r="G37" s="2"/>
      <c r="H37" s="23">
        <v>1.4E-2</v>
      </c>
      <c r="I37" s="23">
        <v>2.1000000000000001E-2</v>
      </c>
      <c r="J37" s="23">
        <v>2.5000000000000001E-2</v>
      </c>
      <c r="K37" s="2"/>
      <c r="L37" s="23">
        <v>4.0000000000000001E-3</v>
      </c>
      <c r="M37" s="23">
        <v>1.0999999999999999E-2</v>
      </c>
      <c r="N37" s="23">
        <v>0.60599999999999998</v>
      </c>
      <c r="O37" s="24">
        <v>1</v>
      </c>
      <c r="P37" s="22">
        <f t="shared" si="8"/>
        <v>0.67399999999999993</v>
      </c>
      <c r="Q37" s="1" t="s">
        <v>16556</v>
      </c>
      <c r="R37" s="22">
        <f t="shared" si="9"/>
        <v>0.30100000000000005</v>
      </c>
      <c r="S37" s="22">
        <f t="shared" si="10"/>
        <v>2.5000000000000001E-2</v>
      </c>
      <c r="T37" s="10">
        <f t="shared" si="11"/>
        <v>2.5000000000000001E-2</v>
      </c>
      <c r="U37" s="10">
        <f t="shared" si="12"/>
        <v>0.60599999999999998</v>
      </c>
      <c r="V37" s="10">
        <f t="shared" si="13"/>
        <v>2.8000000000000001E-2</v>
      </c>
      <c r="W37" s="10">
        <f t="shared" si="14"/>
        <v>1.4999999999999999E-2</v>
      </c>
      <c r="X37" s="10">
        <f t="shared" si="15"/>
        <v>0.64900000000000002</v>
      </c>
    </row>
    <row r="38" spans="1:24">
      <c r="A38" s="1" t="s">
        <v>16453</v>
      </c>
      <c r="B38" s="23">
        <v>2.4E-2</v>
      </c>
      <c r="C38" s="23">
        <v>0.127</v>
      </c>
      <c r="D38" s="2"/>
      <c r="E38" s="23">
        <v>8.4000000000000005E-2</v>
      </c>
      <c r="F38" s="23">
        <v>8.4000000000000005E-2</v>
      </c>
      <c r="G38" s="23">
        <v>3.0000000000000001E-3</v>
      </c>
      <c r="H38" s="2"/>
      <c r="I38" s="2"/>
      <c r="J38" s="23">
        <v>0.114</v>
      </c>
      <c r="K38" s="2"/>
      <c r="L38" s="2"/>
      <c r="M38" s="23">
        <v>3.0000000000000001E-3</v>
      </c>
      <c r="N38" s="23">
        <v>0.56200000000000006</v>
      </c>
      <c r="O38" s="24">
        <v>1</v>
      </c>
      <c r="P38" s="22">
        <f t="shared" si="8"/>
        <v>0.77900000000000014</v>
      </c>
      <c r="Q38" s="1" t="s">
        <v>16453</v>
      </c>
      <c r="R38" s="22">
        <f t="shared" si="9"/>
        <v>0.10699999999999986</v>
      </c>
      <c r="S38" s="22">
        <f t="shared" si="10"/>
        <v>0.114</v>
      </c>
      <c r="T38" s="10">
        <f t="shared" si="11"/>
        <v>0.13</v>
      </c>
      <c r="U38" s="10">
        <f t="shared" si="12"/>
        <v>0.56200000000000006</v>
      </c>
      <c r="V38" s="10">
        <f t="shared" si="13"/>
        <v>8.4000000000000005E-2</v>
      </c>
      <c r="W38" s="10">
        <f t="shared" si="14"/>
        <v>3.0000000000000001E-3</v>
      </c>
      <c r="X38" s="10">
        <f t="shared" si="15"/>
        <v>0.64900000000000002</v>
      </c>
    </row>
    <row r="39" spans="1:24">
      <c r="A39" s="1" t="s">
        <v>16479</v>
      </c>
      <c r="B39" s="23">
        <v>4.1000000000000002E-2</v>
      </c>
      <c r="C39" s="23">
        <v>2.7E-2</v>
      </c>
      <c r="D39" s="2"/>
      <c r="E39" s="23">
        <v>0.14199999999999999</v>
      </c>
      <c r="F39" s="23">
        <v>0.02</v>
      </c>
      <c r="G39" s="2"/>
      <c r="H39" s="23">
        <v>7.0000000000000001E-3</v>
      </c>
      <c r="I39" s="2"/>
      <c r="J39" s="23">
        <v>0.128</v>
      </c>
      <c r="K39" s="23">
        <v>7.0000000000000001E-3</v>
      </c>
      <c r="L39" s="2"/>
      <c r="M39" s="2"/>
      <c r="N39" s="23">
        <v>0.628</v>
      </c>
      <c r="O39" s="24">
        <v>1</v>
      </c>
      <c r="P39" s="22">
        <f t="shared" si="8"/>
        <v>0.68200000000000005</v>
      </c>
      <c r="Q39" s="1" t="s">
        <v>16479</v>
      </c>
      <c r="R39" s="22">
        <f t="shared" si="9"/>
        <v>0.18999999999999995</v>
      </c>
      <c r="S39" s="22">
        <f t="shared" si="10"/>
        <v>0.128</v>
      </c>
      <c r="T39" s="10">
        <f t="shared" si="11"/>
        <v>3.4000000000000002E-2</v>
      </c>
      <c r="U39" s="10">
        <f t="shared" si="12"/>
        <v>0.628</v>
      </c>
      <c r="V39" s="10">
        <f t="shared" si="13"/>
        <v>0.02</v>
      </c>
      <c r="W39" s="10">
        <f t="shared" si="14"/>
        <v>0</v>
      </c>
      <c r="X39" s="10">
        <f t="shared" si="15"/>
        <v>0.64800000000000002</v>
      </c>
    </row>
    <row r="40" spans="1:24">
      <c r="A40" s="1" t="s">
        <v>16525</v>
      </c>
      <c r="B40" s="23">
        <v>2.4E-2</v>
      </c>
      <c r="C40" s="23">
        <v>2.4E-2</v>
      </c>
      <c r="D40" s="2"/>
      <c r="E40" s="23">
        <v>5.1999999999999998E-2</v>
      </c>
      <c r="F40" s="23">
        <v>1.9E-2</v>
      </c>
      <c r="G40" s="2"/>
      <c r="H40" s="23">
        <v>8.9999999999999993E-3</v>
      </c>
      <c r="I40" s="2"/>
      <c r="J40" s="23">
        <v>0.23599999999999999</v>
      </c>
      <c r="K40" s="23">
        <v>8.9999999999999993E-3</v>
      </c>
      <c r="L40" s="23">
        <v>8.9999999999999993E-3</v>
      </c>
      <c r="M40" s="2"/>
      <c r="N40" s="23">
        <v>0.61799999999999999</v>
      </c>
      <c r="O40" s="24">
        <v>1</v>
      </c>
      <c r="P40" s="22">
        <f t="shared" si="8"/>
        <v>0.67900000000000005</v>
      </c>
      <c r="Q40" s="1" t="s">
        <v>16525</v>
      </c>
      <c r="R40" s="22">
        <f t="shared" si="9"/>
        <v>8.4999999999999964E-2</v>
      </c>
      <c r="S40" s="22">
        <f t="shared" si="10"/>
        <v>0.23599999999999999</v>
      </c>
      <c r="T40" s="10">
        <f t="shared" si="11"/>
        <v>3.3000000000000002E-2</v>
      </c>
      <c r="U40" s="10">
        <f t="shared" si="12"/>
        <v>0.61799999999999999</v>
      </c>
      <c r="V40" s="10">
        <f t="shared" si="13"/>
        <v>1.9E-2</v>
      </c>
      <c r="W40" s="10">
        <f t="shared" si="14"/>
        <v>8.9999999999999993E-3</v>
      </c>
      <c r="X40" s="10">
        <f t="shared" si="15"/>
        <v>0.64600000000000002</v>
      </c>
    </row>
    <row r="41" spans="1:24">
      <c r="A41" s="1" t="s">
        <v>16470</v>
      </c>
      <c r="B41" s="23">
        <v>6.0000000000000001E-3</v>
      </c>
      <c r="C41" s="23">
        <v>0.10100000000000001</v>
      </c>
      <c r="D41" s="23">
        <v>6.0000000000000001E-3</v>
      </c>
      <c r="E41" s="23">
        <v>0.112</v>
      </c>
      <c r="F41" s="23">
        <v>7.0999999999999994E-2</v>
      </c>
      <c r="G41" s="2"/>
      <c r="H41" s="23">
        <v>1.7999999999999999E-2</v>
      </c>
      <c r="I41" s="23">
        <v>6.0000000000000001E-3</v>
      </c>
      <c r="J41" s="23">
        <v>0.107</v>
      </c>
      <c r="K41" s="2"/>
      <c r="L41" s="2"/>
      <c r="M41" s="23">
        <v>6.0000000000000001E-3</v>
      </c>
      <c r="N41" s="23">
        <v>0.56799999999999995</v>
      </c>
      <c r="O41" s="24">
        <v>1</v>
      </c>
      <c r="P41" s="22">
        <f t="shared" si="8"/>
        <v>0.752</v>
      </c>
      <c r="Q41" s="1" t="s">
        <v>16470</v>
      </c>
      <c r="R41" s="22">
        <f t="shared" si="9"/>
        <v>0.14100000000000001</v>
      </c>
      <c r="S41" s="22">
        <f t="shared" si="10"/>
        <v>0.107</v>
      </c>
      <c r="T41" s="10">
        <f t="shared" si="11"/>
        <v>0.10700000000000001</v>
      </c>
      <c r="U41" s="10">
        <f t="shared" si="12"/>
        <v>0.56799999999999995</v>
      </c>
      <c r="V41" s="10">
        <f t="shared" si="13"/>
        <v>7.0999999999999994E-2</v>
      </c>
      <c r="W41" s="10">
        <f t="shared" si="14"/>
        <v>6.0000000000000001E-3</v>
      </c>
      <c r="X41" s="10">
        <f t="shared" si="15"/>
        <v>0.64499999999999991</v>
      </c>
    </row>
    <row r="42" spans="1:24">
      <c r="A42" s="1" t="s">
        <v>16483</v>
      </c>
      <c r="B42" s="23">
        <v>2.9000000000000001E-2</v>
      </c>
      <c r="C42" s="23">
        <v>8.3000000000000004E-2</v>
      </c>
      <c r="D42" s="23">
        <v>4.0000000000000001E-3</v>
      </c>
      <c r="E42" s="23">
        <v>4.7E-2</v>
      </c>
      <c r="F42" s="23">
        <v>0.13</v>
      </c>
      <c r="G42" s="2"/>
      <c r="H42" s="2"/>
      <c r="I42" s="23">
        <v>4.0000000000000001E-3</v>
      </c>
      <c r="J42" s="23">
        <v>0.188</v>
      </c>
      <c r="K42" s="23">
        <v>7.0000000000000001E-3</v>
      </c>
      <c r="L42" s="2"/>
      <c r="M42" s="2"/>
      <c r="N42" s="23">
        <v>0.50900000000000001</v>
      </c>
      <c r="O42" s="24">
        <v>1</v>
      </c>
      <c r="P42" s="22">
        <f t="shared" si="8"/>
        <v>0.7330000000000001</v>
      </c>
      <c r="Q42" s="1" t="s">
        <v>16483</v>
      </c>
      <c r="R42" s="22">
        <f t="shared" si="9"/>
        <v>7.8999999999999904E-2</v>
      </c>
      <c r="S42" s="22">
        <f t="shared" si="10"/>
        <v>0.188</v>
      </c>
      <c r="T42" s="10">
        <f t="shared" si="11"/>
        <v>9.4000000000000014E-2</v>
      </c>
      <c r="U42" s="10">
        <f t="shared" si="12"/>
        <v>0.50900000000000001</v>
      </c>
      <c r="V42" s="10">
        <f t="shared" si="13"/>
        <v>0.13</v>
      </c>
      <c r="W42" s="10">
        <f t="shared" si="14"/>
        <v>0</v>
      </c>
      <c r="X42" s="10">
        <f t="shared" si="15"/>
        <v>0.63900000000000001</v>
      </c>
    </row>
    <row r="43" spans="1:24">
      <c r="A43" s="1" t="s">
        <v>16548</v>
      </c>
      <c r="B43" s="23">
        <v>1.9E-2</v>
      </c>
      <c r="C43" s="23">
        <v>5.2999999999999999E-2</v>
      </c>
      <c r="D43" s="23">
        <v>1.9E-2</v>
      </c>
      <c r="E43" s="23">
        <v>3.9E-2</v>
      </c>
      <c r="F43" s="23">
        <v>1.4999999999999999E-2</v>
      </c>
      <c r="G43" s="2"/>
      <c r="H43" s="23">
        <v>2.4E-2</v>
      </c>
      <c r="I43" s="23">
        <v>1.4999999999999999E-2</v>
      </c>
      <c r="J43" s="23">
        <v>7.2999999999999995E-2</v>
      </c>
      <c r="K43" s="23">
        <v>0.121</v>
      </c>
      <c r="L43" s="2"/>
      <c r="M43" s="2"/>
      <c r="N43" s="23">
        <v>0.621</v>
      </c>
      <c r="O43" s="24">
        <v>1</v>
      </c>
      <c r="P43" s="22">
        <f t="shared" si="8"/>
        <v>0.82899999999999996</v>
      </c>
      <c r="Q43" s="1" t="s">
        <v>16548</v>
      </c>
      <c r="R43" s="22">
        <f t="shared" si="9"/>
        <v>9.8000000000000045E-2</v>
      </c>
      <c r="S43" s="22">
        <f t="shared" si="10"/>
        <v>7.2999999999999995E-2</v>
      </c>
      <c r="T43" s="10">
        <f t="shared" si="11"/>
        <v>0.193</v>
      </c>
      <c r="U43" s="10">
        <f t="shared" si="12"/>
        <v>0.621</v>
      </c>
      <c r="V43" s="10">
        <f t="shared" si="13"/>
        <v>1.4999999999999999E-2</v>
      </c>
      <c r="W43" s="10">
        <f t="shared" si="14"/>
        <v>0</v>
      </c>
      <c r="X43" s="10">
        <f t="shared" si="15"/>
        <v>0.63600000000000001</v>
      </c>
    </row>
    <row r="44" spans="1:24">
      <c r="A44" s="1" t="s">
        <v>16537</v>
      </c>
      <c r="B44" s="2"/>
      <c r="C44" s="23">
        <v>0.01</v>
      </c>
      <c r="D44" s="2"/>
      <c r="E44" s="23">
        <v>0.157</v>
      </c>
      <c r="F44" s="23">
        <v>5.0000000000000001E-3</v>
      </c>
      <c r="G44" s="2"/>
      <c r="H44" s="2"/>
      <c r="I44" s="2"/>
      <c r="J44" s="23">
        <v>0.19800000000000001</v>
      </c>
      <c r="K44" s="2"/>
      <c r="L44" s="2"/>
      <c r="M44" s="23">
        <v>5.0000000000000001E-3</v>
      </c>
      <c r="N44" s="23">
        <v>0.624</v>
      </c>
      <c r="O44" s="24">
        <v>1</v>
      </c>
      <c r="P44" s="22">
        <f t="shared" si="8"/>
        <v>0.64400000000000002</v>
      </c>
      <c r="Q44" s="1" t="s">
        <v>16537</v>
      </c>
      <c r="R44" s="22">
        <f t="shared" si="9"/>
        <v>0.15799999999999997</v>
      </c>
      <c r="S44" s="22">
        <f t="shared" si="10"/>
        <v>0.19800000000000001</v>
      </c>
      <c r="T44" s="10">
        <f t="shared" si="11"/>
        <v>0.01</v>
      </c>
      <c r="U44" s="10">
        <f t="shared" si="12"/>
        <v>0.624</v>
      </c>
      <c r="V44" s="10">
        <f t="shared" si="13"/>
        <v>5.0000000000000001E-3</v>
      </c>
      <c r="W44" s="10">
        <f t="shared" si="14"/>
        <v>5.0000000000000001E-3</v>
      </c>
      <c r="X44" s="10">
        <f t="shared" si="15"/>
        <v>0.63400000000000001</v>
      </c>
    </row>
    <row r="45" spans="1:24">
      <c r="A45" s="1" t="s">
        <v>16452</v>
      </c>
      <c r="B45" s="23">
        <v>0.01</v>
      </c>
      <c r="C45" s="23">
        <v>0.114</v>
      </c>
      <c r="D45" s="23">
        <v>2E-3</v>
      </c>
      <c r="E45" s="23">
        <v>6.2E-2</v>
      </c>
      <c r="F45" s="23">
        <v>6.4000000000000001E-2</v>
      </c>
      <c r="G45" s="2"/>
      <c r="H45" s="23">
        <v>1.7000000000000001E-2</v>
      </c>
      <c r="I45" s="23">
        <v>2E-3</v>
      </c>
      <c r="J45" s="23">
        <v>0.13600000000000001</v>
      </c>
      <c r="K45" s="23">
        <v>2.1999999999999999E-2</v>
      </c>
      <c r="L45" s="2"/>
      <c r="M45" s="2"/>
      <c r="N45" s="23">
        <v>0.56999999999999995</v>
      </c>
      <c r="O45" s="24">
        <v>1</v>
      </c>
      <c r="P45" s="22">
        <f t="shared" si="8"/>
        <v>0.77199999999999991</v>
      </c>
      <c r="Q45" s="1" t="s">
        <v>16452</v>
      </c>
      <c r="R45" s="22">
        <f t="shared" si="9"/>
        <v>9.2000000000000082E-2</v>
      </c>
      <c r="S45" s="22">
        <f t="shared" si="10"/>
        <v>0.13600000000000001</v>
      </c>
      <c r="T45" s="10">
        <f t="shared" si="11"/>
        <v>0.13800000000000001</v>
      </c>
      <c r="U45" s="10">
        <f t="shared" si="12"/>
        <v>0.56999999999999995</v>
      </c>
      <c r="V45" s="10">
        <f t="shared" si="13"/>
        <v>6.4000000000000001E-2</v>
      </c>
      <c r="W45" s="10">
        <f t="shared" si="14"/>
        <v>0</v>
      </c>
      <c r="X45" s="10">
        <f t="shared" si="15"/>
        <v>0.6339999999999999</v>
      </c>
    </row>
    <row r="46" spans="1:24">
      <c r="A46" s="1" t="s">
        <v>16506</v>
      </c>
      <c r="B46" s="23">
        <v>1.7000000000000001E-2</v>
      </c>
      <c r="C46" s="23">
        <v>6.6000000000000003E-2</v>
      </c>
      <c r="D46" s="2"/>
      <c r="E46" s="23">
        <v>0.215</v>
      </c>
      <c r="F46" s="23">
        <v>2.4E-2</v>
      </c>
      <c r="G46" s="2"/>
      <c r="H46" s="23">
        <v>7.0000000000000001E-3</v>
      </c>
      <c r="I46" s="23">
        <v>3.0000000000000001E-3</v>
      </c>
      <c r="J46" s="23">
        <v>5.5E-2</v>
      </c>
      <c r="K46" s="23">
        <v>7.0000000000000001E-3</v>
      </c>
      <c r="L46" s="2"/>
      <c r="M46" s="2"/>
      <c r="N46" s="23">
        <v>0.60599999999999998</v>
      </c>
      <c r="O46" s="24">
        <v>1</v>
      </c>
      <c r="P46" s="22">
        <f t="shared" si="8"/>
        <v>0.70299999999999996</v>
      </c>
      <c r="Q46" s="1" t="s">
        <v>16506</v>
      </c>
      <c r="R46" s="22">
        <f t="shared" si="9"/>
        <v>0.24200000000000005</v>
      </c>
      <c r="S46" s="22">
        <f t="shared" si="10"/>
        <v>5.5E-2</v>
      </c>
      <c r="T46" s="10">
        <f t="shared" si="11"/>
        <v>7.3000000000000009E-2</v>
      </c>
      <c r="U46" s="10">
        <f t="shared" si="12"/>
        <v>0.60599999999999998</v>
      </c>
      <c r="V46" s="10">
        <f t="shared" si="13"/>
        <v>2.4E-2</v>
      </c>
      <c r="W46" s="10">
        <f t="shared" si="14"/>
        <v>0</v>
      </c>
      <c r="X46" s="10">
        <f t="shared" si="15"/>
        <v>0.63</v>
      </c>
    </row>
    <row r="47" spans="1:24">
      <c r="A47" s="1" t="s">
        <v>16446</v>
      </c>
      <c r="B47" s="2"/>
      <c r="C47" s="23">
        <v>0.01</v>
      </c>
      <c r="D47" s="23">
        <v>0.01</v>
      </c>
      <c r="E47" s="23">
        <v>0.115</v>
      </c>
      <c r="F47" s="2"/>
      <c r="G47" s="2"/>
      <c r="H47" s="2"/>
      <c r="I47" s="23">
        <v>5.0000000000000001E-3</v>
      </c>
      <c r="J47" s="23">
        <v>0.23699999999999999</v>
      </c>
      <c r="K47" s="2"/>
      <c r="L47" s="23">
        <v>3.0000000000000001E-3</v>
      </c>
      <c r="M47" s="23">
        <v>3.0000000000000001E-3</v>
      </c>
      <c r="N47" s="23">
        <v>0.61699999999999999</v>
      </c>
      <c r="O47" s="24">
        <v>1</v>
      </c>
      <c r="P47" s="22">
        <f t="shared" si="8"/>
        <v>0.64300000000000002</v>
      </c>
      <c r="Q47" s="1" t="s">
        <v>16446</v>
      </c>
      <c r="R47" s="22">
        <f t="shared" si="9"/>
        <v>0.12</v>
      </c>
      <c r="S47" s="22">
        <f t="shared" si="10"/>
        <v>0.23699999999999999</v>
      </c>
      <c r="T47" s="10">
        <f t="shared" si="11"/>
        <v>0.02</v>
      </c>
      <c r="U47" s="10">
        <f t="shared" si="12"/>
        <v>0.61699999999999999</v>
      </c>
      <c r="V47" s="10">
        <f t="shared" si="13"/>
        <v>0</v>
      </c>
      <c r="W47" s="10">
        <f t="shared" si="14"/>
        <v>6.0000000000000001E-3</v>
      </c>
      <c r="X47" s="10">
        <f t="shared" si="15"/>
        <v>0.623</v>
      </c>
    </row>
    <row r="48" spans="1:24">
      <c r="A48" s="1" t="s">
        <v>16526</v>
      </c>
      <c r="B48" s="2"/>
      <c r="C48" s="23">
        <v>6.0000000000000001E-3</v>
      </c>
      <c r="D48" s="2"/>
      <c r="E48" s="23">
        <v>8.2000000000000003E-2</v>
      </c>
      <c r="F48" s="23">
        <v>8.2000000000000003E-2</v>
      </c>
      <c r="G48" s="2"/>
      <c r="H48" s="23">
        <v>2.4E-2</v>
      </c>
      <c r="I48" s="23">
        <v>1.2E-2</v>
      </c>
      <c r="J48" s="23">
        <v>0.24099999999999999</v>
      </c>
      <c r="K48" s="23">
        <v>1.2E-2</v>
      </c>
      <c r="L48" s="2"/>
      <c r="M48" s="2"/>
      <c r="N48" s="23">
        <v>0.54100000000000004</v>
      </c>
      <c r="O48" s="24">
        <v>1</v>
      </c>
      <c r="P48" s="22">
        <f t="shared" si="8"/>
        <v>0.64100000000000001</v>
      </c>
      <c r="Q48" s="1" t="s">
        <v>16526</v>
      </c>
      <c r="R48" s="22">
        <f t="shared" si="9"/>
        <v>0.11799999999999999</v>
      </c>
      <c r="S48" s="22">
        <f t="shared" si="10"/>
        <v>0.24099999999999999</v>
      </c>
      <c r="T48" s="10">
        <f t="shared" si="11"/>
        <v>1.8000000000000002E-2</v>
      </c>
      <c r="U48" s="10">
        <f t="shared" si="12"/>
        <v>0.54100000000000004</v>
      </c>
      <c r="V48" s="10">
        <f t="shared" si="13"/>
        <v>8.2000000000000003E-2</v>
      </c>
      <c r="W48" s="10">
        <f t="shared" si="14"/>
        <v>0</v>
      </c>
      <c r="X48" s="10">
        <f t="shared" si="15"/>
        <v>0.623</v>
      </c>
    </row>
    <row r="49" spans="1:24">
      <c r="A49" s="1" t="s">
        <v>16415</v>
      </c>
      <c r="B49" s="23">
        <v>1.0999999999999999E-2</v>
      </c>
      <c r="C49" s="23">
        <v>9.7000000000000003E-2</v>
      </c>
      <c r="D49" s="2"/>
      <c r="E49" s="23">
        <v>0.217</v>
      </c>
      <c r="F49" s="23">
        <v>0.29099999999999998</v>
      </c>
      <c r="G49" s="2"/>
      <c r="H49" s="23">
        <v>2.9000000000000001E-2</v>
      </c>
      <c r="I49" s="2"/>
      <c r="J49" s="23">
        <v>3.4000000000000002E-2</v>
      </c>
      <c r="K49" s="2"/>
      <c r="L49" s="2"/>
      <c r="M49" s="2"/>
      <c r="N49" s="23">
        <v>0.32</v>
      </c>
      <c r="O49" s="24">
        <v>1</v>
      </c>
      <c r="P49" s="22">
        <f t="shared" si="8"/>
        <v>0.70799999999999996</v>
      </c>
      <c r="Q49" s="1" t="s">
        <v>16415</v>
      </c>
      <c r="R49" s="22">
        <f t="shared" si="9"/>
        <v>0.25800000000000001</v>
      </c>
      <c r="S49" s="22">
        <f t="shared" si="10"/>
        <v>3.4000000000000002E-2</v>
      </c>
      <c r="T49" s="10">
        <f t="shared" si="11"/>
        <v>9.7000000000000003E-2</v>
      </c>
      <c r="U49" s="10">
        <f t="shared" si="12"/>
        <v>0.32</v>
      </c>
      <c r="V49" s="10">
        <f t="shared" si="13"/>
        <v>0.29099999999999998</v>
      </c>
      <c r="W49" s="10">
        <f t="shared" si="14"/>
        <v>0</v>
      </c>
      <c r="X49" s="10">
        <f t="shared" si="15"/>
        <v>0.61099999999999999</v>
      </c>
    </row>
    <row r="50" spans="1:24">
      <c r="A50" s="1" t="s">
        <v>16469</v>
      </c>
      <c r="B50" s="2"/>
      <c r="C50" s="23">
        <v>6.0000000000000001E-3</v>
      </c>
      <c r="D50" s="2"/>
      <c r="E50" s="23">
        <v>0.17799999999999999</v>
      </c>
      <c r="F50" s="2"/>
      <c r="G50" s="2"/>
      <c r="H50" s="23">
        <v>1.2E-2</v>
      </c>
      <c r="I50" s="23">
        <v>1.2E-2</v>
      </c>
      <c r="J50" s="23">
        <v>0.184</v>
      </c>
      <c r="K50" s="2"/>
      <c r="L50" s="2"/>
      <c r="M50" s="2"/>
      <c r="N50" s="23">
        <v>0.60699999999999998</v>
      </c>
      <c r="O50" s="24">
        <v>1</v>
      </c>
      <c r="P50" s="22">
        <f t="shared" si="8"/>
        <v>0.61299999999999999</v>
      </c>
      <c r="Q50" s="1" t="s">
        <v>16469</v>
      </c>
      <c r="R50" s="22">
        <f t="shared" si="9"/>
        <v>0.20300000000000001</v>
      </c>
      <c r="S50" s="22">
        <f t="shared" si="10"/>
        <v>0.184</v>
      </c>
      <c r="T50" s="10">
        <f t="shared" si="11"/>
        <v>6.0000000000000001E-3</v>
      </c>
      <c r="U50" s="10">
        <f t="shared" si="12"/>
        <v>0.60699999999999998</v>
      </c>
      <c r="V50" s="10">
        <f t="shared" si="13"/>
        <v>0</v>
      </c>
      <c r="W50" s="10">
        <f t="shared" si="14"/>
        <v>0</v>
      </c>
      <c r="X50" s="10">
        <f t="shared" si="15"/>
        <v>0.60699999999999998</v>
      </c>
    </row>
    <row r="51" spans="1:24">
      <c r="A51" s="1" t="s">
        <v>16551</v>
      </c>
      <c r="B51" s="23">
        <v>4.0000000000000001E-3</v>
      </c>
      <c r="C51" s="2"/>
      <c r="D51" s="23">
        <v>4.0000000000000001E-3</v>
      </c>
      <c r="E51" s="23">
        <v>0.21299999999999999</v>
      </c>
      <c r="F51" s="23">
        <v>1.9E-2</v>
      </c>
      <c r="G51" s="2"/>
      <c r="H51" s="23">
        <v>2.7E-2</v>
      </c>
      <c r="I51" s="23">
        <v>1.6E-2</v>
      </c>
      <c r="J51" s="23">
        <v>0.13200000000000001</v>
      </c>
      <c r="K51" s="2"/>
      <c r="L51" s="2"/>
      <c r="M51" s="2"/>
      <c r="N51" s="23">
        <v>0.58499999999999996</v>
      </c>
      <c r="O51" s="24">
        <v>1</v>
      </c>
      <c r="P51" s="22">
        <f t="shared" si="8"/>
        <v>0.60799999999999998</v>
      </c>
      <c r="Q51" s="1" t="s">
        <v>16551</v>
      </c>
      <c r="R51" s="22">
        <f t="shared" si="9"/>
        <v>0.26</v>
      </c>
      <c r="S51" s="22">
        <f t="shared" si="10"/>
        <v>0.13200000000000001</v>
      </c>
      <c r="T51" s="10">
        <f t="shared" si="11"/>
        <v>4.0000000000000001E-3</v>
      </c>
      <c r="U51" s="10">
        <f t="shared" si="12"/>
        <v>0.58499999999999996</v>
      </c>
      <c r="V51" s="10">
        <f t="shared" si="13"/>
        <v>1.9E-2</v>
      </c>
      <c r="W51" s="10">
        <f t="shared" si="14"/>
        <v>0</v>
      </c>
      <c r="X51" s="10">
        <f t="shared" si="15"/>
        <v>0.60399999999999998</v>
      </c>
    </row>
    <row r="52" spans="1:24">
      <c r="A52" s="1" t="s">
        <v>16555</v>
      </c>
      <c r="B52" s="23">
        <v>1.2999999999999999E-2</v>
      </c>
      <c r="C52" s="23">
        <v>7.0000000000000007E-2</v>
      </c>
      <c r="D52" s="2"/>
      <c r="E52" s="23">
        <v>0.223</v>
      </c>
      <c r="F52" s="23">
        <v>3.3000000000000002E-2</v>
      </c>
      <c r="G52" s="23">
        <v>5.0000000000000001E-3</v>
      </c>
      <c r="H52" s="23">
        <v>2.5000000000000001E-2</v>
      </c>
      <c r="I52" s="23">
        <v>5.0000000000000001E-3</v>
      </c>
      <c r="J52" s="23">
        <v>5.8000000000000003E-2</v>
      </c>
      <c r="K52" s="23">
        <v>8.0000000000000002E-3</v>
      </c>
      <c r="L52" s="2"/>
      <c r="M52" s="2"/>
      <c r="N52" s="23">
        <v>0.56299999999999994</v>
      </c>
      <c r="O52" s="24">
        <v>1</v>
      </c>
      <c r="P52" s="22">
        <f t="shared" si="8"/>
        <v>0.67899999999999994</v>
      </c>
      <c r="Q52" s="1" t="s">
        <v>16555</v>
      </c>
      <c r="R52" s="22">
        <f t="shared" si="9"/>
        <v>0.26300000000000007</v>
      </c>
      <c r="S52" s="22">
        <f t="shared" si="10"/>
        <v>5.8000000000000003E-2</v>
      </c>
      <c r="T52" s="10">
        <f t="shared" si="11"/>
        <v>8.3000000000000018E-2</v>
      </c>
      <c r="U52" s="10">
        <f t="shared" si="12"/>
        <v>0.56299999999999994</v>
      </c>
      <c r="V52" s="10">
        <f t="shared" si="13"/>
        <v>3.3000000000000002E-2</v>
      </c>
      <c r="W52" s="10">
        <f t="shared" si="14"/>
        <v>0</v>
      </c>
      <c r="X52" s="10">
        <f t="shared" si="15"/>
        <v>0.59599999999999997</v>
      </c>
    </row>
    <row r="53" spans="1:24">
      <c r="A53" s="1" t="s">
        <v>16568</v>
      </c>
      <c r="B53" s="23">
        <v>0.01</v>
      </c>
      <c r="C53" s="23">
        <v>1.9E-2</v>
      </c>
      <c r="D53" s="2"/>
      <c r="E53" s="23">
        <v>8.6999999999999994E-2</v>
      </c>
      <c r="F53" s="23">
        <v>2.9000000000000001E-2</v>
      </c>
      <c r="G53" s="2"/>
      <c r="H53" s="23">
        <v>0.01</v>
      </c>
      <c r="I53" s="2"/>
      <c r="J53" s="23">
        <v>0.29099999999999998</v>
      </c>
      <c r="K53" s="2"/>
      <c r="L53" s="2"/>
      <c r="M53" s="2"/>
      <c r="N53" s="23">
        <v>0.55300000000000005</v>
      </c>
      <c r="O53" s="24">
        <v>1</v>
      </c>
      <c r="P53" s="22">
        <f t="shared" si="8"/>
        <v>0.60100000000000009</v>
      </c>
      <c r="Q53" s="1" t="s">
        <v>16568</v>
      </c>
      <c r="R53" s="22">
        <f t="shared" si="9"/>
        <v>0.10799999999999993</v>
      </c>
      <c r="S53" s="22">
        <f t="shared" si="10"/>
        <v>0.29099999999999998</v>
      </c>
      <c r="T53" s="10">
        <f t="shared" si="11"/>
        <v>1.9E-2</v>
      </c>
      <c r="U53" s="10">
        <f t="shared" si="12"/>
        <v>0.55300000000000005</v>
      </c>
      <c r="V53" s="10">
        <f t="shared" si="13"/>
        <v>2.9000000000000001E-2</v>
      </c>
      <c r="W53" s="10">
        <f t="shared" si="14"/>
        <v>0</v>
      </c>
      <c r="X53" s="10">
        <f t="shared" si="15"/>
        <v>0.58200000000000007</v>
      </c>
    </row>
    <row r="54" spans="1:24">
      <c r="A54" s="1" t="s">
        <v>16528</v>
      </c>
      <c r="B54" s="23">
        <v>0.03</v>
      </c>
      <c r="C54" s="23">
        <v>1.2E-2</v>
      </c>
      <c r="D54" s="23">
        <v>0.20599999999999999</v>
      </c>
      <c r="E54" s="23">
        <v>0.129</v>
      </c>
      <c r="F54" s="23">
        <v>7.0000000000000001E-3</v>
      </c>
      <c r="G54" s="2"/>
      <c r="H54" s="2"/>
      <c r="I54" s="23">
        <v>1.2E-2</v>
      </c>
      <c r="J54" s="2"/>
      <c r="K54" s="23">
        <v>3.2000000000000001E-2</v>
      </c>
      <c r="L54" s="2"/>
      <c r="M54" s="2"/>
      <c r="N54" s="23">
        <v>0.57299999999999995</v>
      </c>
      <c r="O54" s="24">
        <v>1</v>
      </c>
      <c r="P54" s="22">
        <f t="shared" si="8"/>
        <v>0.83</v>
      </c>
      <c r="Q54" s="1" t="s">
        <v>16528</v>
      </c>
      <c r="R54" s="22">
        <f t="shared" si="9"/>
        <v>0.17000000000000004</v>
      </c>
      <c r="S54" s="22">
        <f t="shared" si="10"/>
        <v>0</v>
      </c>
      <c r="T54" s="10">
        <f t="shared" si="11"/>
        <v>0.25</v>
      </c>
      <c r="U54" s="10">
        <f t="shared" si="12"/>
        <v>0.57299999999999995</v>
      </c>
      <c r="V54" s="10">
        <f t="shared" si="13"/>
        <v>7.0000000000000001E-3</v>
      </c>
      <c r="W54" s="10">
        <f t="shared" si="14"/>
        <v>0</v>
      </c>
      <c r="X54" s="10">
        <f t="shared" si="15"/>
        <v>0.57999999999999996</v>
      </c>
    </row>
    <row r="55" spans="1:24">
      <c r="A55" s="1" t="s">
        <v>16524</v>
      </c>
      <c r="B55" s="23">
        <v>1.6E-2</v>
      </c>
      <c r="C55" s="23">
        <v>3.0000000000000001E-3</v>
      </c>
      <c r="D55" s="23">
        <v>8.9999999999999993E-3</v>
      </c>
      <c r="E55" s="23">
        <v>0.26500000000000001</v>
      </c>
      <c r="F55" s="23">
        <v>1.2999999999999999E-2</v>
      </c>
      <c r="G55" s="2"/>
      <c r="H55" s="23">
        <v>8.9999999999999993E-3</v>
      </c>
      <c r="I55" s="23">
        <v>1.2999999999999999E-2</v>
      </c>
      <c r="J55" s="23">
        <v>0.107</v>
      </c>
      <c r="K55" s="2"/>
      <c r="L55" s="2"/>
      <c r="M55" s="2"/>
      <c r="N55" s="23">
        <v>0.56499999999999995</v>
      </c>
      <c r="O55" s="24">
        <v>1</v>
      </c>
      <c r="P55" s="22">
        <f t="shared" si="8"/>
        <v>0.59</v>
      </c>
      <c r="Q55" s="1" t="s">
        <v>16524</v>
      </c>
      <c r="R55" s="22">
        <f t="shared" si="9"/>
        <v>0.30300000000000005</v>
      </c>
      <c r="S55" s="22">
        <f t="shared" si="10"/>
        <v>0.107</v>
      </c>
      <c r="T55" s="10">
        <f t="shared" si="11"/>
        <v>1.2E-2</v>
      </c>
      <c r="U55" s="10">
        <f t="shared" si="12"/>
        <v>0.56499999999999995</v>
      </c>
      <c r="V55" s="10">
        <f t="shared" si="13"/>
        <v>1.2999999999999999E-2</v>
      </c>
      <c r="W55" s="10">
        <f t="shared" si="14"/>
        <v>0</v>
      </c>
      <c r="X55" s="10">
        <f t="shared" si="15"/>
        <v>0.57799999999999996</v>
      </c>
    </row>
    <row r="56" spans="1:24">
      <c r="A56" s="1" t="s">
        <v>16552</v>
      </c>
      <c r="B56" s="2"/>
      <c r="C56" s="2"/>
      <c r="D56" s="23">
        <v>5.6000000000000001E-2</v>
      </c>
      <c r="E56" s="23">
        <v>0.16900000000000001</v>
      </c>
      <c r="F56" s="2"/>
      <c r="G56" s="2"/>
      <c r="H56" s="23">
        <v>1.0999999999999999E-2</v>
      </c>
      <c r="I56" s="2"/>
      <c r="J56" s="23">
        <v>0.191</v>
      </c>
      <c r="K56" s="2"/>
      <c r="L56" s="2"/>
      <c r="M56" s="2"/>
      <c r="N56" s="23">
        <v>0.57299999999999995</v>
      </c>
      <c r="O56" s="24">
        <v>1</v>
      </c>
      <c r="P56" s="22">
        <f t="shared" si="8"/>
        <v>0.629</v>
      </c>
      <c r="Q56" s="1" t="s">
        <v>16552</v>
      </c>
      <c r="R56" s="22">
        <f t="shared" si="9"/>
        <v>0.18</v>
      </c>
      <c r="S56" s="22">
        <f t="shared" si="10"/>
        <v>0.191</v>
      </c>
      <c r="T56" s="10">
        <f t="shared" si="11"/>
        <v>5.6000000000000001E-2</v>
      </c>
      <c r="U56" s="10">
        <f t="shared" si="12"/>
        <v>0.57299999999999995</v>
      </c>
      <c r="V56" s="10">
        <f t="shared" si="13"/>
        <v>0</v>
      </c>
      <c r="W56" s="10">
        <f t="shared" si="14"/>
        <v>0</v>
      </c>
      <c r="X56" s="10">
        <f t="shared" si="15"/>
        <v>0.57299999999999995</v>
      </c>
    </row>
    <row r="57" spans="1:24">
      <c r="A57" s="1" t="s">
        <v>16516</v>
      </c>
      <c r="B57" s="23">
        <v>8.9999999999999993E-3</v>
      </c>
      <c r="C57" s="23">
        <v>1.2999999999999999E-2</v>
      </c>
      <c r="D57" s="23">
        <v>0.152</v>
      </c>
      <c r="E57" s="23">
        <v>7.5999999999999998E-2</v>
      </c>
      <c r="F57" s="23">
        <v>4.4999999999999998E-2</v>
      </c>
      <c r="G57" s="2"/>
      <c r="H57" s="23">
        <v>8.9999999999999993E-3</v>
      </c>
      <c r="I57" s="2"/>
      <c r="J57" s="23">
        <v>0.161</v>
      </c>
      <c r="K57" s="23">
        <v>8.9999999999999993E-3</v>
      </c>
      <c r="L57" s="2"/>
      <c r="M57" s="2"/>
      <c r="N57" s="23">
        <v>0.52500000000000002</v>
      </c>
      <c r="O57" s="24">
        <v>1</v>
      </c>
      <c r="P57" s="22">
        <f t="shared" si="8"/>
        <v>0.74399999999999999</v>
      </c>
      <c r="Q57" s="1" t="s">
        <v>16516</v>
      </c>
      <c r="R57" s="22">
        <f t="shared" si="9"/>
        <v>9.5000000000000001E-2</v>
      </c>
      <c r="S57" s="22">
        <f t="shared" si="10"/>
        <v>0.161</v>
      </c>
      <c r="T57" s="10">
        <f t="shared" si="11"/>
        <v>0.17400000000000002</v>
      </c>
      <c r="U57" s="10">
        <f t="shared" si="12"/>
        <v>0.52500000000000002</v>
      </c>
      <c r="V57" s="10">
        <f t="shared" si="13"/>
        <v>4.4999999999999998E-2</v>
      </c>
      <c r="W57" s="10">
        <f t="shared" si="14"/>
        <v>0</v>
      </c>
      <c r="X57" s="10">
        <f t="shared" si="15"/>
        <v>0.57000000000000006</v>
      </c>
    </row>
    <row r="58" spans="1:24">
      <c r="A58" s="1" t="s">
        <v>16550</v>
      </c>
      <c r="B58" s="2"/>
      <c r="C58" s="23">
        <v>8.8999999999999996E-2</v>
      </c>
      <c r="D58" s="23">
        <v>0.11600000000000001</v>
      </c>
      <c r="E58" s="23">
        <v>6.3E-2</v>
      </c>
      <c r="F58" s="2"/>
      <c r="G58" s="2"/>
      <c r="H58" s="23">
        <v>8.9999999999999993E-3</v>
      </c>
      <c r="I58" s="2"/>
      <c r="J58" s="23">
        <v>0.161</v>
      </c>
      <c r="K58" s="2"/>
      <c r="L58" s="23">
        <v>8.9999999999999993E-3</v>
      </c>
      <c r="M58" s="2"/>
      <c r="N58" s="23">
        <v>0.55400000000000005</v>
      </c>
      <c r="O58" s="24">
        <v>1</v>
      </c>
      <c r="P58" s="22">
        <f t="shared" si="8"/>
        <v>0.76800000000000002</v>
      </c>
      <c r="Q58" s="1" t="s">
        <v>16550</v>
      </c>
      <c r="R58" s="22">
        <f t="shared" si="9"/>
        <v>7.099999999999998E-2</v>
      </c>
      <c r="S58" s="22">
        <f t="shared" si="10"/>
        <v>0.161</v>
      </c>
      <c r="T58" s="10">
        <f t="shared" si="11"/>
        <v>0.20500000000000002</v>
      </c>
      <c r="U58" s="10">
        <f t="shared" si="12"/>
        <v>0.55400000000000005</v>
      </c>
      <c r="V58" s="10">
        <f t="shared" si="13"/>
        <v>0</v>
      </c>
      <c r="W58" s="10">
        <f t="shared" si="14"/>
        <v>8.9999999999999993E-3</v>
      </c>
      <c r="X58" s="10">
        <f t="shared" si="15"/>
        <v>0.56300000000000006</v>
      </c>
    </row>
    <row r="59" spans="1:24">
      <c r="A59" s="1" t="s">
        <v>16512</v>
      </c>
      <c r="B59" s="2"/>
      <c r="C59" s="2"/>
      <c r="D59" s="23">
        <v>6.0000000000000001E-3</v>
      </c>
      <c r="E59" s="23">
        <v>0.28599999999999998</v>
      </c>
      <c r="F59" s="23">
        <v>1.2999999999999999E-2</v>
      </c>
      <c r="G59" s="2"/>
      <c r="H59" s="2"/>
      <c r="I59" s="2"/>
      <c r="J59" s="23">
        <v>0.104</v>
      </c>
      <c r="K59" s="23">
        <v>4.4999999999999998E-2</v>
      </c>
      <c r="L59" s="23">
        <v>6.0000000000000001E-3</v>
      </c>
      <c r="M59" s="2"/>
      <c r="N59" s="23">
        <v>0.53900000000000003</v>
      </c>
      <c r="O59" s="24">
        <v>1</v>
      </c>
      <c r="P59" s="22">
        <f t="shared" si="8"/>
        <v>0.60899999999999999</v>
      </c>
      <c r="Q59" s="1" t="s">
        <v>16512</v>
      </c>
      <c r="R59" s="22">
        <f t="shared" si="9"/>
        <v>0.28700000000000003</v>
      </c>
      <c r="S59" s="22">
        <f t="shared" si="10"/>
        <v>0.104</v>
      </c>
      <c r="T59" s="10">
        <f t="shared" si="11"/>
        <v>5.0999999999999997E-2</v>
      </c>
      <c r="U59" s="10">
        <f t="shared" si="12"/>
        <v>0.53900000000000003</v>
      </c>
      <c r="V59" s="10">
        <f t="shared" si="13"/>
        <v>1.2999999999999999E-2</v>
      </c>
      <c r="W59" s="10">
        <f t="shared" si="14"/>
        <v>6.0000000000000001E-3</v>
      </c>
      <c r="X59" s="10">
        <f t="shared" si="15"/>
        <v>0.55800000000000005</v>
      </c>
    </row>
    <row r="60" spans="1:24">
      <c r="A60" s="1" t="s">
        <v>16471</v>
      </c>
      <c r="B60" s="23">
        <v>2E-3</v>
      </c>
      <c r="C60" s="23">
        <v>6.0000000000000001E-3</v>
      </c>
      <c r="D60" s="2"/>
      <c r="E60" s="23">
        <v>0.29599999999999999</v>
      </c>
      <c r="F60" s="23">
        <v>2E-3</v>
      </c>
      <c r="G60" s="2"/>
      <c r="H60" s="23">
        <v>1.2999999999999999E-2</v>
      </c>
      <c r="I60" s="23">
        <v>1.7000000000000001E-2</v>
      </c>
      <c r="J60" s="23">
        <v>0.109</v>
      </c>
      <c r="K60" s="23">
        <v>2E-3</v>
      </c>
      <c r="L60" s="2"/>
      <c r="M60" s="2"/>
      <c r="N60" s="23">
        <v>0.55300000000000005</v>
      </c>
      <c r="O60" s="24">
        <v>1</v>
      </c>
      <c r="P60" s="22">
        <f t="shared" si="8"/>
        <v>0.56300000000000006</v>
      </c>
      <c r="Q60" s="1" t="s">
        <v>16471</v>
      </c>
      <c r="R60" s="22">
        <f t="shared" si="9"/>
        <v>0.32799999999999996</v>
      </c>
      <c r="S60" s="22">
        <f t="shared" si="10"/>
        <v>0.109</v>
      </c>
      <c r="T60" s="10">
        <f t="shared" si="11"/>
        <v>8.0000000000000002E-3</v>
      </c>
      <c r="U60" s="10">
        <f t="shared" si="12"/>
        <v>0.55300000000000005</v>
      </c>
      <c r="V60" s="10">
        <f t="shared" si="13"/>
        <v>2E-3</v>
      </c>
      <c r="W60" s="10">
        <f t="shared" si="14"/>
        <v>0</v>
      </c>
      <c r="X60" s="10">
        <f t="shared" si="15"/>
        <v>0.55500000000000005</v>
      </c>
    </row>
    <row r="61" spans="1:24">
      <c r="A61" s="1" t="s">
        <v>16449</v>
      </c>
      <c r="B61" s="23">
        <v>8.9999999999999993E-3</v>
      </c>
      <c r="C61" s="23">
        <v>3.0000000000000001E-3</v>
      </c>
      <c r="D61" s="2"/>
      <c r="E61" s="23">
        <v>0.34399999999999997</v>
      </c>
      <c r="F61" s="23">
        <v>2.4E-2</v>
      </c>
      <c r="G61" s="2"/>
      <c r="H61" s="23">
        <v>1.7999999999999999E-2</v>
      </c>
      <c r="I61" s="23">
        <v>1.2E-2</v>
      </c>
      <c r="J61" s="23">
        <v>7.0999999999999994E-2</v>
      </c>
      <c r="K61" s="2"/>
      <c r="L61" s="2"/>
      <c r="M61" s="2"/>
      <c r="N61" s="23">
        <v>0.51900000000000002</v>
      </c>
      <c r="O61" s="24">
        <v>1</v>
      </c>
      <c r="P61" s="22">
        <f t="shared" si="8"/>
        <v>0.54600000000000004</v>
      </c>
      <c r="Q61" s="1" t="s">
        <v>16449</v>
      </c>
      <c r="R61" s="22">
        <f t="shared" si="9"/>
        <v>0.38299999999999995</v>
      </c>
      <c r="S61" s="22">
        <f t="shared" si="10"/>
        <v>7.0999999999999994E-2</v>
      </c>
      <c r="T61" s="10">
        <f t="shared" si="11"/>
        <v>3.0000000000000001E-3</v>
      </c>
      <c r="U61" s="10">
        <f t="shared" si="12"/>
        <v>0.51900000000000002</v>
      </c>
      <c r="V61" s="10">
        <f t="shared" si="13"/>
        <v>2.4E-2</v>
      </c>
      <c r="W61" s="10">
        <f t="shared" si="14"/>
        <v>0</v>
      </c>
      <c r="X61" s="10">
        <f t="shared" si="15"/>
        <v>0.54300000000000004</v>
      </c>
    </row>
    <row r="62" spans="1:24">
      <c r="A62" s="1" t="s">
        <v>16573</v>
      </c>
      <c r="B62" s="23">
        <v>1.2999999999999999E-2</v>
      </c>
      <c r="C62" s="23">
        <v>3.3000000000000002E-2</v>
      </c>
      <c r="D62" s="23">
        <v>8.0000000000000002E-3</v>
      </c>
      <c r="E62" s="23">
        <v>0.125</v>
      </c>
      <c r="F62" s="2"/>
      <c r="G62" s="2"/>
      <c r="H62" s="2"/>
      <c r="I62" s="23">
        <v>4.2000000000000003E-2</v>
      </c>
      <c r="J62" s="23">
        <v>0.23799999999999999</v>
      </c>
      <c r="K62" s="2"/>
      <c r="L62" s="2"/>
      <c r="M62" s="2"/>
      <c r="N62" s="23">
        <v>0.54200000000000004</v>
      </c>
      <c r="O62" s="24">
        <v>1</v>
      </c>
      <c r="P62" s="22">
        <f t="shared" si="8"/>
        <v>0.58300000000000007</v>
      </c>
      <c r="Q62" s="1" t="s">
        <v>16573</v>
      </c>
      <c r="R62" s="22">
        <f t="shared" si="9"/>
        <v>0.17899999999999994</v>
      </c>
      <c r="S62" s="22">
        <f t="shared" si="10"/>
        <v>0.23799999999999999</v>
      </c>
      <c r="T62" s="10">
        <f t="shared" si="11"/>
        <v>4.1000000000000002E-2</v>
      </c>
      <c r="U62" s="10">
        <f t="shared" si="12"/>
        <v>0.54200000000000004</v>
      </c>
      <c r="V62" s="10">
        <f t="shared" si="13"/>
        <v>0</v>
      </c>
      <c r="W62" s="10">
        <f t="shared" si="14"/>
        <v>0</v>
      </c>
      <c r="X62" s="10">
        <f t="shared" si="15"/>
        <v>0.54200000000000004</v>
      </c>
    </row>
    <row r="63" spans="1:24">
      <c r="A63" s="1" t="s">
        <v>16575</v>
      </c>
      <c r="B63" s="2"/>
      <c r="C63" s="23">
        <v>0.32400000000000001</v>
      </c>
      <c r="D63" s="23">
        <v>5.0000000000000001E-3</v>
      </c>
      <c r="E63" s="23">
        <v>2.3E-2</v>
      </c>
      <c r="F63" s="23">
        <v>0.32900000000000001</v>
      </c>
      <c r="G63" s="2"/>
      <c r="H63" s="2"/>
      <c r="I63" s="2"/>
      <c r="J63" s="23">
        <v>0.106</v>
      </c>
      <c r="K63" s="2"/>
      <c r="L63" s="2"/>
      <c r="M63" s="2"/>
      <c r="N63" s="23">
        <v>0.21299999999999999</v>
      </c>
      <c r="O63" s="24">
        <v>1</v>
      </c>
      <c r="P63" s="22">
        <f t="shared" si="8"/>
        <v>0.871</v>
      </c>
      <c r="Q63" s="1" t="s">
        <v>16575</v>
      </c>
      <c r="R63" s="22">
        <f t="shared" si="9"/>
        <v>2.3000000000000007E-2</v>
      </c>
      <c r="S63" s="22">
        <f t="shared" si="10"/>
        <v>0.106</v>
      </c>
      <c r="T63" s="10">
        <f t="shared" si="11"/>
        <v>0.32900000000000001</v>
      </c>
      <c r="U63" s="10">
        <f t="shared" si="12"/>
        <v>0.21299999999999999</v>
      </c>
      <c r="V63" s="10">
        <f t="shared" si="13"/>
        <v>0.32900000000000001</v>
      </c>
      <c r="W63" s="10">
        <f t="shared" si="14"/>
        <v>0</v>
      </c>
      <c r="X63" s="10">
        <f t="shared" si="15"/>
        <v>0.54200000000000004</v>
      </c>
    </row>
    <row r="64" spans="1:24">
      <c r="A64" s="1" t="s">
        <v>16540</v>
      </c>
      <c r="B64" s="2"/>
      <c r="C64" s="23">
        <v>0.106</v>
      </c>
      <c r="D64" s="23">
        <v>4.2000000000000003E-2</v>
      </c>
      <c r="E64" s="23">
        <v>0.13800000000000001</v>
      </c>
      <c r="F64" s="23">
        <v>0.23300000000000001</v>
      </c>
      <c r="G64" s="2"/>
      <c r="H64" s="23">
        <v>5.0000000000000001E-3</v>
      </c>
      <c r="I64" s="2"/>
      <c r="J64" s="23">
        <v>0.18</v>
      </c>
      <c r="K64" s="2"/>
      <c r="L64" s="2"/>
      <c r="M64" s="2"/>
      <c r="N64" s="23">
        <v>0.29599999999999999</v>
      </c>
      <c r="O64" s="24">
        <v>1</v>
      </c>
      <c r="P64" s="22">
        <f t="shared" si="8"/>
        <v>0.67700000000000005</v>
      </c>
      <c r="Q64" s="1" t="s">
        <v>16540</v>
      </c>
      <c r="R64" s="22">
        <f t="shared" si="9"/>
        <v>0.14299999999999996</v>
      </c>
      <c r="S64" s="22">
        <f t="shared" si="10"/>
        <v>0.18</v>
      </c>
      <c r="T64" s="10">
        <f t="shared" si="11"/>
        <v>0.14799999999999999</v>
      </c>
      <c r="U64" s="10">
        <f t="shared" si="12"/>
        <v>0.29599999999999999</v>
      </c>
      <c r="V64" s="10">
        <f t="shared" si="13"/>
        <v>0.23300000000000001</v>
      </c>
      <c r="W64" s="10">
        <f t="shared" si="14"/>
        <v>0</v>
      </c>
      <c r="X64" s="10">
        <f t="shared" si="15"/>
        <v>0.52900000000000003</v>
      </c>
    </row>
    <row r="65" spans="1:24">
      <c r="A65" s="1" t="s">
        <v>16492</v>
      </c>
      <c r="B65" s="23">
        <v>6.0000000000000001E-3</v>
      </c>
      <c r="C65" s="23">
        <v>3.7999999999999999E-2</v>
      </c>
      <c r="D65" s="23">
        <v>8.8999999999999996E-2</v>
      </c>
      <c r="E65" s="23">
        <v>0.158</v>
      </c>
      <c r="F65" s="2"/>
      <c r="G65" s="2"/>
      <c r="H65" s="23">
        <v>4.3999999999999997E-2</v>
      </c>
      <c r="I65" s="2"/>
      <c r="J65" s="23">
        <v>0.13900000000000001</v>
      </c>
      <c r="K65" s="2"/>
      <c r="L65" s="2"/>
      <c r="M65" s="2"/>
      <c r="N65" s="23">
        <v>0.52500000000000002</v>
      </c>
      <c r="O65" s="24">
        <v>1</v>
      </c>
      <c r="P65" s="22">
        <f t="shared" si="8"/>
        <v>0.65200000000000002</v>
      </c>
      <c r="Q65" s="1" t="s">
        <v>16492</v>
      </c>
      <c r="R65" s="22">
        <f t="shared" si="9"/>
        <v>0.20899999999999996</v>
      </c>
      <c r="S65" s="22">
        <f t="shared" si="10"/>
        <v>0.13900000000000001</v>
      </c>
      <c r="T65" s="10">
        <f t="shared" si="11"/>
        <v>0.127</v>
      </c>
      <c r="U65" s="10">
        <f t="shared" si="12"/>
        <v>0.52500000000000002</v>
      </c>
      <c r="V65" s="10">
        <f t="shared" si="13"/>
        <v>0</v>
      </c>
      <c r="W65" s="10">
        <f t="shared" si="14"/>
        <v>0</v>
      </c>
      <c r="X65" s="10">
        <f t="shared" si="15"/>
        <v>0.52500000000000002</v>
      </c>
    </row>
    <row r="66" spans="1:24">
      <c r="A66" s="1" t="s">
        <v>16509</v>
      </c>
      <c r="B66" s="23">
        <v>1.4999999999999999E-2</v>
      </c>
      <c r="C66" s="23">
        <v>0.254</v>
      </c>
      <c r="D66" s="2"/>
      <c r="E66" s="23">
        <v>2.3E-2</v>
      </c>
      <c r="F66" s="23">
        <v>5.3999999999999999E-2</v>
      </c>
      <c r="G66" s="23">
        <v>8.0000000000000002E-3</v>
      </c>
      <c r="H66" s="2"/>
      <c r="I66" s="23">
        <v>2.3E-2</v>
      </c>
      <c r="J66" s="23">
        <v>0.123</v>
      </c>
      <c r="K66" s="23">
        <v>3.7999999999999999E-2</v>
      </c>
      <c r="L66" s="2"/>
      <c r="M66" s="2"/>
      <c r="N66" s="23">
        <v>0.46200000000000002</v>
      </c>
      <c r="O66" s="24">
        <v>1</v>
      </c>
      <c r="P66" s="22">
        <f t="shared" ref="P66:P97" si="16">C66+D66+F66+G66+K66+L66+M66+N66</f>
        <v>0.81600000000000006</v>
      </c>
      <c r="Q66" s="1" t="s">
        <v>16509</v>
      </c>
      <c r="R66" s="22">
        <f t="shared" ref="R66:R97" si="17">O66-P66-S66</f>
        <v>6.0999999999999943E-2</v>
      </c>
      <c r="S66" s="22">
        <f t="shared" ref="S66:S97" si="18">J66</f>
        <v>0.123</v>
      </c>
      <c r="T66" s="10">
        <f t="shared" ref="T66:T97" si="19">C66+D66+K66+G66</f>
        <v>0.3</v>
      </c>
      <c r="U66" s="10">
        <f t="shared" ref="U66:U97" si="20">N66</f>
        <v>0.46200000000000002</v>
      </c>
      <c r="V66" s="10">
        <f t="shared" ref="V66:V97" si="21">F66</f>
        <v>5.3999999999999999E-2</v>
      </c>
      <c r="W66" s="10">
        <f t="shared" ref="W66:W97" si="22">L66+M66</f>
        <v>0</v>
      </c>
      <c r="X66" s="10">
        <f t="shared" ref="X66:X97" si="23">W66+V66+U66</f>
        <v>0.51600000000000001</v>
      </c>
    </row>
    <row r="67" spans="1:24">
      <c r="A67" s="1" t="s">
        <v>16432</v>
      </c>
      <c r="B67" s="2"/>
      <c r="C67" s="23">
        <v>6.2E-2</v>
      </c>
      <c r="D67" s="23">
        <v>5.0000000000000001E-3</v>
      </c>
      <c r="E67" s="23">
        <v>0.18099999999999999</v>
      </c>
      <c r="F67" s="23">
        <v>0.11899999999999999</v>
      </c>
      <c r="G67" s="2"/>
      <c r="H67" s="23">
        <v>2.1000000000000001E-2</v>
      </c>
      <c r="I67" s="23">
        <v>5.0000000000000001E-3</v>
      </c>
      <c r="J67" s="23">
        <v>0.20699999999999999</v>
      </c>
      <c r="K67" s="23">
        <v>5.0000000000000001E-3</v>
      </c>
      <c r="L67" s="2"/>
      <c r="M67" s="2"/>
      <c r="N67" s="23">
        <v>0.39400000000000002</v>
      </c>
      <c r="O67" s="24">
        <v>1</v>
      </c>
      <c r="P67" s="22">
        <f t="shared" si="16"/>
        <v>0.58499999999999996</v>
      </c>
      <c r="Q67" s="1" t="s">
        <v>16432</v>
      </c>
      <c r="R67" s="22">
        <f t="shared" si="17"/>
        <v>0.20800000000000005</v>
      </c>
      <c r="S67" s="22">
        <f t="shared" si="18"/>
        <v>0.20699999999999999</v>
      </c>
      <c r="T67" s="10">
        <f t="shared" si="19"/>
        <v>7.2000000000000008E-2</v>
      </c>
      <c r="U67" s="10">
        <f t="shared" si="20"/>
        <v>0.39400000000000002</v>
      </c>
      <c r="V67" s="10">
        <f t="shared" si="21"/>
        <v>0.11899999999999999</v>
      </c>
      <c r="W67" s="10">
        <f t="shared" si="22"/>
        <v>0</v>
      </c>
      <c r="X67" s="10">
        <f t="shared" si="23"/>
        <v>0.51300000000000001</v>
      </c>
    </row>
    <row r="68" spans="1:24">
      <c r="A68" s="1" t="s">
        <v>16531</v>
      </c>
      <c r="B68" s="23">
        <v>0.113</v>
      </c>
      <c r="C68" s="23">
        <v>0.14000000000000001</v>
      </c>
      <c r="D68" s="23">
        <v>2.1999999999999999E-2</v>
      </c>
      <c r="E68" s="23">
        <v>0.14000000000000001</v>
      </c>
      <c r="F68" s="23">
        <v>2.1999999999999999E-2</v>
      </c>
      <c r="G68" s="2"/>
      <c r="H68" s="23">
        <v>5.0000000000000001E-3</v>
      </c>
      <c r="I68" s="23">
        <v>1.0999999999999999E-2</v>
      </c>
      <c r="J68" s="23">
        <v>5.8999999999999997E-2</v>
      </c>
      <c r="K68" s="2"/>
      <c r="L68" s="2"/>
      <c r="M68" s="2"/>
      <c r="N68" s="23">
        <v>0.48899999999999999</v>
      </c>
      <c r="O68" s="24">
        <v>1</v>
      </c>
      <c r="P68" s="22">
        <f t="shared" si="16"/>
        <v>0.67300000000000004</v>
      </c>
      <c r="Q68" s="1" t="s">
        <v>16531</v>
      </c>
      <c r="R68" s="22">
        <f t="shared" si="17"/>
        <v>0.26799999999999996</v>
      </c>
      <c r="S68" s="22">
        <f t="shared" si="18"/>
        <v>5.8999999999999997E-2</v>
      </c>
      <c r="T68" s="10">
        <f t="shared" si="19"/>
        <v>0.16200000000000001</v>
      </c>
      <c r="U68" s="10">
        <f t="shared" si="20"/>
        <v>0.48899999999999999</v>
      </c>
      <c r="V68" s="10">
        <f t="shared" si="21"/>
        <v>2.1999999999999999E-2</v>
      </c>
      <c r="W68" s="10">
        <f t="shared" si="22"/>
        <v>0</v>
      </c>
      <c r="X68" s="10">
        <f t="shared" si="23"/>
        <v>0.51100000000000001</v>
      </c>
    </row>
    <row r="69" spans="1:24">
      <c r="A69" s="1" t="s">
        <v>16566</v>
      </c>
      <c r="B69" s="23">
        <v>4.0000000000000001E-3</v>
      </c>
      <c r="C69" s="23">
        <v>0.154</v>
      </c>
      <c r="D69" s="23">
        <v>8.0000000000000002E-3</v>
      </c>
      <c r="E69" s="23">
        <v>7.4999999999999997E-2</v>
      </c>
      <c r="F69" s="23">
        <v>7.4999999999999997E-2</v>
      </c>
      <c r="G69" s="2"/>
      <c r="H69" s="2"/>
      <c r="I69" s="23">
        <v>1.2999999999999999E-2</v>
      </c>
      <c r="J69" s="23">
        <v>0.129</v>
      </c>
      <c r="K69" s="23">
        <v>0.11700000000000001</v>
      </c>
      <c r="L69" s="23">
        <v>4.0000000000000001E-3</v>
      </c>
      <c r="M69" s="2"/>
      <c r="N69" s="23">
        <v>0.42099999999999999</v>
      </c>
      <c r="O69" s="24">
        <v>1</v>
      </c>
      <c r="P69" s="22">
        <f t="shared" si="16"/>
        <v>0.77899999999999991</v>
      </c>
      <c r="Q69" s="1" t="s">
        <v>16566</v>
      </c>
      <c r="R69" s="22">
        <f t="shared" si="17"/>
        <v>9.2000000000000082E-2</v>
      </c>
      <c r="S69" s="22">
        <f t="shared" si="18"/>
        <v>0.129</v>
      </c>
      <c r="T69" s="10">
        <f t="shared" si="19"/>
        <v>0.27900000000000003</v>
      </c>
      <c r="U69" s="10">
        <f t="shared" si="20"/>
        <v>0.42099999999999999</v>
      </c>
      <c r="V69" s="10">
        <f t="shared" si="21"/>
        <v>7.4999999999999997E-2</v>
      </c>
      <c r="W69" s="10">
        <f t="shared" si="22"/>
        <v>4.0000000000000001E-3</v>
      </c>
      <c r="X69" s="10">
        <f t="shared" si="23"/>
        <v>0.5</v>
      </c>
    </row>
    <row r="70" spans="1:24">
      <c r="A70" s="1" t="s">
        <v>16425</v>
      </c>
      <c r="B70" s="2"/>
      <c r="C70" s="2"/>
      <c r="D70" s="2"/>
      <c r="E70" s="23">
        <v>0.22800000000000001</v>
      </c>
      <c r="F70" s="23">
        <v>4.1000000000000002E-2</v>
      </c>
      <c r="G70" s="2"/>
      <c r="H70" s="23">
        <v>1.2E-2</v>
      </c>
      <c r="I70" s="23">
        <v>5.2999999999999999E-2</v>
      </c>
      <c r="J70" s="23">
        <v>0.216</v>
      </c>
      <c r="K70" s="2"/>
      <c r="L70" s="2"/>
      <c r="M70" s="2"/>
      <c r="N70" s="23">
        <v>0.45</v>
      </c>
      <c r="O70" s="24">
        <v>1</v>
      </c>
      <c r="P70" s="22">
        <f t="shared" si="16"/>
        <v>0.49099999999999999</v>
      </c>
      <c r="Q70" s="1" t="s">
        <v>16425</v>
      </c>
      <c r="R70" s="22">
        <f t="shared" si="17"/>
        <v>0.29300000000000004</v>
      </c>
      <c r="S70" s="22">
        <f t="shared" si="18"/>
        <v>0.216</v>
      </c>
      <c r="T70" s="10">
        <f t="shared" si="19"/>
        <v>0</v>
      </c>
      <c r="U70" s="10">
        <f t="shared" si="20"/>
        <v>0.45</v>
      </c>
      <c r="V70" s="10">
        <f t="shared" si="21"/>
        <v>4.1000000000000002E-2</v>
      </c>
      <c r="W70" s="10">
        <f t="shared" si="22"/>
        <v>0</v>
      </c>
      <c r="X70" s="10">
        <f t="shared" si="23"/>
        <v>0.49099999999999999</v>
      </c>
    </row>
    <row r="71" spans="1:24">
      <c r="A71" s="1" t="s">
        <v>16521</v>
      </c>
      <c r="B71" s="2"/>
      <c r="C71" s="2"/>
      <c r="D71" s="23">
        <v>0.10299999999999999</v>
      </c>
      <c r="E71" s="23">
        <v>0.23100000000000001</v>
      </c>
      <c r="F71" s="23">
        <v>3.7999999999999999E-2</v>
      </c>
      <c r="G71" s="23">
        <v>1.2999999999999999E-2</v>
      </c>
      <c r="H71" s="2"/>
      <c r="I71" s="23">
        <v>6.4000000000000001E-2</v>
      </c>
      <c r="J71" s="23">
        <v>0.09</v>
      </c>
      <c r="K71" s="23">
        <v>1.2999999999999999E-2</v>
      </c>
      <c r="L71" s="2"/>
      <c r="M71" s="2"/>
      <c r="N71" s="23">
        <v>0.44900000000000001</v>
      </c>
      <c r="O71" s="24">
        <v>1</v>
      </c>
      <c r="P71" s="22">
        <f t="shared" si="16"/>
        <v>0.61599999999999999</v>
      </c>
      <c r="Q71" s="1" t="s">
        <v>16521</v>
      </c>
      <c r="R71" s="22">
        <f t="shared" si="17"/>
        <v>0.29400000000000004</v>
      </c>
      <c r="S71" s="22">
        <f t="shared" si="18"/>
        <v>0.09</v>
      </c>
      <c r="T71" s="10">
        <f t="shared" si="19"/>
        <v>0.129</v>
      </c>
      <c r="U71" s="10">
        <f t="shared" si="20"/>
        <v>0.44900000000000001</v>
      </c>
      <c r="V71" s="10">
        <f t="shared" si="21"/>
        <v>3.7999999999999999E-2</v>
      </c>
      <c r="W71" s="10">
        <f t="shared" si="22"/>
        <v>0</v>
      </c>
      <c r="X71" s="10">
        <f t="shared" si="23"/>
        <v>0.48699999999999999</v>
      </c>
    </row>
    <row r="72" spans="1:24">
      <c r="A72" s="1" t="s">
        <v>16576</v>
      </c>
      <c r="B72" s="23">
        <v>7.0000000000000007E-2</v>
      </c>
      <c r="C72" s="23">
        <v>6.0000000000000001E-3</v>
      </c>
      <c r="D72" s="2"/>
      <c r="E72" s="23">
        <v>9.9000000000000005E-2</v>
      </c>
      <c r="F72" s="23">
        <v>1.2E-2</v>
      </c>
      <c r="G72" s="2"/>
      <c r="H72" s="23">
        <v>4.7E-2</v>
      </c>
      <c r="I72" s="23">
        <v>8.7999999999999995E-2</v>
      </c>
      <c r="J72" s="23">
        <v>0.20499999999999999</v>
      </c>
      <c r="K72" s="23">
        <v>6.0000000000000001E-3</v>
      </c>
      <c r="L72" s="2"/>
      <c r="M72" s="2"/>
      <c r="N72" s="23">
        <v>0.46800000000000003</v>
      </c>
      <c r="O72" s="24">
        <v>1</v>
      </c>
      <c r="P72" s="22">
        <f t="shared" si="16"/>
        <v>0.49200000000000005</v>
      </c>
      <c r="Q72" s="1" t="s">
        <v>16576</v>
      </c>
      <c r="R72" s="22">
        <f t="shared" si="17"/>
        <v>0.30300000000000005</v>
      </c>
      <c r="S72" s="22">
        <f t="shared" si="18"/>
        <v>0.20499999999999999</v>
      </c>
      <c r="T72" s="10">
        <f t="shared" si="19"/>
        <v>1.2E-2</v>
      </c>
      <c r="U72" s="10">
        <f t="shared" si="20"/>
        <v>0.46800000000000003</v>
      </c>
      <c r="V72" s="10">
        <f t="shared" si="21"/>
        <v>1.2E-2</v>
      </c>
      <c r="W72" s="10">
        <f t="shared" si="22"/>
        <v>0</v>
      </c>
      <c r="X72" s="10">
        <f t="shared" si="23"/>
        <v>0.48000000000000004</v>
      </c>
    </row>
    <row r="73" spans="1:24">
      <c r="A73" s="1" t="s">
        <v>16448</v>
      </c>
      <c r="B73" s="2"/>
      <c r="C73" s="23">
        <v>3.7999999999999999E-2</v>
      </c>
      <c r="D73" s="2"/>
      <c r="E73" s="23">
        <v>0.27700000000000002</v>
      </c>
      <c r="F73" s="23">
        <v>6.7000000000000004E-2</v>
      </c>
      <c r="G73" s="2"/>
      <c r="H73" s="23">
        <v>4.0000000000000001E-3</v>
      </c>
      <c r="I73" s="23">
        <v>4.0000000000000001E-3</v>
      </c>
      <c r="J73" s="23">
        <v>0.189</v>
      </c>
      <c r="K73" s="23">
        <v>8.0000000000000002E-3</v>
      </c>
      <c r="L73" s="2"/>
      <c r="M73" s="2"/>
      <c r="N73" s="23">
        <v>0.41199999999999998</v>
      </c>
      <c r="O73" s="24">
        <v>1</v>
      </c>
      <c r="P73" s="22">
        <f t="shared" si="16"/>
        <v>0.52500000000000002</v>
      </c>
      <c r="Q73" s="1" t="s">
        <v>16448</v>
      </c>
      <c r="R73" s="22">
        <f t="shared" si="17"/>
        <v>0.28599999999999998</v>
      </c>
      <c r="S73" s="22">
        <f t="shared" si="18"/>
        <v>0.189</v>
      </c>
      <c r="T73" s="10">
        <f t="shared" si="19"/>
        <v>4.5999999999999999E-2</v>
      </c>
      <c r="U73" s="10">
        <f t="shared" si="20"/>
        <v>0.41199999999999998</v>
      </c>
      <c r="V73" s="10">
        <f t="shared" si="21"/>
        <v>6.7000000000000004E-2</v>
      </c>
      <c r="W73" s="10">
        <f t="shared" si="22"/>
        <v>0</v>
      </c>
      <c r="X73" s="10">
        <f t="shared" si="23"/>
        <v>0.47899999999999998</v>
      </c>
    </row>
    <row r="74" spans="1:24">
      <c r="A74" s="1" t="s">
        <v>16504</v>
      </c>
      <c r="B74" s="23">
        <v>6.0000000000000001E-3</v>
      </c>
      <c r="C74" s="23">
        <v>6.0000000000000001E-3</v>
      </c>
      <c r="D74" s="23">
        <v>5.7000000000000002E-2</v>
      </c>
      <c r="E74" s="23">
        <v>0.32500000000000001</v>
      </c>
      <c r="F74" s="23">
        <v>7.0999999999999994E-2</v>
      </c>
      <c r="G74" s="2"/>
      <c r="H74" s="23">
        <v>6.0000000000000001E-3</v>
      </c>
      <c r="I74" s="23">
        <v>6.0000000000000001E-3</v>
      </c>
      <c r="J74" s="23">
        <v>0.11700000000000001</v>
      </c>
      <c r="K74" s="2"/>
      <c r="L74" s="2"/>
      <c r="M74" s="2"/>
      <c r="N74" s="23">
        <v>0.40600000000000003</v>
      </c>
      <c r="O74" s="24">
        <v>1</v>
      </c>
      <c r="P74" s="22">
        <f t="shared" si="16"/>
        <v>0.54</v>
      </c>
      <c r="Q74" s="1" t="s">
        <v>16504</v>
      </c>
      <c r="R74" s="22">
        <f t="shared" si="17"/>
        <v>0.34299999999999997</v>
      </c>
      <c r="S74" s="22">
        <f t="shared" si="18"/>
        <v>0.11700000000000001</v>
      </c>
      <c r="T74" s="10">
        <f t="shared" si="19"/>
        <v>6.3E-2</v>
      </c>
      <c r="U74" s="10">
        <f t="shared" si="20"/>
        <v>0.40600000000000003</v>
      </c>
      <c r="V74" s="10">
        <f t="shared" si="21"/>
        <v>7.0999999999999994E-2</v>
      </c>
      <c r="W74" s="10">
        <f t="shared" si="22"/>
        <v>0</v>
      </c>
      <c r="X74" s="10">
        <f t="shared" si="23"/>
        <v>0.47700000000000004</v>
      </c>
    </row>
    <row r="75" spans="1:24">
      <c r="A75" s="1" t="s">
        <v>16474</v>
      </c>
      <c r="B75" s="23">
        <v>8.0000000000000002E-3</v>
      </c>
      <c r="C75" s="23">
        <v>8.0000000000000002E-3</v>
      </c>
      <c r="D75" s="23">
        <v>8.0000000000000002E-3</v>
      </c>
      <c r="E75" s="23">
        <v>0.159</v>
      </c>
      <c r="F75" s="23">
        <v>1.2999999999999999E-2</v>
      </c>
      <c r="G75" s="2"/>
      <c r="H75" s="23">
        <v>1.6E-2</v>
      </c>
      <c r="I75" s="23">
        <v>1.9E-2</v>
      </c>
      <c r="J75" s="23">
        <v>0.30499999999999999</v>
      </c>
      <c r="K75" s="2"/>
      <c r="L75" s="2"/>
      <c r="M75" s="2"/>
      <c r="N75" s="23">
        <v>0.46400000000000002</v>
      </c>
      <c r="O75" s="24">
        <v>1</v>
      </c>
      <c r="P75" s="22">
        <f t="shared" si="16"/>
        <v>0.49299999999999999</v>
      </c>
      <c r="Q75" s="1" t="s">
        <v>16474</v>
      </c>
      <c r="R75" s="22">
        <f t="shared" si="17"/>
        <v>0.20200000000000001</v>
      </c>
      <c r="S75" s="22">
        <f t="shared" si="18"/>
        <v>0.30499999999999999</v>
      </c>
      <c r="T75" s="10">
        <f t="shared" si="19"/>
        <v>1.6E-2</v>
      </c>
      <c r="U75" s="10">
        <f t="shared" si="20"/>
        <v>0.46400000000000002</v>
      </c>
      <c r="V75" s="10">
        <f t="shared" si="21"/>
        <v>1.2999999999999999E-2</v>
      </c>
      <c r="W75" s="10">
        <f t="shared" si="22"/>
        <v>0</v>
      </c>
      <c r="X75" s="10">
        <f t="shared" si="23"/>
        <v>0.47700000000000004</v>
      </c>
    </row>
    <row r="76" spans="1:24">
      <c r="A76" s="1" t="s">
        <v>16444</v>
      </c>
      <c r="B76" s="23">
        <v>5.0000000000000001E-3</v>
      </c>
      <c r="C76" s="23">
        <v>0.11799999999999999</v>
      </c>
      <c r="D76" s="23">
        <v>2.8000000000000001E-2</v>
      </c>
      <c r="E76" s="23">
        <v>0.28399999999999997</v>
      </c>
      <c r="F76" s="23">
        <v>5.0000000000000001E-3</v>
      </c>
      <c r="G76" s="2"/>
      <c r="H76" s="23">
        <v>1.4E-2</v>
      </c>
      <c r="I76" s="23">
        <v>5.0000000000000001E-3</v>
      </c>
      <c r="J76" s="23">
        <v>7.0999999999999994E-2</v>
      </c>
      <c r="K76" s="2"/>
      <c r="L76" s="2"/>
      <c r="M76" s="2"/>
      <c r="N76" s="23">
        <v>0.46899999999999997</v>
      </c>
      <c r="O76" s="24">
        <v>1</v>
      </c>
      <c r="P76" s="22">
        <f t="shared" si="16"/>
        <v>0.62</v>
      </c>
      <c r="Q76" s="1" t="s">
        <v>16444</v>
      </c>
      <c r="R76" s="22">
        <f t="shared" si="17"/>
        <v>0.309</v>
      </c>
      <c r="S76" s="22">
        <f t="shared" si="18"/>
        <v>7.0999999999999994E-2</v>
      </c>
      <c r="T76" s="10">
        <f t="shared" si="19"/>
        <v>0.14599999999999999</v>
      </c>
      <c r="U76" s="10">
        <f t="shared" si="20"/>
        <v>0.46899999999999997</v>
      </c>
      <c r="V76" s="10">
        <f t="shared" si="21"/>
        <v>5.0000000000000001E-3</v>
      </c>
      <c r="W76" s="10">
        <f t="shared" si="22"/>
        <v>0</v>
      </c>
      <c r="X76" s="10">
        <f t="shared" si="23"/>
        <v>0.47399999999999998</v>
      </c>
    </row>
    <row r="77" spans="1:24">
      <c r="A77" s="1" t="s">
        <v>16420</v>
      </c>
      <c r="B77" s="2"/>
      <c r="C77" s="23">
        <v>7.0000000000000001E-3</v>
      </c>
      <c r="D77" s="2"/>
      <c r="E77" s="23">
        <v>6.8000000000000005E-2</v>
      </c>
      <c r="F77" s="2"/>
      <c r="G77" s="2"/>
      <c r="H77" s="23">
        <v>7.0000000000000001E-3</v>
      </c>
      <c r="I77" s="23">
        <v>6.0999999999999999E-2</v>
      </c>
      <c r="J77" s="23">
        <v>0.39200000000000002</v>
      </c>
      <c r="K77" s="2"/>
      <c r="L77" s="2"/>
      <c r="M77" s="2"/>
      <c r="N77" s="23">
        <v>0.46600000000000003</v>
      </c>
      <c r="O77" s="24">
        <v>1</v>
      </c>
      <c r="P77" s="22">
        <f t="shared" si="16"/>
        <v>0.47300000000000003</v>
      </c>
      <c r="Q77" s="1" t="s">
        <v>16420</v>
      </c>
      <c r="R77" s="22">
        <f t="shared" si="17"/>
        <v>0.1349999999999999</v>
      </c>
      <c r="S77" s="22">
        <f t="shared" si="18"/>
        <v>0.39200000000000002</v>
      </c>
      <c r="T77" s="10">
        <f t="shared" si="19"/>
        <v>7.0000000000000001E-3</v>
      </c>
      <c r="U77" s="10">
        <f t="shared" si="20"/>
        <v>0.46600000000000003</v>
      </c>
      <c r="V77" s="10">
        <f t="shared" si="21"/>
        <v>0</v>
      </c>
      <c r="W77" s="10">
        <f t="shared" si="22"/>
        <v>0</v>
      </c>
      <c r="X77" s="10">
        <f t="shared" si="23"/>
        <v>0.46600000000000003</v>
      </c>
    </row>
    <row r="78" spans="1:24">
      <c r="A78" s="1" t="s">
        <v>16443</v>
      </c>
      <c r="B78" s="23">
        <v>7.0000000000000001E-3</v>
      </c>
      <c r="C78" s="23">
        <v>0.35599999999999998</v>
      </c>
      <c r="D78" s="23">
        <v>7.0000000000000001E-3</v>
      </c>
      <c r="E78" s="23">
        <v>6.8000000000000005E-2</v>
      </c>
      <c r="F78" s="23">
        <v>0.17599999999999999</v>
      </c>
      <c r="G78" s="2"/>
      <c r="H78" s="2"/>
      <c r="I78" s="23">
        <v>2E-3</v>
      </c>
      <c r="J78" s="23">
        <v>9.1999999999999998E-2</v>
      </c>
      <c r="K78" s="23">
        <v>2E-3</v>
      </c>
      <c r="L78" s="2"/>
      <c r="M78" s="23">
        <v>3.0000000000000001E-3</v>
      </c>
      <c r="N78" s="23">
        <v>0.28699999999999998</v>
      </c>
      <c r="O78" s="24">
        <v>1</v>
      </c>
      <c r="P78" s="22">
        <f t="shared" si="16"/>
        <v>0.83099999999999996</v>
      </c>
      <c r="Q78" s="1" t="s">
        <v>16443</v>
      </c>
      <c r="R78" s="22">
        <f t="shared" si="17"/>
        <v>7.7000000000000041E-2</v>
      </c>
      <c r="S78" s="22">
        <f t="shared" si="18"/>
        <v>9.1999999999999998E-2</v>
      </c>
      <c r="T78" s="10">
        <f t="shared" si="19"/>
        <v>0.36499999999999999</v>
      </c>
      <c r="U78" s="10">
        <f t="shared" si="20"/>
        <v>0.28699999999999998</v>
      </c>
      <c r="V78" s="10">
        <f t="shared" si="21"/>
        <v>0.17599999999999999</v>
      </c>
      <c r="W78" s="10">
        <f t="shared" si="22"/>
        <v>3.0000000000000001E-3</v>
      </c>
      <c r="X78" s="10">
        <f t="shared" si="23"/>
        <v>0.46599999999999997</v>
      </c>
    </row>
    <row r="79" spans="1:24">
      <c r="A79" s="1" t="s">
        <v>16486</v>
      </c>
      <c r="B79" s="23">
        <v>1.6E-2</v>
      </c>
      <c r="C79" s="23">
        <v>4.4999999999999998E-2</v>
      </c>
      <c r="D79" s="23">
        <v>1.2E-2</v>
      </c>
      <c r="E79" s="23">
        <v>0.21299999999999999</v>
      </c>
      <c r="F79" s="23">
        <v>6.6000000000000003E-2</v>
      </c>
      <c r="G79" s="2"/>
      <c r="H79" s="23">
        <v>4.1000000000000002E-2</v>
      </c>
      <c r="I79" s="23">
        <v>0.02</v>
      </c>
      <c r="J79" s="23">
        <v>0.193</v>
      </c>
      <c r="K79" s="2"/>
      <c r="L79" s="2"/>
      <c r="M79" s="2"/>
      <c r="N79" s="23">
        <v>0.39300000000000002</v>
      </c>
      <c r="O79" s="24">
        <v>1</v>
      </c>
      <c r="P79" s="22">
        <f t="shared" si="16"/>
        <v>0.51600000000000001</v>
      </c>
      <c r="Q79" s="1" t="s">
        <v>16486</v>
      </c>
      <c r="R79" s="22">
        <f t="shared" si="17"/>
        <v>0.29099999999999998</v>
      </c>
      <c r="S79" s="22">
        <f t="shared" si="18"/>
        <v>0.193</v>
      </c>
      <c r="T79" s="10">
        <f t="shared" si="19"/>
        <v>5.6999999999999995E-2</v>
      </c>
      <c r="U79" s="10">
        <f t="shared" si="20"/>
        <v>0.39300000000000002</v>
      </c>
      <c r="V79" s="10">
        <f t="shared" si="21"/>
        <v>6.6000000000000003E-2</v>
      </c>
      <c r="W79" s="10">
        <f t="shared" si="22"/>
        <v>0</v>
      </c>
      <c r="X79" s="10">
        <f t="shared" si="23"/>
        <v>0.45900000000000002</v>
      </c>
    </row>
    <row r="80" spans="1:24">
      <c r="A80" s="1" t="s">
        <v>16514</v>
      </c>
      <c r="B80" s="23">
        <v>8.9999999999999993E-3</v>
      </c>
      <c r="C80" s="23">
        <v>0.12</v>
      </c>
      <c r="D80" s="2"/>
      <c r="E80" s="23">
        <v>0.24399999999999999</v>
      </c>
      <c r="F80" s="23">
        <v>0.32700000000000001</v>
      </c>
      <c r="G80" s="2"/>
      <c r="H80" s="2"/>
      <c r="I80" s="23">
        <v>5.0000000000000001E-3</v>
      </c>
      <c r="J80" s="23">
        <v>0.16600000000000001</v>
      </c>
      <c r="K80" s="2"/>
      <c r="L80" s="2"/>
      <c r="M80" s="2"/>
      <c r="N80" s="23">
        <v>0.129</v>
      </c>
      <c r="O80" s="24">
        <v>1</v>
      </c>
      <c r="P80" s="22">
        <f t="shared" si="16"/>
        <v>0.57600000000000007</v>
      </c>
      <c r="Q80" s="1" t="s">
        <v>16514</v>
      </c>
      <c r="R80" s="22">
        <f t="shared" si="17"/>
        <v>0.2579999999999999</v>
      </c>
      <c r="S80" s="22">
        <f t="shared" si="18"/>
        <v>0.16600000000000001</v>
      </c>
      <c r="T80" s="10">
        <f t="shared" si="19"/>
        <v>0.12</v>
      </c>
      <c r="U80" s="10">
        <f t="shared" si="20"/>
        <v>0.129</v>
      </c>
      <c r="V80" s="10">
        <f t="shared" si="21"/>
        <v>0.32700000000000001</v>
      </c>
      <c r="W80" s="10">
        <f t="shared" si="22"/>
        <v>0</v>
      </c>
      <c r="X80" s="10">
        <f t="shared" si="23"/>
        <v>0.45600000000000002</v>
      </c>
    </row>
    <row r="81" spans="1:24">
      <c r="A81" s="1" t="s">
        <v>16465</v>
      </c>
      <c r="B81" s="23">
        <v>5.0000000000000001E-3</v>
      </c>
      <c r="C81" s="23">
        <v>0.248</v>
      </c>
      <c r="D81" s="2"/>
      <c r="E81" s="23">
        <v>5.8999999999999997E-2</v>
      </c>
      <c r="F81" s="2"/>
      <c r="G81" s="2"/>
      <c r="H81" s="23">
        <v>5.0000000000000001E-3</v>
      </c>
      <c r="I81" s="2"/>
      <c r="J81" s="23">
        <v>0.22800000000000001</v>
      </c>
      <c r="K81" s="23">
        <v>5.0000000000000001E-3</v>
      </c>
      <c r="L81" s="2"/>
      <c r="M81" s="2"/>
      <c r="N81" s="23">
        <v>0.45</v>
      </c>
      <c r="O81" s="24">
        <v>1</v>
      </c>
      <c r="P81" s="22">
        <f t="shared" si="16"/>
        <v>0.70300000000000007</v>
      </c>
      <c r="Q81" s="1" t="s">
        <v>16465</v>
      </c>
      <c r="R81" s="22">
        <f t="shared" si="17"/>
        <v>6.8999999999999923E-2</v>
      </c>
      <c r="S81" s="22">
        <f t="shared" si="18"/>
        <v>0.22800000000000001</v>
      </c>
      <c r="T81" s="10">
        <f t="shared" si="19"/>
        <v>0.253</v>
      </c>
      <c r="U81" s="10">
        <f t="shared" si="20"/>
        <v>0.45</v>
      </c>
      <c r="V81" s="10">
        <f t="shared" si="21"/>
        <v>0</v>
      </c>
      <c r="W81" s="10">
        <f t="shared" si="22"/>
        <v>0</v>
      </c>
      <c r="X81" s="10">
        <f t="shared" si="23"/>
        <v>0.45</v>
      </c>
    </row>
    <row r="82" spans="1:24">
      <c r="A82" s="1" t="s">
        <v>16517</v>
      </c>
      <c r="B82" s="23">
        <v>3.3000000000000002E-2</v>
      </c>
      <c r="C82" s="23">
        <v>0.26700000000000002</v>
      </c>
      <c r="D82" s="23">
        <v>3.0000000000000001E-3</v>
      </c>
      <c r="E82" s="23">
        <v>5.0999999999999997E-2</v>
      </c>
      <c r="F82" s="23">
        <v>4.5999999999999999E-2</v>
      </c>
      <c r="G82" s="2"/>
      <c r="H82" s="2"/>
      <c r="I82" s="23">
        <v>0.01</v>
      </c>
      <c r="J82" s="23">
        <v>0.193</v>
      </c>
      <c r="K82" s="23">
        <v>5.0000000000000001E-3</v>
      </c>
      <c r="L82" s="2"/>
      <c r="M82" s="23">
        <v>5.0000000000000001E-3</v>
      </c>
      <c r="N82" s="23">
        <v>0.38700000000000001</v>
      </c>
      <c r="O82" s="24">
        <v>1</v>
      </c>
      <c r="P82" s="22">
        <f t="shared" si="16"/>
        <v>0.71300000000000008</v>
      </c>
      <c r="Q82" s="1" t="s">
        <v>16517</v>
      </c>
      <c r="R82" s="22">
        <f t="shared" si="17"/>
        <v>9.3999999999999917E-2</v>
      </c>
      <c r="S82" s="22">
        <f t="shared" si="18"/>
        <v>0.193</v>
      </c>
      <c r="T82" s="10">
        <f t="shared" si="19"/>
        <v>0.27500000000000002</v>
      </c>
      <c r="U82" s="10">
        <f t="shared" si="20"/>
        <v>0.38700000000000001</v>
      </c>
      <c r="V82" s="10">
        <f t="shared" si="21"/>
        <v>4.5999999999999999E-2</v>
      </c>
      <c r="W82" s="10">
        <f t="shared" si="22"/>
        <v>5.0000000000000001E-3</v>
      </c>
      <c r="X82" s="10">
        <f t="shared" si="23"/>
        <v>0.438</v>
      </c>
    </row>
    <row r="83" spans="1:24">
      <c r="A83" s="1" t="s">
        <v>16431</v>
      </c>
      <c r="B83" s="23">
        <v>1.2999999999999999E-2</v>
      </c>
      <c r="C83" s="23">
        <v>2.5999999999999999E-2</v>
      </c>
      <c r="D83" s="2"/>
      <c r="E83" s="23">
        <v>0.48299999999999998</v>
      </c>
      <c r="F83" s="2"/>
      <c r="G83" s="2"/>
      <c r="H83" s="2"/>
      <c r="I83" s="23">
        <v>1.2999999999999999E-2</v>
      </c>
      <c r="J83" s="23">
        <v>4.2999999999999997E-2</v>
      </c>
      <c r="K83" s="2"/>
      <c r="L83" s="23">
        <v>4.0000000000000001E-3</v>
      </c>
      <c r="M83" s="2"/>
      <c r="N83" s="23">
        <v>0.41899999999999998</v>
      </c>
      <c r="O83" s="24">
        <v>1</v>
      </c>
      <c r="P83" s="22">
        <f t="shared" si="16"/>
        <v>0.44899999999999995</v>
      </c>
      <c r="Q83" s="1" t="s">
        <v>16431</v>
      </c>
      <c r="R83" s="22">
        <f t="shared" si="17"/>
        <v>0.50800000000000001</v>
      </c>
      <c r="S83" s="22">
        <f t="shared" si="18"/>
        <v>4.2999999999999997E-2</v>
      </c>
      <c r="T83" s="10">
        <f t="shared" si="19"/>
        <v>2.5999999999999999E-2</v>
      </c>
      <c r="U83" s="10">
        <f t="shared" si="20"/>
        <v>0.41899999999999998</v>
      </c>
      <c r="V83" s="10">
        <f t="shared" si="21"/>
        <v>0</v>
      </c>
      <c r="W83" s="10">
        <f t="shared" si="22"/>
        <v>4.0000000000000001E-3</v>
      </c>
      <c r="X83" s="10">
        <f t="shared" si="23"/>
        <v>0.42299999999999999</v>
      </c>
    </row>
    <row r="84" spans="1:24">
      <c r="A84" s="1" t="s">
        <v>16445</v>
      </c>
      <c r="B84" s="23">
        <v>4.4999999999999998E-2</v>
      </c>
      <c r="C84" s="23">
        <v>0.11799999999999999</v>
      </c>
      <c r="D84" s="23">
        <v>3.0000000000000001E-3</v>
      </c>
      <c r="E84" s="23">
        <v>0.26400000000000001</v>
      </c>
      <c r="F84" s="23">
        <v>0.01</v>
      </c>
      <c r="G84" s="23">
        <v>3.0000000000000001E-3</v>
      </c>
      <c r="H84" s="23">
        <v>0.01</v>
      </c>
      <c r="I84" s="23">
        <v>1.7000000000000001E-2</v>
      </c>
      <c r="J84" s="23">
        <v>0.115</v>
      </c>
      <c r="K84" s="2"/>
      <c r="L84" s="2"/>
      <c r="M84" s="2"/>
      <c r="N84" s="23">
        <v>0.41299999999999998</v>
      </c>
      <c r="O84" s="24">
        <v>1</v>
      </c>
      <c r="P84" s="22">
        <f t="shared" si="16"/>
        <v>0.54699999999999993</v>
      </c>
      <c r="Q84" s="1" t="s">
        <v>16445</v>
      </c>
      <c r="R84" s="22">
        <f t="shared" si="17"/>
        <v>0.33800000000000008</v>
      </c>
      <c r="S84" s="22">
        <f t="shared" si="18"/>
        <v>0.115</v>
      </c>
      <c r="T84" s="10">
        <f t="shared" si="19"/>
        <v>0.124</v>
      </c>
      <c r="U84" s="10">
        <f t="shared" si="20"/>
        <v>0.41299999999999998</v>
      </c>
      <c r="V84" s="10">
        <f t="shared" si="21"/>
        <v>0.01</v>
      </c>
      <c r="W84" s="10">
        <f t="shared" si="22"/>
        <v>0</v>
      </c>
      <c r="X84" s="10">
        <f t="shared" si="23"/>
        <v>0.42299999999999999</v>
      </c>
    </row>
    <row r="85" spans="1:24">
      <c r="A85" s="1" t="s">
        <v>16466</v>
      </c>
      <c r="B85" s="2"/>
      <c r="C85" s="23">
        <v>3.5000000000000003E-2</v>
      </c>
      <c r="D85" s="2"/>
      <c r="E85" s="23">
        <v>0.123</v>
      </c>
      <c r="F85" s="23">
        <v>1.7999999999999999E-2</v>
      </c>
      <c r="G85" s="2"/>
      <c r="H85" s="2"/>
      <c r="I85" s="2"/>
      <c r="J85" s="23">
        <v>0.42099999999999999</v>
      </c>
      <c r="K85" s="2"/>
      <c r="L85" s="2"/>
      <c r="M85" s="2"/>
      <c r="N85" s="23">
        <v>0.40400000000000003</v>
      </c>
      <c r="O85" s="24">
        <v>1</v>
      </c>
      <c r="P85" s="22">
        <f t="shared" si="16"/>
        <v>0.45700000000000002</v>
      </c>
      <c r="Q85" s="1" t="s">
        <v>16466</v>
      </c>
      <c r="R85" s="22">
        <f t="shared" si="17"/>
        <v>0.12199999999999994</v>
      </c>
      <c r="S85" s="22">
        <f t="shared" si="18"/>
        <v>0.42099999999999999</v>
      </c>
      <c r="T85" s="10">
        <f t="shared" si="19"/>
        <v>3.5000000000000003E-2</v>
      </c>
      <c r="U85" s="10">
        <f t="shared" si="20"/>
        <v>0.40400000000000003</v>
      </c>
      <c r="V85" s="10">
        <f t="shared" si="21"/>
        <v>1.7999999999999999E-2</v>
      </c>
      <c r="W85" s="10">
        <f t="shared" si="22"/>
        <v>0</v>
      </c>
      <c r="X85" s="10">
        <f t="shared" si="23"/>
        <v>0.42200000000000004</v>
      </c>
    </row>
    <row r="86" spans="1:24">
      <c r="A86" s="1" t="s">
        <v>16542</v>
      </c>
      <c r="B86" s="23">
        <v>5.0000000000000001E-3</v>
      </c>
      <c r="C86" s="23">
        <v>0.5</v>
      </c>
      <c r="D86" s="23">
        <v>5.0000000000000001E-3</v>
      </c>
      <c r="E86" s="23">
        <v>1.9E-2</v>
      </c>
      <c r="F86" s="23">
        <v>0.36099999999999999</v>
      </c>
      <c r="G86" s="2"/>
      <c r="H86" s="2"/>
      <c r="I86" s="23">
        <v>1.4E-2</v>
      </c>
      <c r="J86" s="23">
        <v>2.8000000000000001E-2</v>
      </c>
      <c r="K86" s="23">
        <v>8.9999999999999993E-3</v>
      </c>
      <c r="L86" s="2"/>
      <c r="M86" s="2"/>
      <c r="N86" s="23">
        <v>0.06</v>
      </c>
      <c r="O86" s="24">
        <v>1</v>
      </c>
      <c r="P86" s="22">
        <f t="shared" si="16"/>
        <v>0.93500000000000005</v>
      </c>
      <c r="Q86" s="1" t="s">
        <v>16542</v>
      </c>
      <c r="R86" s="22">
        <f t="shared" si="17"/>
        <v>3.699999999999995E-2</v>
      </c>
      <c r="S86" s="22">
        <f t="shared" si="18"/>
        <v>2.8000000000000001E-2</v>
      </c>
      <c r="T86" s="10">
        <f t="shared" si="19"/>
        <v>0.51400000000000001</v>
      </c>
      <c r="U86" s="10">
        <f t="shared" si="20"/>
        <v>0.06</v>
      </c>
      <c r="V86" s="10">
        <f t="shared" si="21"/>
        <v>0.36099999999999999</v>
      </c>
      <c r="W86" s="10">
        <f t="shared" si="22"/>
        <v>0</v>
      </c>
      <c r="X86" s="10">
        <f t="shared" si="23"/>
        <v>0.42099999999999999</v>
      </c>
    </row>
    <row r="87" spans="1:24">
      <c r="A87" s="1" t="s">
        <v>16456</v>
      </c>
      <c r="B87" s="2"/>
      <c r="C87" s="23">
        <v>2.7E-2</v>
      </c>
      <c r="D87" s="2"/>
      <c r="E87" s="23">
        <v>0.36</v>
      </c>
      <c r="F87" s="23">
        <v>0.02</v>
      </c>
      <c r="G87" s="2"/>
      <c r="H87" s="23">
        <v>3.3000000000000002E-2</v>
      </c>
      <c r="I87" s="2"/>
      <c r="J87" s="23">
        <v>0.16</v>
      </c>
      <c r="K87" s="2"/>
      <c r="L87" s="2"/>
      <c r="M87" s="2"/>
      <c r="N87" s="23">
        <v>0.4</v>
      </c>
      <c r="O87" s="24">
        <v>1</v>
      </c>
      <c r="P87" s="22">
        <f t="shared" si="16"/>
        <v>0.44700000000000001</v>
      </c>
      <c r="Q87" s="1" t="s">
        <v>16456</v>
      </c>
      <c r="R87" s="22">
        <f t="shared" si="17"/>
        <v>0.3929999999999999</v>
      </c>
      <c r="S87" s="22">
        <f t="shared" si="18"/>
        <v>0.16</v>
      </c>
      <c r="T87" s="10">
        <f t="shared" si="19"/>
        <v>2.7E-2</v>
      </c>
      <c r="U87" s="10">
        <f t="shared" si="20"/>
        <v>0.4</v>
      </c>
      <c r="V87" s="10">
        <f t="shared" si="21"/>
        <v>0.02</v>
      </c>
      <c r="W87" s="10">
        <f t="shared" si="22"/>
        <v>0</v>
      </c>
      <c r="X87" s="10">
        <f t="shared" si="23"/>
        <v>0.42000000000000004</v>
      </c>
    </row>
    <row r="88" spans="1:24">
      <c r="A88" s="1" t="s">
        <v>16427</v>
      </c>
      <c r="B88" s="23">
        <v>1.9E-2</v>
      </c>
      <c r="C88" s="2"/>
      <c r="D88" s="2"/>
      <c r="E88" s="23">
        <v>0.24199999999999999</v>
      </c>
      <c r="F88" s="23">
        <v>1.9E-2</v>
      </c>
      <c r="G88" s="2"/>
      <c r="H88" s="23">
        <v>3.7999999999999999E-2</v>
      </c>
      <c r="I88" s="23">
        <v>6.0000000000000001E-3</v>
      </c>
      <c r="J88" s="23">
        <v>0.27400000000000002</v>
      </c>
      <c r="K88" s="2"/>
      <c r="L88" s="2"/>
      <c r="M88" s="23">
        <v>6.0000000000000001E-3</v>
      </c>
      <c r="N88" s="23">
        <v>0.39500000000000002</v>
      </c>
      <c r="O88" s="24">
        <v>1</v>
      </c>
      <c r="P88" s="22">
        <f t="shared" si="16"/>
        <v>0.42000000000000004</v>
      </c>
      <c r="Q88" s="1" t="s">
        <v>16427</v>
      </c>
      <c r="R88" s="22">
        <f t="shared" si="17"/>
        <v>0.30599999999999994</v>
      </c>
      <c r="S88" s="22">
        <f t="shared" si="18"/>
        <v>0.27400000000000002</v>
      </c>
      <c r="T88" s="10">
        <f t="shared" si="19"/>
        <v>0</v>
      </c>
      <c r="U88" s="10">
        <f t="shared" si="20"/>
        <v>0.39500000000000002</v>
      </c>
      <c r="V88" s="10">
        <f t="shared" si="21"/>
        <v>1.9E-2</v>
      </c>
      <c r="W88" s="10">
        <f t="shared" si="22"/>
        <v>6.0000000000000001E-3</v>
      </c>
      <c r="X88" s="10">
        <f t="shared" si="23"/>
        <v>0.42000000000000004</v>
      </c>
    </row>
    <row r="89" spans="1:24">
      <c r="A89" s="1" t="s">
        <v>16477</v>
      </c>
      <c r="B89" s="23">
        <v>4.8000000000000001E-2</v>
      </c>
      <c r="C89" s="23">
        <v>9.7000000000000003E-2</v>
      </c>
      <c r="D89" s="2"/>
      <c r="E89" s="23">
        <v>5.6000000000000001E-2</v>
      </c>
      <c r="F89" s="23">
        <v>1.6E-2</v>
      </c>
      <c r="G89" s="2"/>
      <c r="H89" s="2"/>
      <c r="I89" s="23">
        <v>8.0000000000000002E-3</v>
      </c>
      <c r="J89" s="23">
        <v>0.23400000000000001</v>
      </c>
      <c r="K89" s="23">
        <v>0.13700000000000001</v>
      </c>
      <c r="L89" s="2"/>
      <c r="M89" s="2"/>
      <c r="N89" s="23">
        <v>0.40300000000000002</v>
      </c>
      <c r="O89" s="24">
        <v>1</v>
      </c>
      <c r="P89" s="22">
        <f t="shared" si="16"/>
        <v>0.65300000000000002</v>
      </c>
      <c r="Q89" s="1" t="s">
        <v>16477</v>
      </c>
      <c r="R89" s="22">
        <f t="shared" si="17"/>
        <v>0.11299999999999996</v>
      </c>
      <c r="S89" s="22">
        <f t="shared" si="18"/>
        <v>0.23400000000000001</v>
      </c>
      <c r="T89" s="10">
        <f t="shared" si="19"/>
        <v>0.23400000000000001</v>
      </c>
      <c r="U89" s="10">
        <f t="shared" si="20"/>
        <v>0.40300000000000002</v>
      </c>
      <c r="V89" s="10">
        <f t="shared" si="21"/>
        <v>1.6E-2</v>
      </c>
      <c r="W89" s="10">
        <f t="shared" si="22"/>
        <v>0</v>
      </c>
      <c r="X89" s="10">
        <f t="shared" si="23"/>
        <v>0.41900000000000004</v>
      </c>
    </row>
    <row r="90" spans="1:24">
      <c r="A90" s="1" t="s">
        <v>16485</v>
      </c>
      <c r="B90" s="23">
        <v>3.5000000000000003E-2</v>
      </c>
      <c r="C90" s="23">
        <v>2.1999999999999999E-2</v>
      </c>
      <c r="D90" s="2"/>
      <c r="E90" s="23">
        <v>0.248</v>
      </c>
      <c r="F90" s="23">
        <v>8.9999999999999993E-3</v>
      </c>
      <c r="G90" s="2"/>
      <c r="H90" s="2"/>
      <c r="I90" s="2"/>
      <c r="J90" s="23">
        <v>0.113</v>
      </c>
      <c r="K90" s="23">
        <v>0.16400000000000001</v>
      </c>
      <c r="L90" s="2"/>
      <c r="M90" s="2"/>
      <c r="N90" s="23">
        <v>0.40899999999999997</v>
      </c>
      <c r="O90" s="24">
        <v>1</v>
      </c>
      <c r="P90" s="22">
        <f t="shared" si="16"/>
        <v>0.60399999999999998</v>
      </c>
      <c r="Q90" s="1" t="s">
        <v>16485</v>
      </c>
      <c r="R90" s="22">
        <f t="shared" si="17"/>
        <v>0.28300000000000003</v>
      </c>
      <c r="S90" s="22">
        <f t="shared" si="18"/>
        <v>0.113</v>
      </c>
      <c r="T90" s="10">
        <f t="shared" si="19"/>
        <v>0.186</v>
      </c>
      <c r="U90" s="10">
        <f t="shared" si="20"/>
        <v>0.40899999999999997</v>
      </c>
      <c r="V90" s="10">
        <f t="shared" si="21"/>
        <v>8.9999999999999993E-3</v>
      </c>
      <c r="W90" s="10">
        <f t="shared" si="22"/>
        <v>0</v>
      </c>
      <c r="X90" s="10">
        <f t="shared" si="23"/>
        <v>0.41799999999999998</v>
      </c>
    </row>
    <row r="91" spans="1:24">
      <c r="A91" s="1" t="s">
        <v>12</v>
      </c>
      <c r="B91" s="24">
        <v>1.6E-2</v>
      </c>
      <c r="C91" s="24">
        <v>0.11700000000000001</v>
      </c>
      <c r="D91" s="24">
        <v>3.3000000000000002E-2</v>
      </c>
      <c r="E91" s="24">
        <v>0.189</v>
      </c>
      <c r="F91" s="24">
        <v>5.2999999999999999E-2</v>
      </c>
      <c r="G91" s="24">
        <v>1E-3</v>
      </c>
      <c r="H91" s="24">
        <v>8.9999999999999993E-3</v>
      </c>
      <c r="I91" s="24">
        <v>3.7999999999999999E-2</v>
      </c>
      <c r="J91" s="24">
        <v>0.16300000000000001</v>
      </c>
      <c r="K91" s="24">
        <v>2.1999999999999999E-2</v>
      </c>
      <c r="L91" s="24">
        <v>1E-3</v>
      </c>
      <c r="M91" s="24">
        <v>1E-3</v>
      </c>
      <c r="N91" s="24">
        <v>0.35799999999999998</v>
      </c>
      <c r="O91" s="24">
        <v>1</v>
      </c>
      <c r="P91" s="22">
        <f t="shared" si="16"/>
        <v>0.58599999999999997</v>
      </c>
      <c r="Q91" s="1" t="s">
        <v>12</v>
      </c>
      <c r="R91" s="22">
        <f t="shared" si="17"/>
        <v>0.251</v>
      </c>
      <c r="S91" s="22">
        <f t="shared" si="18"/>
        <v>0.16300000000000001</v>
      </c>
      <c r="T91" s="10">
        <f t="shared" si="19"/>
        <v>0.17300000000000001</v>
      </c>
      <c r="U91" s="10">
        <f t="shared" si="20"/>
        <v>0.35799999999999998</v>
      </c>
      <c r="V91" s="10">
        <f t="shared" si="21"/>
        <v>5.2999999999999999E-2</v>
      </c>
      <c r="W91" s="10">
        <f t="shared" si="22"/>
        <v>2E-3</v>
      </c>
      <c r="X91" s="10">
        <f t="shared" si="23"/>
        <v>0.41299999999999998</v>
      </c>
    </row>
    <row r="92" spans="1:24">
      <c r="A92" s="1" t="s">
        <v>16518</v>
      </c>
      <c r="B92" s="23">
        <v>1.2999999999999999E-2</v>
      </c>
      <c r="C92" s="23">
        <v>1.7000000000000001E-2</v>
      </c>
      <c r="D92" s="2"/>
      <c r="E92" s="23">
        <v>0.33800000000000002</v>
      </c>
      <c r="F92" s="23">
        <v>0.02</v>
      </c>
      <c r="G92" s="2"/>
      <c r="H92" s="23">
        <v>1.2999999999999999E-2</v>
      </c>
      <c r="I92" s="23">
        <v>3.0000000000000001E-3</v>
      </c>
      <c r="J92" s="23">
        <v>0.152</v>
      </c>
      <c r="K92" s="23">
        <v>5.2999999999999999E-2</v>
      </c>
      <c r="L92" s="23">
        <v>3.0000000000000001E-3</v>
      </c>
      <c r="M92" s="2"/>
      <c r="N92" s="23">
        <v>0.38700000000000001</v>
      </c>
      <c r="O92" s="24">
        <v>1</v>
      </c>
      <c r="P92" s="22">
        <f t="shared" si="16"/>
        <v>0.48</v>
      </c>
      <c r="Q92" s="1" t="s">
        <v>16518</v>
      </c>
      <c r="R92" s="22">
        <f t="shared" si="17"/>
        <v>0.36799999999999999</v>
      </c>
      <c r="S92" s="22">
        <f t="shared" si="18"/>
        <v>0.152</v>
      </c>
      <c r="T92" s="10">
        <f t="shared" si="19"/>
        <v>7.0000000000000007E-2</v>
      </c>
      <c r="U92" s="10">
        <f t="shared" si="20"/>
        <v>0.38700000000000001</v>
      </c>
      <c r="V92" s="10">
        <f t="shared" si="21"/>
        <v>0.02</v>
      </c>
      <c r="W92" s="10">
        <f t="shared" si="22"/>
        <v>3.0000000000000001E-3</v>
      </c>
      <c r="X92" s="10">
        <f t="shared" si="23"/>
        <v>0.41000000000000003</v>
      </c>
    </row>
    <row r="93" spans="1:24">
      <c r="A93" s="1" t="s">
        <v>16536</v>
      </c>
      <c r="B93" s="23">
        <v>2.5999999999999999E-2</v>
      </c>
      <c r="C93" s="23">
        <v>9.1999999999999998E-2</v>
      </c>
      <c r="D93" s="2"/>
      <c r="E93" s="23">
        <v>0.26600000000000001</v>
      </c>
      <c r="F93" s="23">
        <v>0.39400000000000002</v>
      </c>
      <c r="G93" s="2"/>
      <c r="H93" s="2"/>
      <c r="I93" s="23">
        <v>2.3E-2</v>
      </c>
      <c r="J93" s="23">
        <v>0.192</v>
      </c>
      <c r="K93" s="2"/>
      <c r="L93" s="2"/>
      <c r="M93" s="2"/>
      <c r="N93" s="23">
        <v>8.0000000000000002E-3</v>
      </c>
      <c r="O93" s="24">
        <v>1</v>
      </c>
      <c r="P93" s="22">
        <f t="shared" si="16"/>
        <v>0.49399999999999999</v>
      </c>
      <c r="Q93" s="1" t="s">
        <v>16536</v>
      </c>
      <c r="R93" s="22">
        <f t="shared" si="17"/>
        <v>0.314</v>
      </c>
      <c r="S93" s="22">
        <f t="shared" si="18"/>
        <v>0.192</v>
      </c>
      <c r="T93" s="10">
        <f t="shared" si="19"/>
        <v>9.1999999999999998E-2</v>
      </c>
      <c r="U93" s="10">
        <f t="shared" si="20"/>
        <v>8.0000000000000002E-3</v>
      </c>
      <c r="V93" s="10">
        <f t="shared" si="21"/>
        <v>0.39400000000000002</v>
      </c>
      <c r="W93" s="10">
        <f t="shared" si="22"/>
        <v>0</v>
      </c>
      <c r="X93" s="10">
        <f t="shared" si="23"/>
        <v>0.40200000000000002</v>
      </c>
    </row>
    <row r="94" spans="1:24">
      <c r="A94" s="1" t="s">
        <v>16482</v>
      </c>
      <c r="B94" s="2"/>
      <c r="C94" s="2"/>
      <c r="D94" s="23">
        <v>0.1</v>
      </c>
      <c r="E94" s="23">
        <v>0.1</v>
      </c>
      <c r="F94" s="23">
        <v>0.1</v>
      </c>
      <c r="G94" s="2"/>
      <c r="H94" s="2"/>
      <c r="I94" s="23">
        <v>0.1</v>
      </c>
      <c r="J94" s="23">
        <v>0.2</v>
      </c>
      <c r="K94" s="23">
        <v>0.1</v>
      </c>
      <c r="L94" s="2"/>
      <c r="M94" s="2"/>
      <c r="N94" s="23">
        <v>0.3</v>
      </c>
      <c r="O94" s="24">
        <v>1</v>
      </c>
      <c r="P94" s="22">
        <f t="shared" si="16"/>
        <v>0.60000000000000009</v>
      </c>
      <c r="Q94" s="1" t="s">
        <v>16482</v>
      </c>
      <c r="R94" s="22">
        <f t="shared" si="17"/>
        <v>0.1999999999999999</v>
      </c>
      <c r="S94" s="22">
        <f t="shared" si="18"/>
        <v>0.2</v>
      </c>
      <c r="T94" s="10">
        <f t="shared" si="19"/>
        <v>0.2</v>
      </c>
      <c r="U94" s="10">
        <f t="shared" si="20"/>
        <v>0.3</v>
      </c>
      <c r="V94" s="10">
        <f t="shared" si="21"/>
        <v>0.1</v>
      </c>
      <c r="W94" s="10">
        <f t="shared" si="22"/>
        <v>0</v>
      </c>
      <c r="X94" s="10">
        <f t="shared" si="23"/>
        <v>0.4</v>
      </c>
    </row>
    <row r="95" spans="1:24">
      <c r="A95" s="1" t="s">
        <v>16461</v>
      </c>
      <c r="B95" s="23">
        <v>8.9999999999999993E-3</v>
      </c>
      <c r="C95" s="23">
        <v>0.15</v>
      </c>
      <c r="D95" s="23">
        <v>6.0000000000000001E-3</v>
      </c>
      <c r="E95" s="23">
        <v>0.187</v>
      </c>
      <c r="F95" s="23">
        <v>6.0000000000000001E-3</v>
      </c>
      <c r="G95" s="2"/>
      <c r="H95" s="23">
        <v>6.0000000000000001E-3</v>
      </c>
      <c r="I95" s="23">
        <v>6.0000000000000001E-3</v>
      </c>
      <c r="J95" s="23">
        <v>0.13500000000000001</v>
      </c>
      <c r="K95" s="23">
        <v>0.11700000000000001</v>
      </c>
      <c r="L95" s="23">
        <v>6.0000000000000001E-3</v>
      </c>
      <c r="M95" s="2"/>
      <c r="N95" s="23">
        <v>0.371</v>
      </c>
      <c r="O95" s="24">
        <v>1</v>
      </c>
      <c r="P95" s="22">
        <f t="shared" si="16"/>
        <v>0.65600000000000003</v>
      </c>
      <c r="Q95" s="1" t="s">
        <v>16461</v>
      </c>
      <c r="R95" s="22">
        <f t="shared" si="17"/>
        <v>0.20899999999999996</v>
      </c>
      <c r="S95" s="22">
        <f t="shared" si="18"/>
        <v>0.13500000000000001</v>
      </c>
      <c r="T95" s="10">
        <f t="shared" si="19"/>
        <v>0.27300000000000002</v>
      </c>
      <c r="U95" s="10">
        <f t="shared" si="20"/>
        <v>0.371</v>
      </c>
      <c r="V95" s="10">
        <f t="shared" si="21"/>
        <v>6.0000000000000001E-3</v>
      </c>
      <c r="W95" s="10">
        <f t="shared" si="22"/>
        <v>6.0000000000000001E-3</v>
      </c>
      <c r="X95" s="10">
        <f t="shared" si="23"/>
        <v>0.38300000000000001</v>
      </c>
    </row>
    <row r="96" spans="1:24">
      <c r="A96" s="1" t="s">
        <v>16561</v>
      </c>
      <c r="B96" s="23">
        <v>3.9E-2</v>
      </c>
      <c r="C96" s="23">
        <v>0.32400000000000001</v>
      </c>
      <c r="D96" s="23">
        <v>7.8E-2</v>
      </c>
      <c r="E96" s="23">
        <v>8.8999999999999996E-2</v>
      </c>
      <c r="F96" s="23">
        <v>0.36299999999999999</v>
      </c>
      <c r="G96" s="2"/>
      <c r="H96" s="23">
        <v>6.0000000000000001E-3</v>
      </c>
      <c r="I96" s="23">
        <v>7.2999999999999995E-2</v>
      </c>
      <c r="J96" s="23">
        <v>1.7000000000000001E-2</v>
      </c>
      <c r="K96" s="2"/>
      <c r="L96" s="2"/>
      <c r="M96" s="2"/>
      <c r="N96" s="23">
        <v>1.0999999999999999E-2</v>
      </c>
      <c r="O96" s="24">
        <v>1</v>
      </c>
      <c r="P96" s="22">
        <f t="shared" si="16"/>
        <v>0.77600000000000002</v>
      </c>
      <c r="Q96" s="1" t="s">
        <v>16561</v>
      </c>
      <c r="R96" s="22">
        <f t="shared" si="17"/>
        <v>0.20699999999999996</v>
      </c>
      <c r="S96" s="22">
        <f t="shared" si="18"/>
        <v>1.7000000000000001E-2</v>
      </c>
      <c r="T96" s="10">
        <f t="shared" si="19"/>
        <v>0.40200000000000002</v>
      </c>
      <c r="U96" s="10">
        <f t="shared" si="20"/>
        <v>1.0999999999999999E-2</v>
      </c>
      <c r="V96" s="10">
        <f t="shared" si="21"/>
        <v>0.36299999999999999</v>
      </c>
      <c r="W96" s="10">
        <f t="shared" si="22"/>
        <v>0</v>
      </c>
      <c r="X96" s="10">
        <f t="shared" si="23"/>
        <v>0.374</v>
      </c>
    </row>
    <row r="97" spans="1:24">
      <c r="A97" s="1" t="s">
        <v>16472</v>
      </c>
      <c r="B97" s="2"/>
      <c r="C97" s="23">
        <v>0.11899999999999999</v>
      </c>
      <c r="D97" s="2"/>
      <c r="E97" s="23">
        <v>0.107</v>
      </c>
      <c r="F97" s="2"/>
      <c r="G97" s="2"/>
      <c r="H97" s="23">
        <v>1.2E-2</v>
      </c>
      <c r="I97" s="23">
        <v>3.5999999999999997E-2</v>
      </c>
      <c r="J97" s="23">
        <v>0.35699999999999998</v>
      </c>
      <c r="K97" s="2"/>
      <c r="L97" s="2"/>
      <c r="M97" s="2"/>
      <c r="N97" s="23">
        <v>0.36899999999999999</v>
      </c>
      <c r="O97" s="24">
        <v>1</v>
      </c>
      <c r="P97" s="22">
        <f t="shared" si="16"/>
        <v>0.48799999999999999</v>
      </c>
      <c r="Q97" s="1" t="s">
        <v>16472</v>
      </c>
      <c r="R97" s="22">
        <f t="shared" si="17"/>
        <v>0.15500000000000003</v>
      </c>
      <c r="S97" s="22">
        <f t="shared" si="18"/>
        <v>0.35699999999999998</v>
      </c>
      <c r="T97" s="10">
        <f t="shared" si="19"/>
        <v>0.11899999999999999</v>
      </c>
      <c r="U97" s="10">
        <f t="shared" si="20"/>
        <v>0.36899999999999999</v>
      </c>
      <c r="V97" s="10">
        <f t="shared" si="21"/>
        <v>0</v>
      </c>
      <c r="W97" s="10">
        <f t="shared" si="22"/>
        <v>0</v>
      </c>
      <c r="X97" s="10">
        <f t="shared" si="23"/>
        <v>0.36899999999999999</v>
      </c>
    </row>
    <row r="98" spans="1:24">
      <c r="A98" s="1" t="s">
        <v>16527</v>
      </c>
      <c r="B98" s="23">
        <v>4.0000000000000001E-3</v>
      </c>
      <c r="C98" s="23">
        <v>9.0999999999999998E-2</v>
      </c>
      <c r="D98" s="23">
        <v>4.0000000000000001E-3</v>
      </c>
      <c r="E98" s="23">
        <v>3.7999999999999999E-2</v>
      </c>
      <c r="F98" s="23">
        <v>4.2000000000000003E-2</v>
      </c>
      <c r="G98" s="2"/>
      <c r="H98" s="23">
        <v>2.5999999999999999E-2</v>
      </c>
      <c r="I98" s="2"/>
      <c r="J98" s="23">
        <v>0.309</v>
      </c>
      <c r="K98" s="23">
        <v>0.17399999999999999</v>
      </c>
      <c r="L98" s="2"/>
      <c r="M98" s="2"/>
      <c r="N98" s="23">
        <v>0.313</v>
      </c>
      <c r="O98" s="24">
        <v>1</v>
      </c>
      <c r="P98" s="22">
        <f t="shared" ref="P98:P129" si="24">C98+D98+F98+G98+K98+L98+M98+N98</f>
        <v>0.624</v>
      </c>
      <c r="Q98" s="1" t="s">
        <v>16527</v>
      </c>
      <c r="R98" s="22">
        <f t="shared" ref="R98:R129" si="25">O98-P98-S98</f>
        <v>6.7000000000000004E-2</v>
      </c>
      <c r="S98" s="22">
        <f t="shared" ref="S98:S129" si="26">J98</f>
        <v>0.309</v>
      </c>
      <c r="T98" s="10">
        <f t="shared" ref="T98:T129" si="27">C98+D98+K98+G98</f>
        <v>0.26900000000000002</v>
      </c>
      <c r="U98" s="10">
        <f t="shared" ref="U98:U129" si="28">N98</f>
        <v>0.313</v>
      </c>
      <c r="V98" s="10">
        <f t="shared" ref="V98:V129" si="29">F98</f>
        <v>4.2000000000000003E-2</v>
      </c>
      <c r="W98" s="10">
        <f t="shared" ref="W98:W129" si="30">L98+M98</f>
        <v>0</v>
      </c>
      <c r="X98" s="10">
        <f t="shared" ref="X98:X129" si="31">W98+V98+U98</f>
        <v>0.35499999999999998</v>
      </c>
    </row>
    <row r="99" spans="1:24">
      <c r="A99" s="1" t="s">
        <v>16418</v>
      </c>
      <c r="B99" s="23">
        <v>4.0000000000000001E-3</v>
      </c>
      <c r="C99" s="23">
        <v>0.26700000000000002</v>
      </c>
      <c r="D99" s="2"/>
      <c r="E99" s="23">
        <v>0.19600000000000001</v>
      </c>
      <c r="F99" s="23">
        <v>0.08</v>
      </c>
      <c r="G99" s="2"/>
      <c r="H99" s="2"/>
      <c r="I99" s="23">
        <v>1.2999999999999999E-2</v>
      </c>
      <c r="J99" s="23">
        <v>0.16</v>
      </c>
      <c r="K99" s="23">
        <v>2.1999999999999999E-2</v>
      </c>
      <c r="L99" s="2"/>
      <c r="M99" s="2"/>
      <c r="N99" s="23">
        <v>0.25800000000000001</v>
      </c>
      <c r="O99" s="24">
        <v>1</v>
      </c>
      <c r="P99" s="22">
        <f t="shared" si="24"/>
        <v>0.627</v>
      </c>
      <c r="Q99" s="1" t="s">
        <v>16418</v>
      </c>
      <c r="R99" s="22">
        <f t="shared" si="25"/>
        <v>0.21299999999999999</v>
      </c>
      <c r="S99" s="22">
        <f t="shared" si="26"/>
        <v>0.16</v>
      </c>
      <c r="T99" s="10">
        <f t="shared" si="27"/>
        <v>0.28900000000000003</v>
      </c>
      <c r="U99" s="10">
        <f t="shared" si="28"/>
        <v>0.25800000000000001</v>
      </c>
      <c r="V99" s="10">
        <f t="shared" si="29"/>
        <v>0.08</v>
      </c>
      <c r="W99" s="10">
        <f t="shared" si="30"/>
        <v>0</v>
      </c>
      <c r="X99" s="10">
        <f t="shared" si="31"/>
        <v>0.33800000000000002</v>
      </c>
    </row>
    <row r="100" spans="1:24">
      <c r="A100" s="1" t="s">
        <v>16487</v>
      </c>
      <c r="B100" s="23">
        <v>2.5999999999999999E-2</v>
      </c>
      <c r="C100" s="23">
        <v>0.26200000000000001</v>
      </c>
      <c r="D100" s="2"/>
      <c r="E100" s="23">
        <v>0.17299999999999999</v>
      </c>
      <c r="F100" s="23">
        <v>1.6E-2</v>
      </c>
      <c r="G100" s="2"/>
      <c r="H100" s="2"/>
      <c r="I100" s="23">
        <v>5.0000000000000001E-3</v>
      </c>
      <c r="J100" s="23">
        <v>0.17799999999999999</v>
      </c>
      <c r="K100" s="23">
        <v>2.1000000000000001E-2</v>
      </c>
      <c r="L100" s="2"/>
      <c r="M100" s="2"/>
      <c r="N100" s="23">
        <v>0.31900000000000001</v>
      </c>
      <c r="O100" s="24">
        <v>1</v>
      </c>
      <c r="P100" s="22">
        <f t="shared" si="24"/>
        <v>0.6180000000000001</v>
      </c>
      <c r="Q100" s="1" t="s">
        <v>16487</v>
      </c>
      <c r="R100" s="22">
        <f t="shared" si="25"/>
        <v>0.2039999999999999</v>
      </c>
      <c r="S100" s="22">
        <f t="shared" si="26"/>
        <v>0.17799999999999999</v>
      </c>
      <c r="T100" s="10">
        <f t="shared" si="27"/>
        <v>0.28300000000000003</v>
      </c>
      <c r="U100" s="10">
        <f t="shared" si="28"/>
        <v>0.31900000000000001</v>
      </c>
      <c r="V100" s="10">
        <f t="shared" si="29"/>
        <v>1.6E-2</v>
      </c>
      <c r="W100" s="10">
        <f t="shared" si="30"/>
        <v>0</v>
      </c>
      <c r="X100" s="10">
        <f t="shared" si="31"/>
        <v>0.33500000000000002</v>
      </c>
    </row>
    <row r="101" spans="1:24">
      <c r="A101" s="1" t="s">
        <v>16560</v>
      </c>
      <c r="B101" s="23">
        <v>3.7999999999999999E-2</v>
      </c>
      <c r="C101" s="23">
        <v>0.39200000000000002</v>
      </c>
      <c r="D101" s="2"/>
      <c r="E101" s="23">
        <v>1.6E-2</v>
      </c>
      <c r="F101" s="23">
        <v>8.5999999999999993E-2</v>
      </c>
      <c r="G101" s="2"/>
      <c r="H101" s="23">
        <v>1.0999999999999999E-2</v>
      </c>
      <c r="I101" s="23">
        <v>5.0000000000000001E-3</v>
      </c>
      <c r="J101" s="23">
        <v>0.20399999999999999</v>
      </c>
      <c r="K101" s="2"/>
      <c r="L101" s="2"/>
      <c r="M101" s="2"/>
      <c r="N101" s="23">
        <v>0.247</v>
      </c>
      <c r="O101" s="24">
        <v>1</v>
      </c>
      <c r="P101" s="22">
        <f t="shared" si="24"/>
        <v>0.72499999999999998</v>
      </c>
      <c r="Q101" s="1" t="s">
        <v>16560</v>
      </c>
      <c r="R101" s="22">
        <f t="shared" si="25"/>
        <v>7.1000000000000035E-2</v>
      </c>
      <c r="S101" s="22">
        <f t="shared" si="26"/>
        <v>0.20399999999999999</v>
      </c>
      <c r="T101" s="10">
        <f t="shared" si="27"/>
        <v>0.39200000000000002</v>
      </c>
      <c r="U101" s="10">
        <f t="shared" si="28"/>
        <v>0.247</v>
      </c>
      <c r="V101" s="10">
        <f t="shared" si="29"/>
        <v>8.5999999999999993E-2</v>
      </c>
      <c r="W101" s="10">
        <f t="shared" si="30"/>
        <v>0</v>
      </c>
      <c r="X101" s="10">
        <f t="shared" si="31"/>
        <v>0.33299999999999996</v>
      </c>
    </row>
    <row r="102" spans="1:24">
      <c r="A102" s="1" t="s">
        <v>16434</v>
      </c>
      <c r="B102" s="23">
        <v>2.5000000000000001E-2</v>
      </c>
      <c r="C102" s="23">
        <v>0.377</v>
      </c>
      <c r="D102" s="23">
        <v>6.0000000000000001E-3</v>
      </c>
      <c r="E102" s="23">
        <v>0.16</v>
      </c>
      <c r="F102" s="23">
        <v>4.9000000000000002E-2</v>
      </c>
      <c r="G102" s="2"/>
      <c r="H102" s="2"/>
      <c r="I102" s="23">
        <v>1.2E-2</v>
      </c>
      <c r="J102" s="23">
        <v>9.2999999999999999E-2</v>
      </c>
      <c r="K102" s="23">
        <v>6.0000000000000001E-3</v>
      </c>
      <c r="L102" s="2"/>
      <c r="M102" s="2"/>
      <c r="N102" s="23">
        <v>0.27200000000000002</v>
      </c>
      <c r="O102" s="24">
        <v>1</v>
      </c>
      <c r="P102" s="22">
        <f t="shared" si="24"/>
        <v>0.71</v>
      </c>
      <c r="Q102" s="1" t="s">
        <v>16434</v>
      </c>
      <c r="R102" s="22">
        <f t="shared" si="25"/>
        <v>0.19700000000000004</v>
      </c>
      <c r="S102" s="22">
        <f t="shared" si="26"/>
        <v>9.2999999999999999E-2</v>
      </c>
      <c r="T102" s="10">
        <f t="shared" si="27"/>
        <v>0.38900000000000001</v>
      </c>
      <c r="U102" s="10">
        <f t="shared" si="28"/>
        <v>0.27200000000000002</v>
      </c>
      <c r="V102" s="10">
        <f t="shared" si="29"/>
        <v>4.9000000000000002E-2</v>
      </c>
      <c r="W102" s="10">
        <f t="shared" si="30"/>
        <v>0</v>
      </c>
      <c r="X102" s="10">
        <f t="shared" si="31"/>
        <v>0.32100000000000001</v>
      </c>
    </row>
    <row r="103" spans="1:24">
      <c r="A103" s="1" t="s">
        <v>16437</v>
      </c>
      <c r="B103" s="23">
        <v>5.0000000000000001E-3</v>
      </c>
      <c r="C103" s="23">
        <v>0.107</v>
      </c>
      <c r="D103" s="23">
        <v>5.0000000000000001E-3</v>
      </c>
      <c r="E103" s="23">
        <v>0.26700000000000002</v>
      </c>
      <c r="F103" s="23">
        <v>2.4E-2</v>
      </c>
      <c r="G103" s="23">
        <v>5.0000000000000001E-3</v>
      </c>
      <c r="H103" s="23">
        <v>5.0000000000000001E-3</v>
      </c>
      <c r="I103" s="23">
        <v>1.9E-2</v>
      </c>
      <c r="J103" s="23">
        <v>0.19900000000000001</v>
      </c>
      <c r="K103" s="23">
        <v>6.8000000000000005E-2</v>
      </c>
      <c r="L103" s="2"/>
      <c r="M103" s="2"/>
      <c r="N103" s="23">
        <v>0.29599999999999999</v>
      </c>
      <c r="O103" s="24">
        <v>1</v>
      </c>
      <c r="P103" s="22">
        <f t="shared" si="24"/>
        <v>0.505</v>
      </c>
      <c r="Q103" s="1" t="s">
        <v>16437</v>
      </c>
      <c r="R103" s="22">
        <f t="shared" si="25"/>
        <v>0.29599999999999999</v>
      </c>
      <c r="S103" s="22">
        <f t="shared" si="26"/>
        <v>0.19900000000000001</v>
      </c>
      <c r="T103" s="10">
        <f t="shared" si="27"/>
        <v>0.185</v>
      </c>
      <c r="U103" s="10">
        <f t="shared" si="28"/>
        <v>0.29599999999999999</v>
      </c>
      <c r="V103" s="10">
        <f t="shared" si="29"/>
        <v>2.4E-2</v>
      </c>
      <c r="W103" s="10">
        <f t="shared" si="30"/>
        <v>0</v>
      </c>
      <c r="X103" s="10">
        <f t="shared" si="31"/>
        <v>0.32</v>
      </c>
    </row>
    <row r="104" spans="1:24">
      <c r="A104" s="1" t="s">
        <v>16580</v>
      </c>
      <c r="B104" s="2"/>
      <c r="C104" s="23">
        <v>7.9000000000000001E-2</v>
      </c>
      <c r="D104" s="2"/>
      <c r="E104" s="23">
        <v>0.32400000000000001</v>
      </c>
      <c r="F104" s="23">
        <v>3.5999999999999997E-2</v>
      </c>
      <c r="G104" s="23">
        <v>7.0000000000000001E-3</v>
      </c>
      <c r="H104" s="23">
        <v>1.4E-2</v>
      </c>
      <c r="I104" s="23">
        <v>8.5999999999999993E-2</v>
      </c>
      <c r="J104" s="23">
        <v>9.4E-2</v>
      </c>
      <c r="K104" s="23">
        <v>7.9000000000000001E-2</v>
      </c>
      <c r="L104" s="2"/>
      <c r="M104" s="2"/>
      <c r="N104" s="23">
        <v>0.28100000000000003</v>
      </c>
      <c r="O104" s="24">
        <v>1</v>
      </c>
      <c r="P104" s="22">
        <f t="shared" si="24"/>
        <v>0.48200000000000004</v>
      </c>
      <c r="Q104" s="1" t="s">
        <v>16580</v>
      </c>
      <c r="R104" s="22">
        <f t="shared" si="25"/>
        <v>0.42400000000000004</v>
      </c>
      <c r="S104" s="22">
        <f t="shared" si="26"/>
        <v>9.4E-2</v>
      </c>
      <c r="T104" s="10">
        <f t="shared" si="27"/>
        <v>0.16500000000000001</v>
      </c>
      <c r="U104" s="10">
        <f t="shared" si="28"/>
        <v>0.28100000000000003</v>
      </c>
      <c r="V104" s="10">
        <f t="shared" si="29"/>
        <v>3.5999999999999997E-2</v>
      </c>
      <c r="W104" s="10">
        <f t="shared" si="30"/>
        <v>0</v>
      </c>
      <c r="X104" s="10">
        <f t="shared" si="31"/>
        <v>0.317</v>
      </c>
    </row>
    <row r="105" spans="1:24">
      <c r="A105" s="1" t="s">
        <v>16532</v>
      </c>
      <c r="B105" s="23">
        <v>6.0000000000000001E-3</v>
      </c>
      <c r="C105" s="23">
        <v>0.38900000000000001</v>
      </c>
      <c r="D105" s="23">
        <v>1.7000000000000001E-2</v>
      </c>
      <c r="E105" s="23">
        <v>0.11700000000000001</v>
      </c>
      <c r="F105" s="23">
        <v>0.15</v>
      </c>
      <c r="G105" s="2"/>
      <c r="H105" s="23">
        <v>6.0000000000000001E-3</v>
      </c>
      <c r="I105" s="23">
        <v>8.8999999999999996E-2</v>
      </c>
      <c r="J105" s="23">
        <v>6.0999999999999999E-2</v>
      </c>
      <c r="K105" s="2"/>
      <c r="L105" s="2"/>
      <c r="M105" s="2"/>
      <c r="N105" s="23">
        <v>0.16700000000000001</v>
      </c>
      <c r="O105" s="24">
        <v>1</v>
      </c>
      <c r="P105" s="22">
        <f t="shared" si="24"/>
        <v>0.72300000000000009</v>
      </c>
      <c r="Q105" s="1" t="s">
        <v>16532</v>
      </c>
      <c r="R105" s="22">
        <f t="shared" si="25"/>
        <v>0.21599999999999991</v>
      </c>
      <c r="S105" s="22">
        <f t="shared" si="26"/>
        <v>6.0999999999999999E-2</v>
      </c>
      <c r="T105" s="10">
        <f t="shared" si="27"/>
        <v>0.40600000000000003</v>
      </c>
      <c r="U105" s="10">
        <f t="shared" si="28"/>
        <v>0.16700000000000001</v>
      </c>
      <c r="V105" s="10">
        <f t="shared" si="29"/>
        <v>0.15</v>
      </c>
      <c r="W105" s="10">
        <f t="shared" si="30"/>
        <v>0</v>
      </c>
      <c r="X105" s="10">
        <f t="shared" si="31"/>
        <v>0.317</v>
      </c>
    </row>
    <row r="106" spans="1:24">
      <c r="A106" s="1" t="s">
        <v>16441</v>
      </c>
      <c r="B106" s="2"/>
      <c r="C106" s="23">
        <v>0.246</v>
      </c>
      <c r="D106" s="2"/>
      <c r="E106" s="23">
        <v>2.5000000000000001E-2</v>
      </c>
      <c r="F106" s="23">
        <v>8.0000000000000002E-3</v>
      </c>
      <c r="G106" s="2"/>
      <c r="H106" s="2"/>
      <c r="I106" s="2"/>
      <c r="J106" s="23">
        <v>0.41</v>
      </c>
      <c r="K106" s="23">
        <v>1.6E-2</v>
      </c>
      <c r="L106" s="2"/>
      <c r="M106" s="2"/>
      <c r="N106" s="23">
        <v>0.29499999999999998</v>
      </c>
      <c r="O106" s="24">
        <v>1</v>
      </c>
      <c r="P106" s="22">
        <f t="shared" si="24"/>
        <v>0.56499999999999995</v>
      </c>
      <c r="Q106" s="1" t="s">
        <v>16441</v>
      </c>
      <c r="R106" s="22">
        <f t="shared" si="25"/>
        <v>2.5000000000000078E-2</v>
      </c>
      <c r="S106" s="22">
        <f t="shared" si="26"/>
        <v>0.41</v>
      </c>
      <c r="T106" s="10">
        <f t="shared" si="27"/>
        <v>0.26200000000000001</v>
      </c>
      <c r="U106" s="10">
        <f t="shared" si="28"/>
        <v>0.29499999999999998</v>
      </c>
      <c r="V106" s="10">
        <f t="shared" si="29"/>
        <v>8.0000000000000002E-3</v>
      </c>
      <c r="W106" s="10">
        <f t="shared" si="30"/>
        <v>0</v>
      </c>
      <c r="X106" s="10">
        <f t="shared" si="31"/>
        <v>0.30299999999999999</v>
      </c>
    </row>
    <row r="107" spans="1:24">
      <c r="A107" s="1" t="s">
        <v>16422</v>
      </c>
      <c r="B107" s="23">
        <v>7.0000000000000001E-3</v>
      </c>
      <c r="C107" s="23">
        <v>0.251</v>
      </c>
      <c r="D107" s="23">
        <v>1.4E-2</v>
      </c>
      <c r="E107" s="23">
        <v>0.308</v>
      </c>
      <c r="F107" s="23">
        <v>7.0000000000000001E-3</v>
      </c>
      <c r="G107" s="2"/>
      <c r="H107" s="23">
        <v>1.0999999999999999E-2</v>
      </c>
      <c r="I107" s="23">
        <v>4.0000000000000001E-3</v>
      </c>
      <c r="J107" s="23">
        <v>9.7000000000000003E-2</v>
      </c>
      <c r="K107" s="23">
        <v>7.0000000000000001E-3</v>
      </c>
      <c r="L107" s="2"/>
      <c r="M107" s="2"/>
      <c r="N107" s="23">
        <v>0.29399999999999998</v>
      </c>
      <c r="O107" s="24">
        <v>1</v>
      </c>
      <c r="P107" s="22">
        <f t="shared" si="24"/>
        <v>0.57299999999999995</v>
      </c>
      <c r="Q107" s="1" t="s">
        <v>16422</v>
      </c>
      <c r="R107" s="22">
        <f t="shared" si="25"/>
        <v>0.33000000000000007</v>
      </c>
      <c r="S107" s="22">
        <f t="shared" si="26"/>
        <v>9.7000000000000003E-2</v>
      </c>
      <c r="T107" s="10">
        <f t="shared" si="27"/>
        <v>0.27200000000000002</v>
      </c>
      <c r="U107" s="10">
        <f t="shared" si="28"/>
        <v>0.29399999999999998</v>
      </c>
      <c r="V107" s="10">
        <f t="shared" si="29"/>
        <v>7.0000000000000001E-3</v>
      </c>
      <c r="W107" s="10">
        <f t="shared" si="30"/>
        <v>0</v>
      </c>
      <c r="X107" s="10">
        <f t="shared" si="31"/>
        <v>0.30099999999999999</v>
      </c>
    </row>
    <row r="108" spans="1:24">
      <c r="A108" s="1" t="s">
        <v>16562</v>
      </c>
      <c r="B108" s="23">
        <v>2.3E-2</v>
      </c>
      <c r="C108" s="23">
        <v>8.0000000000000002E-3</v>
      </c>
      <c r="D108" s="23">
        <v>8.0000000000000002E-3</v>
      </c>
      <c r="E108" s="23">
        <v>0.18</v>
      </c>
      <c r="F108" s="23">
        <v>8.0000000000000002E-3</v>
      </c>
      <c r="G108" s="2"/>
      <c r="H108" s="23">
        <v>8.0000000000000002E-3</v>
      </c>
      <c r="I108" s="2"/>
      <c r="J108" s="23">
        <v>0.48399999999999999</v>
      </c>
      <c r="K108" s="2"/>
      <c r="L108" s="2"/>
      <c r="M108" s="2"/>
      <c r="N108" s="23">
        <v>0.28100000000000003</v>
      </c>
      <c r="O108" s="24">
        <v>1</v>
      </c>
      <c r="P108" s="22">
        <f t="shared" si="24"/>
        <v>0.30500000000000005</v>
      </c>
      <c r="Q108" s="1" t="s">
        <v>16562</v>
      </c>
      <c r="R108" s="22">
        <f t="shared" si="25"/>
        <v>0.21099999999999997</v>
      </c>
      <c r="S108" s="22">
        <f t="shared" si="26"/>
        <v>0.48399999999999999</v>
      </c>
      <c r="T108" s="10">
        <f t="shared" si="27"/>
        <v>1.6E-2</v>
      </c>
      <c r="U108" s="10">
        <f t="shared" si="28"/>
        <v>0.28100000000000003</v>
      </c>
      <c r="V108" s="10">
        <f t="shared" si="29"/>
        <v>8.0000000000000002E-3</v>
      </c>
      <c r="W108" s="10">
        <f t="shared" si="30"/>
        <v>0</v>
      </c>
      <c r="X108" s="10">
        <f t="shared" si="31"/>
        <v>0.28900000000000003</v>
      </c>
    </row>
    <row r="109" spans="1:24">
      <c r="A109" s="1" t="s">
        <v>16563</v>
      </c>
      <c r="B109" s="2"/>
      <c r="C109" s="23">
        <v>0.17100000000000001</v>
      </c>
      <c r="D109" s="23">
        <v>8.0000000000000002E-3</v>
      </c>
      <c r="E109" s="23">
        <v>0.41199999999999998</v>
      </c>
      <c r="F109" s="23">
        <v>8.0000000000000002E-3</v>
      </c>
      <c r="G109" s="23">
        <v>4.0000000000000001E-3</v>
      </c>
      <c r="H109" s="23">
        <v>4.4999999999999998E-2</v>
      </c>
      <c r="I109" s="23">
        <v>4.0000000000000001E-3</v>
      </c>
      <c r="J109" s="23">
        <v>6.5000000000000002E-2</v>
      </c>
      <c r="K109" s="23">
        <v>4.0000000000000001E-3</v>
      </c>
      <c r="L109" s="2"/>
      <c r="M109" s="2"/>
      <c r="N109" s="23">
        <v>0.27800000000000002</v>
      </c>
      <c r="O109" s="24">
        <v>1</v>
      </c>
      <c r="P109" s="22">
        <f t="shared" si="24"/>
        <v>0.47300000000000009</v>
      </c>
      <c r="Q109" s="1" t="s">
        <v>16563</v>
      </c>
      <c r="R109" s="22">
        <f t="shared" si="25"/>
        <v>0.46199999999999991</v>
      </c>
      <c r="S109" s="22">
        <f t="shared" si="26"/>
        <v>6.5000000000000002E-2</v>
      </c>
      <c r="T109" s="10">
        <f t="shared" si="27"/>
        <v>0.18700000000000003</v>
      </c>
      <c r="U109" s="10">
        <f t="shared" si="28"/>
        <v>0.27800000000000002</v>
      </c>
      <c r="V109" s="10">
        <f t="shared" si="29"/>
        <v>8.0000000000000002E-3</v>
      </c>
      <c r="W109" s="10">
        <f t="shared" si="30"/>
        <v>0</v>
      </c>
      <c r="X109" s="10">
        <f t="shared" si="31"/>
        <v>0.28600000000000003</v>
      </c>
    </row>
    <row r="110" spans="1:24">
      <c r="A110" s="1" t="s">
        <v>16426</v>
      </c>
      <c r="B110" s="2"/>
      <c r="C110" s="2"/>
      <c r="D110" s="2"/>
      <c r="E110" s="23">
        <v>0.36699999999999999</v>
      </c>
      <c r="F110" s="23">
        <v>4.1000000000000002E-2</v>
      </c>
      <c r="G110" s="2"/>
      <c r="H110" s="23">
        <v>7.0999999999999994E-2</v>
      </c>
      <c r="I110" s="2"/>
      <c r="J110" s="23">
        <v>0.26500000000000001</v>
      </c>
      <c r="K110" s="23">
        <v>0.01</v>
      </c>
      <c r="L110" s="2"/>
      <c r="M110" s="2"/>
      <c r="N110" s="23">
        <v>0.245</v>
      </c>
      <c r="O110" s="24">
        <v>1</v>
      </c>
      <c r="P110" s="22">
        <f t="shared" si="24"/>
        <v>0.29599999999999999</v>
      </c>
      <c r="Q110" s="1" t="s">
        <v>16426</v>
      </c>
      <c r="R110" s="22">
        <f t="shared" si="25"/>
        <v>0.43899999999999995</v>
      </c>
      <c r="S110" s="22">
        <f t="shared" si="26"/>
        <v>0.26500000000000001</v>
      </c>
      <c r="T110" s="10">
        <f t="shared" si="27"/>
        <v>0.01</v>
      </c>
      <c r="U110" s="10">
        <f t="shared" si="28"/>
        <v>0.245</v>
      </c>
      <c r="V110" s="10">
        <f t="shared" si="29"/>
        <v>4.1000000000000002E-2</v>
      </c>
      <c r="W110" s="10">
        <f t="shared" si="30"/>
        <v>0</v>
      </c>
      <c r="X110" s="10">
        <f t="shared" si="31"/>
        <v>0.28599999999999998</v>
      </c>
    </row>
    <row r="111" spans="1:24">
      <c r="A111" s="1" t="s">
        <v>16545</v>
      </c>
      <c r="B111" s="23">
        <v>1.0999999999999999E-2</v>
      </c>
      <c r="C111" s="23">
        <v>5.2999999999999999E-2</v>
      </c>
      <c r="D111" s="23">
        <v>1.0999999999999999E-2</v>
      </c>
      <c r="E111" s="23">
        <v>0.24199999999999999</v>
      </c>
      <c r="F111" s="23">
        <v>1.0999999999999999E-2</v>
      </c>
      <c r="G111" s="23">
        <v>1.0999999999999999E-2</v>
      </c>
      <c r="H111" s="23">
        <v>6.3E-2</v>
      </c>
      <c r="I111" s="23">
        <v>1.0999999999999999E-2</v>
      </c>
      <c r="J111" s="23">
        <v>0.30499999999999999</v>
      </c>
      <c r="K111" s="23">
        <v>1.0999999999999999E-2</v>
      </c>
      <c r="L111" s="2"/>
      <c r="M111" s="2"/>
      <c r="N111" s="23">
        <v>0.27400000000000002</v>
      </c>
      <c r="O111" s="24">
        <v>1</v>
      </c>
      <c r="P111" s="22">
        <f t="shared" si="24"/>
        <v>0.371</v>
      </c>
      <c r="Q111" s="1" t="s">
        <v>16545</v>
      </c>
      <c r="R111" s="22">
        <f t="shared" si="25"/>
        <v>0.32400000000000001</v>
      </c>
      <c r="S111" s="22">
        <f t="shared" si="26"/>
        <v>0.30499999999999999</v>
      </c>
      <c r="T111" s="10">
        <f t="shared" si="27"/>
        <v>8.5999999999999993E-2</v>
      </c>
      <c r="U111" s="10">
        <f t="shared" si="28"/>
        <v>0.27400000000000002</v>
      </c>
      <c r="V111" s="10">
        <f t="shared" si="29"/>
        <v>1.0999999999999999E-2</v>
      </c>
      <c r="W111" s="10">
        <f t="shared" si="30"/>
        <v>0</v>
      </c>
      <c r="X111" s="10">
        <f t="shared" si="31"/>
        <v>0.28500000000000003</v>
      </c>
    </row>
    <row r="112" spans="1:24">
      <c r="A112" s="1" t="s">
        <v>16578</v>
      </c>
      <c r="B112" s="23">
        <v>2.5000000000000001E-2</v>
      </c>
      <c r="C112" s="2"/>
      <c r="D112" s="23">
        <v>7.0000000000000001E-3</v>
      </c>
      <c r="E112" s="23">
        <v>9.2999999999999999E-2</v>
      </c>
      <c r="F112" s="23">
        <v>0.05</v>
      </c>
      <c r="G112" s="2"/>
      <c r="H112" s="23">
        <v>2.9000000000000001E-2</v>
      </c>
      <c r="I112" s="23">
        <v>7.0000000000000001E-3</v>
      </c>
      <c r="J112" s="23">
        <v>0.56100000000000005</v>
      </c>
      <c r="K112" s="2"/>
      <c r="L112" s="2"/>
      <c r="M112" s="2"/>
      <c r="N112" s="23">
        <v>0.22900000000000001</v>
      </c>
      <c r="O112" s="24">
        <v>1</v>
      </c>
      <c r="P112" s="22">
        <f t="shared" si="24"/>
        <v>0.28600000000000003</v>
      </c>
      <c r="Q112" s="1" t="s">
        <v>16578</v>
      </c>
      <c r="R112" s="22">
        <f t="shared" si="25"/>
        <v>0.15299999999999991</v>
      </c>
      <c r="S112" s="22">
        <f t="shared" si="26"/>
        <v>0.56100000000000005</v>
      </c>
      <c r="T112" s="10">
        <f t="shared" si="27"/>
        <v>7.0000000000000001E-3</v>
      </c>
      <c r="U112" s="10">
        <f t="shared" si="28"/>
        <v>0.22900000000000001</v>
      </c>
      <c r="V112" s="10">
        <f t="shared" si="29"/>
        <v>0.05</v>
      </c>
      <c r="W112" s="10">
        <f t="shared" si="30"/>
        <v>0</v>
      </c>
      <c r="X112" s="10">
        <f t="shared" si="31"/>
        <v>0.27900000000000003</v>
      </c>
    </row>
    <row r="113" spans="1:24">
      <c r="A113" s="1" t="s">
        <v>16417</v>
      </c>
      <c r="B113" s="23">
        <v>1.2E-2</v>
      </c>
      <c r="C113" s="23">
        <v>4.7E-2</v>
      </c>
      <c r="D113" s="23">
        <v>6.0000000000000001E-3</v>
      </c>
      <c r="E113" s="23">
        <v>0.46700000000000003</v>
      </c>
      <c r="F113" s="23">
        <v>6.0000000000000001E-3</v>
      </c>
      <c r="G113" s="2"/>
      <c r="H113" s="23">
        <v>6.0000000000000001E-3</v>
      </c>
      <c r="I113" s="23">
        <v>6.0000000000000001E-3</v>
      </c>
      <c r="J113" s="23">
        <v>0.189</v>
      </c>
      <c r="K113" s="2"/>
      <c r="L113" s="2"/>
      <c r="M113" s="2"/>
      <c r="N113" s="23">
        <v>0.26</v>
      </c>
      <c r="O113" s="24">
        <v>1</v>
      </c>
      <c r="P113" s="22">
        <f t="shared" si="24"/>
        <v>0.31900000000000001</v>
      </c>
      <c r="Q113" s="1" t="s">
        <v>16417</v>
      </c>
      <c r="R113" s="22">
        <f t="shared" si="25"/>
        <v>0.49200000000000005</v>
      </c>
      <c r="S113" s="22">
        <f t="shared" si="26"/>
        <v>0.189</v>
      </c>
      <c r="T113" s="10">
        <f t="shared" si="27"/>
        <v>5.2999999999999999E-2</v>
      </c>
      <c r="U113" s="10">
        <f t="shared" si="28"/>
        <v>0.26</v>
      </c>
      <c r="V113" s="10">
        <f t="shared" si="29"/>
        <v>6.0000000000000001E-3</v>
      </c>
      <c r="W113" s="10">
        <f t="shared" si="30"/>
        <v>0</v>
      </c>
      <c r="X113" s="10">
        <f t="shared" si="31"/>
        <v>0.26600000000000001</v>
      </c>
    </row>
    <row r="114" spans="1:24">
      <c r="A114" s="1" t="s">
        <v>16435</v>
      </c>
      <c r="B114" s="23">
        <v>2.8000000000000001E-2</v>
      </c>
      <c r="C114" s="23">
        <v>0.10299999999999999</v>
      </c>
      <c r="D114" s="2"/>
      <c r="E114" s="23">
        <v>0.433</v>
      </c>
      <c r="F114" s="2"/>
      <c r="G114" s="23">
        <v>3.0000000000000001E-3</v>
      </c>
      <c r="H114" s="23">
        <v>1.9E-2</v>
      </c>
      <c r="I114" s="23">
        <v>6.0000000000000001E-3</v>
      </c>
      <c r="J114" s="23">
        <v>0.14099999999999999</v>
      </c>
      <c r="K114" s="2"/>
      <c r="L114" s="2"/>
      <c r="M114" s="2"/>
      <c r="N114" s="23">
        <v>0.26600000000000001</v>
      </c>
      <c r="O114" s="24">
        <v>1</v>
      </c>
      <c r="P114" s="22">
        <f t="shared" si="24"/>
        <v>0.372</v>
      </c>
      <c r="Q114" s="1" t="s">
        <v>16435</v>
      </c>
      <c r="R114" s="22">
        <f t="shared" si="25"/>
        <v>0.48699999999999999</v>
      </c>
      <c r="S114" s="22">
        <f t="shared" si="26"/>
        <v>0.14099999999999999</v>
      </c>
      <c r="T114" s="10">
        <f t="shared" si="27"/>
        <v>0.106</v>
      </c>
      <c r="U114" s="10">
        <f t="shared" si="28"/>
        <v>0.26600000000000001</v>
      </c>
      <c r="V114" s="10">
        <f t="shared" si="29"/>
        <v>0</v>
      </c>
      <c r="W114" s="10">
        <f t="shared" si="30"/>
        <v>0</v>
      </c>
      <c r="X114" s="10">
        <f t="shared" si="31"/>
        <v>0.26600000000000001</v>
      </c>
    </row>
    <row r="115" spans="1:24">
      <c r="A115" s="1" t="s">
        <v>16543</v>
      </c>
      <c r="B115" s="23">
        <v>0.01</v>
      </c>
      <c r="C115" s="23">
        <v>5.1999999999999998E-2</v>
      </c>
      <c r="D115" s="2"/>
      <c r="E115" s="23">
        <v>0.156</v>
      </c>
      <c r="F115" s="23">
        <v>2.1000000000000001E-2</v>
      </c>
      <c r="G115" s="2"/>
      <c r="H115" s="23">
        <v>5.1999999999999998E-2</v>
      </c>
      <c r="I115" s="23">
        <v>3.1E-2</v>
      </c>
      <c r="J115" s="23">
        <v>0.42699999999999999</v>
      </c>
      <c r="K115" s="23">
        <v>0.01</v>
      </c>
      <c r="L115" s="2"/>
      <c r="M115" s="2"/>
      <c r="N115" s="23">
        <v>0.24</v>
      </c>
      <c r="O115" s="24">
        <v>1</v>
      </c>
      <c r="P115" s="22">
        <f t="shared" si="24"/>
        <v>0.32299999999999995</v>
      </c>
      <c r="Q115" s="1" t="s">
        <v>16543</v>
      </c>
      <c r="R115" s="22">
        <f t="shared" si="25"/>
        <v>0.25000000000000006</v>
      </c>
      <c r="S115" s="22">
        <f t="shared" si="26"/>
        <v>0.42699999999999999</v>
      </c>
      <c r="T115" s="10">
        <f t="shared" si="27"/>
        <v>6.2E-2</v>
      </c>
      <c r="U115" s="10">
        <f t="shared" si="28"/>
        <v>0.24</v>
      </c>
      <c r="V115" s="10">
        <f t="shared" si="29"/>
        <v>2.1000000000000001E-2</v>
      </c>
      <c r="W115" s="10">
        <f t="shared" si="30"/>
        <v>0</v>
      </c>
      <c r="X115" s="10">
        <f t="shared" si="31"/>
        <v>0.26100000000000001</v>
      </c>
    </row>
    <row r="116" spans="1:24">
      <c r="A116" s="1" t="s">
        <v>16423</v>
      </c>
      <c r="B116" s="23">
        <v>6.0000000000000001E-3</v>
      </c>
      <c r="C116" s="23">
        <v>0.20300000000000001</v>
      </c>
      <c r="D116" s="23">
        <v>6.0000000000000001E-3</v>
      </c>
      <c r="E116" s="23">
        <v>0.5</v>
      </c>
      <c r="F116" s="23">
        <v>6.0000000000000001E-3</v>
      </c>
      <c r="G116" s="2"/>
      <c r="H116" s="2"/>
      <c r="I116" s="23">
        <v>6.0000000000000001E-3</v>
      </c>
      <c r="J116" s="23">
        <v>2.5000000000000001E-2</v>
      </c>
      <c r="K116" s="23">
        <v>6.0000000000000001E-3</v>
      </c>
      <c r="L116" s="2"/>
      <c r="M116" s="2"/>
      <c r="N116" s="23">
        <v>0.24099999999999999</v>
      </c>
      <c r="O116" s="24">
        <v>1</v>
      </c>
      <c r="P116" s="22">
        <f t="shared" si="24"/>
        <v>0.46200000000000002</v>
      </c>
      <c r="Q116" s="1" t="s">
        <v>16423</v>
      </c>
      <c r="R116" s="22">
        <f t="shared" si="25"/>
        <v>0.51300000000000001</v>
      </c>
      <c r="S116" s="22">
        <f t="shared" si="26"/>
        <v>2.5000000000000001E-2</v>
      </c>
      <c r="T116" s="10">
        <f t="shared" si="27"/>
        <v>0.21500000000000002</v>
      </c>
      <c r="U116" s="10">
        <f t="shared" si="28"/>
        <v>0.24099999999999999</v>
      </c>
      <c r="V116" s="10">
        <f t="shared" si="29"/>
        <v>6.0000000000000001E-3</v>
      </c>
      <c r="W116" s="10">
        <f t="shared" si="30"/>
        <v>0</v>
      </c>
      <c r="X116" s="10">
        <f t="shared" si="31"/>
        <v>0.247</v>
      </c>
    </row>
    <row r="117" spans="1:24">
      <c r="A117" s="1" t="s">
        <v>16533</v>
      </c>
      <c r="B117" s="23">
        <v>6.4000000000000001E-2</v>
      </c>
      <c r="C117" s="23">
        <v>5.1999999999999998E-2</v>
      </c>
      <c r="D117" s="23">
        <v>8.0000000000000002E-3</v>
      </c>
      <c r="E117" s="23">
        <v>0.19600000000000001</v>
      </c>
      <c r="F117" s="2"/>
      <c r="G117" s="23">
        <v>4.0000000000000001E-3</v>
      </c>
      <c r="H117" s="2"/>
      <c r="I117" s="2"/>
      <c r="J117" s="23">
        <v>0.42</v>
      </c>
      <c r="K117" s="23">
        <v>1.6E-2</v>
      </c>
      <c r="L117" s="2"/>
      <c r="M117" s="2"/>
      <c r="N117" s="23">
        <v>0.24</v>
      </c>
      <c r="O117" s="24">
        <v>1</v>
      </c>
      <c r="P117" s="22">
        <f t="shared" si="24"/>
        <v>0.32</v>
      </c>
      <c r="Q117" s="1" t="s">
        <v>16533</v>
      </c>
      <c r="R117" s="22">
        <f t="shared" si="25"/>
        <v>0.25999999999999995</v>
      </c>
      <c r="S117" s="22">
        <f t="shared" si="26"/>
        <v>0.42</v>
      </c>
      <c r="T117" s="10">
        <f t="shared" si="27"/>
        <v>0.08</v>
      </c>
      <c r="U117" s="10">
        <f t="shared" si="28"/>
        <v>0.24</v>
      </c>
      <c r="V117" s="10">
        <f t="shared" si="29"/>
        <v>0</v>
      </c>
      <c r="W117" s="10">
        <f t="shared" si="30"/>
        <v>0</v>
      </c>
      <c r="X117" s="10">
        <f t="shared" si="31"/>
        <v>0.24</v>
      </c>
    </row>
    <row r="118" spans="1:24">
      <c r="A118" s="1" t="s">
        <v>16519</v>
      </c>
      <c r="B118" s="2"/>
      <c r="C118" s="23">
        <v>0.185</v>
      </c>
      <c r="D118" s="23">
        <v>0.39100000000000001</v>
      </c>
      <c r="E118" s="23">
        <v>0.16300000000000001</v>
      </c>
      <c r="F118" s="2"/>
      <c r="G118" s="2"/>
      <c r="H118" s="2"/>
      <c r="I118" s="23">
        <v>1.0999999999999999E-2</v>
      </c>
      <c r="J118" s="23">
        <v>1.0999999999999999E-2</v>
      </c>
      <c r="K118" s="2"/>
      <c r="L118" s="2"/>
      <c r="M118" s="2"/>
      <c r="N118" s="23">
        <v>0.23899999999999999</v>
      </c>
      <c r="O118" s="24">
        <v>1</v>
      </c>
      <c r="P118" s="22">
        <f t="shared" si="24"/>
        <v>0.81500000000000006</v>
      </c>
      <c r="Q118" s="1" t="s">
        <v>16519</v>
      </c>
      <c r="R118" s="22">
        <f t="shared" si="25"/>
        <v>0.17399999999999993</v>
      </c>
      <c r="S118" s="22">
        <f t="shared" si="26"/>
        <v>1.0999999999999999E-2</v>
      </c>
      <c r="T118" s="10">
        <f t="shared" si="27"/>
        <v>0.57600000000000007</v>
      </c>
      <c r="U118" s="10">
        <f t="shared" si="28"/>
        <v>0.23899999999999999</v>
      </c>
      <c r="V118" s="10">
        <f t="shared" si="29"/>
        <v>0</v>
      </c>
      <c r="W118" s="10">
        <f t="shared" si="30"/>
        <v>0</v>
      </c>
      <c r="X118" s="10">
        <f t="shared" si="31"/>
        <v>0.23899999999999999</v>
      </c>
    </row>
    <row r="119" spans="1:24">
      <c r="A119" s="1" t="s">
        <v>16554</v>
      </c>
      <c r="B119" s="2"/>
      <c r="C119" s="23">
        <v>0.38100000000000001</v>
      </c>
      <c r="D119" s="2"/>
      <c r="E119" s="23">
        <v>0.19700000000000001</v>
      </c>
      <c r="F119" s="23">
        <v>2.5000000000000001E-2</v>
      </c>
      <c r="G119" s="23">
        <v>4.0000000000000001E-3</v>
      </c>
      <c r="H119" s="23">
        <v>1.6E-2</v>
      </c>
      <c r="I119" s="23">
        <v>2.9000000000000001E-2</v>
      </c>
      <c r="J119" s="23">
        <v>0.127</v>
      </c>
      <c r="K119" s="23">
        <v>1.6E-2</v>
      </c>
      <c r="L119" s="2"/>
      <c r="M119" s="2"/>
      <c r="N119" s="23">
        <v>0.20499999999999999</v>
      </c>
      <c r="O119" s="24">
        <v>1</v>
      </c>
      <c r="P119" s="22">
        <f t="shared" si="24"/>
        <v>0.63100000000000001</v>
      </c>
      <c r="Q119" s="1" t="s">
        <v>16554</v>
      </c>
      <c r="R119" s="22">
        <f t="shared" si="25"/>
        <v>0.24199999999999999</v>
      </c>
      <c r="S119" s="22">
        <f t="shared" si="26"/>
        <v>0.127</v>
      </c>
      <c r="T119" s="10">
        <f t="shared" si="27"/>
        <v>0.40100000000000002</v>
      </c>
      <c r="U119" s="10">
        <f t="shared" si="28"/>
        <v>0.20499999999999999</v>
      </c>
      <c r="V119" s="10">
        <f t="shared" si="29"/>
        <v>2.5000000000000001E-2</v>
      </c>
      <c r="W119" s="10">
        <f t="shared" si="30"/>
        <v>0</v>
      </c>
      <c r="X119" s="10">
        <f t="shared" si="31"/>
        <v>0.22999999999999998</v>
      </c>
    </row>
    <row r="120" spans="1:24">
      <c r="A120" s="1" t="s">
        <v>16539</v>
      </c>
      <c r="B120" s="2"/>
      <c r="C120" s="23">
        <v>0.126</v>
      </c>
      <c r="D120" s="2"/>
      <c r="E120" s="23">
        <v>0.35199999999999998</v>
      </c>
      <c r="F120" s="23">
        <v>6.0000000000000001E-3</v>
      </c>
      <c r="G120" s="2"/>
      <c r="H120" s="23">
        <v>6.0000000000000001E-3</v>
      </c>
      <c r="I120" s="23">
        <v>6.0000000000000001E-3</v>
      </c>
      <c r="J120" s="23">
        <v>0.27700000000000002</v>
      </c>
      <c r="K120" s="23">
        <v>6.0000000000000001E-3</v>
      </c>
      <c r="L120" s="2"/>
      <c r="M120" s="2"/>
      <c r="N120" s="23">
        <v>0.22</v>
      </c>
      <c r="O120" s="24">
        <v>1</v>
      </c>
      <c r="P120" s="22">
        <f t="shared" si="24"/>
        <v>0.35799999999999998</v>
      </c>
      <c r="Q120" s="1" t="s">
        <v>16539</v>
      </c>
      <c r="R120" s="22">
        <f t="shared" si="25"/>
        <v>0.36499999999999999</v>
      </c>
      <c r="S120" s="22">
        <f t="shared" si="26"/>
        <v>0.27700000000000002</v>
      </c>
      <c r="T120" s="10">
        <f t="shared" si="27"/>
        <v>0.13200000000000001</v>
      </c>
      <c r="U120" s="10">
        <f t="shared" si="28"/>
        <v>0.22</v>
      </c>
      <c r="V120" s="10">
        <f t="shared" si="29"/>
        <v>6.0000000000000001E-3</v>
      </c>
      <c r="W120" s="10">
        <f t="shared" si="30"/>
        <v>0</v>
      </c>
      <c r="X120" s="10">
        <f t="shared" si="31"/>
        <v>0.22600000000000001</v>
      </c>
    </row>
    <row r="121" spans="1:24">
      <c r="A121" s="1" t="s">
        <v>16424</v>
      </c>
      <c r="B121" s="23">
        <v>0.01</v>
      </c>
      <c r="C121" s="23">
        <v>0.371</v>
      </c>
      <c r="D121" s="2"/>
      <c r="E121" s="23">
        <v>0.27900000000000003</v>
      </c>
      <c r="F121" s="2"/>
      <c r="G121" s="2"/>
      <c r="H121" s="23">
        <v>0.01</v>
      </c>
      <c r="I121" s="23">
        <v>4.1000000000000002E-2</v>
      </c>
      <c r="J121" s="23">
        <v>6.0999999999999999E-2</v>
      </c>
      <c r="K121" s="23">
        <v>1.4999999999999999E-2</v>
      </c>
      <c r="L121" s="2"/>
      <c r="M121" s="2"/>
      <c r="N121" s="23">
        <v>0.21299999999999999</v>
      </c>
      <c r="O121" s="24">
        <v>1</v>
      </c>
      <c r="P121" s="22">
        <f t="shared" si="24"/>
        <v>0.59899999999999998</v>
      </c>
      <c r="Q121" s="1" t="s">
        <v>16424</v>
      </c>
      <c r="R121" s="22">
        <f t="shared" si="25"/>
        <v>0.34</v>
      </c>
      <c r="S121" s="22">
        <f t="shared" si="26"/>
        <v>6.0999999999999999E-2</v>
      </c>
      <c r="T121" s="10">
        <f t="shared" si="27"/>
        <v>0.38600000000000001</v>
      </c>
      <c r="U121" s="10">
        <f t="shared" si="28"/>
        <v>0.21299999999999999</v>
      </c>
      <c r="V121" s="10">
        <f t="shared" si="29"/>
        <v>0</v>
      </c>
      <c r="W121" s="10">
        <f t="shared" si="30"/>
        <v>0</v>
      </c>
      <c r="X121" s="10">
        <f t="shared" si="31"/>
        <v>0.21299999999999999</v>
      </c>
    </row>
    <row r="122" spans="1:24">
      <c r="A122" s="1" t="s">
        <v>16574</v>
      </c>
      <c r="B122" s="23">
        <v>7.0000000000000001E-3</v>
      </c>
      <c r="C122" s="23">
        <v>0.12</v>
      </c>
      <c r="D122" s="2"/>
      <c r="E122" s="23">
        <v>0.28199999999999997</v>
      </c>
      <c r="F122" s="23">
        <v>1.4E-2</v>
      </c>
      <c r="G122" s="2"/>
      <c r="H122" s="2"/>
      <c r="I122" s="23">
        <v>0.106</v>
      </c>
      <c r="J122" s="23">
        <v>0.27500000000000002</v>
      </c>
      <c r="K122" s="2"/>
      <c r="L122" s="2"/>
      <c r="M122" s="2"/>
      <c r="N122" s="23">
        <v>0.19700000000000001</v>
      </c>
      <c r="O122" s="24">
        <v>1</v>
      </c>
      <c r="P122" s="22">
        <f t="shared" si="24"/>
        <v>0.33100000000000002</v>
      </c>
      <c r="Q122" s="1" t="s">
        <v>16574</v>
      </c>
      <c r="R122" s="22">
        <f t="shared" si="25"/>
        <v>0.39400000000000002</v>
      </c>
      <c r="S122" s="22">
        <f t="shared" si="26"/>
        <v>0.27500000000000002</v>
      </c>
      <c r="T122" s="10">
        <f t="shared" si="27"/>
        <v>0.12</v>
      </c>
      <c r="U122" s="10">
        <f t="shared" si="28"/>
        <v>0.19700000000000001</v>
      </c>
      <c r="V122" s="10">
        <f t="shared" si="29"/>
        <v>1.4E-2</v>
      </c>
      <c r="W122" s="10">
        <f t="shared" si="30"/>
        <v>0</v>
      </c>
      <c r="X122" s="10">
        <f t="shared" si="31"/>
        <v>0.21100000000000002</v>
      </c>
    </row>
    <row r="123" spans="1:24">
      <c r="A123" s="1" t="s">
        <v>16499</v>
      </c>
      <c r="B123" s="23">
        <v>7.0000000000000001E-3</v>
      </c>
      <c r="C123" s="23">
        <v>0.61799999999999999</v>
      </c>
      <c r="D123" s="23">
        <v>1.7999999999999999E-2</v>
      </c>
      <c r="E123" s="23">
        <v>1.7999999999999999E-2</v>
      </c>
      <c r="F123" s="23">
        <v>8.5000000000000006E-2</v>
      </c>
      <c r="G123" s="2"/>
      <c r="H123" s="2"/>
      <c r="I123" s="23">
        <v>7.3999999999999996E-2</v>
      </c>
      <c r="J123" s="23">
        <v>5.2999999999999999E-2</v>
      </c>
      <c r="K123" s="23">
        <v>4.0000000000000001E-3</v>
      </c>
      <c r="L123" s="2"/>
      <c r="M123" s="2"/>
      <c r="N123" s="23">
        <v>0.124</v>
      </c>
      <c r="O123" s="24">
        <v>1</v>
      </c>
      <c r="P123" s="22">
        <f t="shared" si="24"/>
        <v>0.84899999999999998</v>
      </c>
      <c r="Q123" s="1" t="s">
        <v>16499</v>
      </c>
      <c r="R123" s="22">
        <f t="shared" si="25"/>
        <v>9.8000000000000032E-2</v>
      </c>
      <c r="S123" s="22">
        <f t="shared" si="26"/>
        <v>5.2999999999999999E-2</v>
      </c>
      <c r="T123" s="10">
        <f t="shared" si="27"/>
        <v>0.64</v>
      </c>
      <c r="U123" s="10">
        <f t="shared" si="28"/>
        <v>0.124</v>
      </c>
      <c r="V123" s="10">
        <f t="shared" si="29"/>
        <v>8.5000000000000006E-2</v>
      </c>
      <c r="W123" s="10">
        <f t="shared" si="30"/>
        <v>0</v>
      </c>
      <c r="X123" s="10">
        <f t="shared" si="31"/>
        <v>0.20900000000000002</v>
      </c>
    </row>
    <row r="124" spans="1:24">
      <c r="A124" s="1" t="s">
        <v>16529</v>
      </c>
      <c r="B124" s="23">
        <v>4.0000000000000001E-3</v>
      </c>
      <c r="C124" s="23">
        <v>3.9E-2</v>
      </c>
      <c r="D124" s="23">
        <v>4.0000000000000001E-3</v>
      </c>
      <c r="E124" s="23">
        <v>0.20300000000000001</v>
      </c>
      <c r="F124" s="23">
        <v>8.0000000000000002E-3</v>
      </c>
      <c r="G124" s="2"/>
      <c r="H124" s="23">
        <v>3.1E-2</v>
      </c>
      <c r="I124" s="23">
        <v>1.2E-2</v>
      </c>
      <c r="J124" s="23">
        <v>0.223</v>
      </c>
      <c r="K124" s="23">
        <v>0.28499999999999998</v>
      </c>
      <c r="L124" s="2"/>
      <c r="M124" s="2"/>
      <c r="N124" s="23">
        <v>0.191</v>
      </c>
      <c r="O124" s="24">
        <v>1</v>
      </c>
      <c r="P124" s="22">
        <f t="shared" si="24"/>
        <v>0.52699999999999991</v>
      </c>
      <c r="Q124" s="1" t="s">
        <v>16529</v>
      </c>
      <c r="R124" s="22">
        <f t="shared" si="25"/>
        <v>0.25000000000000011</v>
      </c>
      <c r="S124" s="22">
        <f t="shared" si="26"/>
        <v>0.223</v>
      </c>
      <c r="T124" s="10">
        <f t="shared" si="27"/>
        <v>0.32799999999999996</v>
      </c>
      <c r="U124" s="10">
        <f t="shared" si="28"/>
        <v>0.191</v>
      </c>
      <c r="V124" s="10">
        <f t="shared" si="29"/>
        <v>8.0000000000000002E-3</v>
      </c>
      <c r="W124" s="10">
        <f t="shared" si="30"/>
        <v>0</v>
      </c>
      <c r="X124" s="10">
        <f t="shared" si="31"/>
        <v>0.19900000000000001</v>
      </c>
    </row>
    <row r="125" spans="1:24">
      <c r="A125" s="1" t="s">
        <v>16572</v>
      </c>
      <c r="B125" s="23">
        <v>1.2E-2</v>
      </c>
      <c r="C125" s="23">
        <v>0.217</v>
      </c>
      <c r="D125" s="2"/>
      <c r="E125" s="23">
        <v>4.7E-2</v>
      </c>
      <c r="F125" s="23">
        <v>0.153</v>
      </c>
      <c r="G125" s="23">
        <v>2E-3</v>
      </c>
      <c r="H125" s="23">
        <v>2E-3</v>
      </c>
      <c r="I125" s="23">
        <v>0.47699999999999998</v>
      </c>
      <c r="J125" s="23">
        <v>5.3999999999999999E-2</v>
      </c>
      <c r="K125" s="2"/>
      <c r="L125" s="2"/>
      <c r="M125" s="2"/>
      <c r="N125" s="23">
        <v>3.5000000000000003E-2</v>
      </c>
      <c r="O125" s="24">
        <v>1</v>
      </c>
      <c r="P125" s="22">
        <f t="shared" si="24"/>
        <v>0.40700000000000003</v>
      </c>
      <c r="Q125" s="1" t="s">
        <v>16572</v>
      </c>
      <c r="R125" s="22">
        <f t="shared" si="25"/>
        <v>0.53899999999999992</v>
      </c>
      <c r="S125" s="22">
        <f t="shared" si="26"/>
        <v>5.3999999999999999E-2</v>
      </c>
      <c r="T125" s="10">
        <f t="shared" si="27"/>
        <v>0.219</v>
      </c>
      <c r="U125" s="10">
        <f t="shared" si="28"/>
        <v>3.5000000000000003E-2</v>
      </c>
      <c r="V125" s="10">
        <f t="shared" si="29"/>
        <v>0.153</v>
      </c>
      <c r="W125" s="10">
        <f t="shared" si="30"/>
        <v>0</v>
      </c>
      <c r="X125" s="10">
        <f t="shared" si="31"/>
        <v>0.188</v>
      </c>
    </row>
    <row r="126" spans="1:24">
      <c r="A126" s="1" t="s">
        <v>16567</v>
      </c>
      <c r="B126" s="2"/>
      <c r="C126" s="23">
        <v>0.105</v>
      </c>
      <c r="D126" s="23">
        <v>5.0000000000000001E-3</v>
      </c>
      <c r="E126" s="23">
        <v>0.45500000000000002</v>
      </c>
      <c r="F126" s="2"/>
      <c r="G126" s="2"/>
      <c r="H126" s="2"/>
      <c r="I126" s="23">
        <v>1.4E-2</v>
      </c>
      <c r="J126" s="23">
        <v>0.22700000000000001</v>
      </c>
      <c r="K126" s="23">
        <v>8.9999999999999993E-3</v>
      </c>
      <c r="L126" s="2"/>
      <c r="M126" s="2"/>
      <c r="N126" s="23">
        <v>0.186</v>
      </c>
      <c r="O126" s="24">
        <v>1</v>
      </c>
      <c r="P126" s="22">
        <f t="shared" si="24"/>
        <v>0.30499999999999999</v>
      </c>
      <c r="Q126" s="1" t="s">
        <v>16567</v>
      </c>
      <c r="R126" s="22">
        <f t="shared" si="25"/>
        <v>0.46800000000000008</v>
      </c>
      <c r="S126" s="22">
        <f t="shared" si="26"/>
        <v>0.22700000000000001</v>
      </c>
      <c r="T126" s="10">
        <f t="shared" si="27"/>
        <v>0.11899999999999999</v>
      </c>
      <c r="U126" s="10">
        <f t="shared" si="28"/>
        <v>0.186</v>
      </c>
      <c r="V126" s="10">
        <f t="shared" si="29"/>
        <v>0</v>
      </c>
      <c r="W126" s="10">
        <f t="shared" si="30"/>
        <v>0</v>
      </c>
      <c r="X126" s="10">
        <f t="shared" si="31"/>
        <v>0.186</v>
      </c>
    </row>
    <row r="127" spans="1:24">
      <c r="A127" s="1" t="s">
        <v>16493</v>
      </c>
      <c r="B127" s="23">
        <v>6.0000000000000001E-3</v>
      </c>
      <c r="C127" s="23">
        <v>0.16200000000000001</v>
      </c>
      <c r="D127" s="23">
        <v>8.9999999999999993E-3</v>
      </c>
      <c r="E127" s="23">
        <v>0.37</v>
      </c>
      <c r="F127" s="23">
        <v>8.9999999999999993E-3</v>
      </c>
      <c r="G127" s="2"/>
      <c r="H127" s="23">
        <v>6.0000000000000001E-3</v>
      </c>
      <c r="I127" s="23">
        <v>8.9999999999999993E-3</v>
      </c>
      <c r="J127" s="23">
        <v>0.23899999999999999</v>
      </c>
      <c r="K127" s="23">
        <v>1.7000000000000001E-2</v>
      </c>
      <c r="L127" s="2"/>
      <c r="M127" s="2"/>
      <c r="N127" s="23">
        <v>0.17399999999999999</v>
      </c>
      <c r="O127" s="24">
        <v>1</v>
      </c>
      <c r="P127" s="22">
        <f t="shared" si="24"/>
        <v>0.371</v>
      </c>
      <c r="Q127" s="1" t="s">
        <v>16493</v>
      </c>
      <c r="R127" s="22">
        <f t="shared" si="25"/>
        <v>0.39</v>
      </c>
      <c r="S127" s="22">
        <f t="shared" si="26"/>
        <v>0.23899999999999999</v>
      </c>
      <c r="T127" s="10">
        <f t="shared" si="27"/>
        <v>0.188</v>
      </c>
      <c r="U127" s="10">
        <f t="shared" si="28"/>
        <v>0.17399999999999999</v>
      </c>
      <c r="V127" s="10">
        <f t="shared" si="29"/>
        <v>8.9999999999999993E-3</v>
      </c>
      <c r="W127" s="10">
        <f t="shared" si="30"/>
        <v>0</v>
      </c>
      <c r="X127" s="10">
        <f t="shared" si="31"/>
        <v>0.183</v>
      </c>
    </row>
    <row r="128" spans="1:24">
      <c r="A128" s="1" t="s">
        <v>16553</v>
      </c>
      <c r="B128" s="2"/>
      <c r="C128" s="23">
        <v>5.7000000000000002E-2</v>
      </c>
      <c r="D128" s="2"/>
      <c r="E128" s="23">
        <v>0.41499999999999998</v>
      </c>
      <c r="F128" s="2"/>
      <c r="G128" s="2"/>
      <c r="H128" s="2"/>
      <c r="I128" s="23">
        <v>1.9E-2</v>
      </c>
      <c r="J128" s="23">
        <v>0.34</v>
      </c>
      <c r="K128" s="2"/>
      <c r="L128" s="2"/>
      <c r="M128" s="2"/>
      <c r="N128" s="23">
        <v>0.17</v>
      </c>
      <c r="O128" s="24">
        <v>1</v>
      </c>
      <c r="P128" s="22">
        <f t="shared" si="24"/>
        <v>0.22700000000000001</v>
      </c>
      <c r="Q128" s="1" t="s">
        <v>16553</v>
      </c>
      <c r="R128" s="22">
        <f t="shared" si="25"/>
        <v>0.433</v>
      </c>
      <c r="S128" s="22">
        <f t="shared" si="26"/>
        <v>0.34</v>
      </c>
      <c r="T128" s="10">
        <f t="shared" si="27"/>
        <v>5.7000000000000002E-2</v>
      </c>
      <c r="U128" s="10">
        <f t="shared" si="28"/>
        <v>0.17</v>
      </c>
      <c r="V128" s="10">
        <f t="shared" si="29"/>
        <v>0</v>
      </c>
      <c r="W128" s="10">
        <f t="shared" si="30"/>
        <v>0</v>
      </c>
      <c r="X128" s="10">
        <f t="shared" si="31"/>
        <v>0.17</v>
      </c>
    </row>
    <row r="129" spans="1:24">
      <c r="A129" s="1" t="s">
        <v>16538</v>
      </c>
      <c r="B129" s="23">
        <v>5.0000000000000001E-3</v>
      </c>
      <c r="C129" s="23">
        <v>0.13</v>
      </c>
      <c r="D129" s="2"/>
      <c r="E129" s="23">
        <v>0.52300000000000002</v>
      </c>
      <c r="F129" s="2"/>
      <c r="G129" s="2"/>
      <c r="H129" s="23">
        <v>8.9999999999999993E-3</v>
      </c>
      <c r="I129" s="23">
        <v>1.4E-2</v>
      </c>
      <c r="J129" s="23">
        <v>0.14799999999999999</v>
      </c>
      <c r="K129" s="23">
        <v>5.0000000000000001E-3</v>
      </c>
      <c r="L129" s="2"/>
      <c r="M129" s="2"/>
      <c r="N129" s="23">
        <v>0.16700000000000001</v>
      </c>
      <c r="O129" s="24">
        <v>1</v>
      </c>
      <c r="P129" s="22">
        <f t="shared" si="24"/>
        <v>0.30200000000000005</v>
      </c>
      <c r="Q129" s="1" t="s">
        <v>16538</v>
      </c>
      <c r="R129" s="22">
        <f t="shared" si="25"/>
        <v>0.54999999999999993</v>
      </c>
      <c r="S129" s="22">
        <f t="shared" si="26"/>
        <v>0.14799999999999999</v>
      </c>
      <c r="T129" s="10">
        <f t="shared" si="27"/>
        <v>0.13500000000000001</v>
      </c>
      <c r="U129" s="10">
        <f t="shared" si="28"/>
        <v>0.16700000000000001</v>
      </c>
      <c r="V129" s="10">
        <f t="shared" si="29"/>
        <v>0</v>
      </c>
      <c r="W129" s="10">
        <f t="shared" si="30"/>
        <v>0</v>
      </c>
      <c r="X129" s="10">
        <f t="shared" si="31"/>
        <v>0.16700000000000001</v>
      </c>
    </row>
    <row r="130" spans="1:24">
      <c r="A130" s="1" t="s">
        <v>16462</v>
      </c>
      <c r="B130" s="23">
        <v>1.9E-2</v>
      </c>
      <c r="C130" s="23">
        <v>2.3E-2</v>
      </c>
      <c r="D130" s="23">
        <v>1.2E-2</v>
      </c>
      <c r="E130" s="23">
        <v>0.55300000000000005</v>
      </c>
      <c r="F130" s="23">
        <v>8.0000000000000002E-3</v>
      </c>
      <c r="G130" s="2"/>
      <c r="H130" s="23">
        <v>8.0000000000000002E-3</v>
      </c>
      <c r="I130" s="23">
        <v>2.7E-2</v>
      </c>
      <c r="J130" s="23">
        <v>0.19500000000000001</v>
      </c>
      <c r="K130" s="2"/>
      <c r="L130" s="2"/>
      <c r="M130" s="2"/>
      <c r="N130" s="23">
        <v>0.156</v>
      </c>
      <c r="O130" s="24">
        <v>1</v>
      </c>
      <c r="P130" s="22">
        <f t="shared" ref="P130:P161" si="32">C130+D130+F130+G130+K130+L130+M130+N130</f>
        <v>0.19900000000000001</v>
      </c>
      <c r="Q130" s="1" t="s">
        <v>16462</v>
      </c>
      <c r="R130" s="22">
        <f t="shared" ref="R130:R161" si="33">O130-P130-S130</f>
        <v>0.60599999999999987</v>
      </c>
      <c r="S130" s="22">
        <f t="shared" ref="S130:S161" si="34">J130</f>
        <v>0.19500000000000001</v>
      </c>
      <c r="T130" s="10">
        <f t="shared" ref="T130:T161" si="35">C130+D130+K130+G130</f>
        <v>3.5000000000000003E-2</v>
      </c>
      <c r="U130" s="10">
        <f t="shared" ref="U130:U161" si="36">N130</f>
        <v>0.156</v>
      </c>
      <c r="V130" s="10">
        <f t="shared" ref="V130:V161" si="37">F130</f>
        <v>8.0000000000000002E-3</v>
      </c>
      <c r="W130" s="10">
        <f t="shared" ref="W130:W161" si="38">L130+M130</f>
        <v>0</v>
      </c>
      <c r="X130" s="10">
        <f t="shared" ref="X130:X161" si="39">W130+V130+U130</f>
        <v>0.16400000000000001</v>
      </c>
    </row>
    <row r="131" spans="1:24">
      <c r="A131" s="1" t="s">
        <v>16464</v>
      </c>
      <c r="B131" s="23">
        <v>1.2999999999999999E-2</v>
      </c>
      <c r="C131" s="23">
        <v>0.38900000000000001</v>
      </c>
      <c r="D131" s="2"/>
      <c r="E131" s="23">
        <v>0.23400000000000001</v>
      </c>
      <c r="F131" s="2"/>
      <c r="G131" s="23">
        <v>4.0000000000000001E-3</v>
      </c>
      <c r="H131" s="23">
        <v>4.0000000000000001E-3</v>
      </c>
      <c r="I131" s="23">
        <v>1.2999999999999999E-2</v>
      </c>
      <c r="J131" s="23">
        <v>0.18</v>
      </c>
      <c r="K131" s="23">
        <v>8.0000000000000002E-3</v>
      </c>
      <c r="L131" s="2"/>
      <c r="M131" s="2"/>
      <c r="N131" s="23">
        <v>0.155</v>
      </c>
      <c r="O131" s="24">
        <v>1</v>
      </c>
      <c r="P131" s="22">
        <f t="shared" si="32"/>
        <v>0.55600000000000005</v>
      </c>
      <c r="Q131" s="1" t="s">
        <v>16464</v>
      </c>
      <c r="R131" s="22">
        <f t="shared" si="33"/>
        <v>0.26399999999999996</v>
      </c>
      <c r="S131" s="22">
        <f t="shared" si="34"/>
        <v>0.18</v>
      </c>
      <c r="T131" s="10">
        <f t="shared" si="35"/>
        <v>0.40100000000000002</v>
      </c>
      <c r="U131" s="10">
        <f t="shared" si="36"/>
        <v>0.155</v>
      </c>
      <c r="V131" s="10">
        <f t="shared" si="37"/>
        <v>0</v>
      </c>
      <c r="W131" s="10">
        <f t="shared" si="38"/>
        <v>0</v>
      </c>
      <c r="X131" s="10">
        <f t="shared" si="39"/>
        <v>0.155</v>
      </c>
    </row>
    <row r="132" spans="1:24">
      <c r="A132" s="1" t="s">
        <v>16494</v>
      </c>
      <c r="B132" s="23">
        <v>1.9E-2</v>
      </c>
      <c r="C132" s="23">
        <v>3.6999999999999998E-2</v>
      </c>
      <c r="D132" s="23">
        <v>5.0000000000000001E-3</v>
      </c>
      <c r="E132" s="23">
        <v>0.33500000000000002</v>
      </c>
      <c r="F132" s="23">
        <v>8.9999999999999993E-3</v>
      </c>
      <c r="G132" s="2"/>
      <c r="H132" s="23">
        <v>1.9E-2</v>
      </c>
      <c r="I132" s="23">
        <v>5.6000000000000001E-2</v>
      </c>
      <c r="J132" s="23">
        <v>0.372</v>
      </c>
      <c r="K132" s="23">
        <v>5.0000000000000001E-3</v>
      </c>
      <c r="L132" s="2"/>
      <c r="M132" s="2"/>
      <c r="N132" s="23">
        <v>0.14399999999999999</v>
      </c>
      <c r="O132" s="24">
        <v>1</v>
      </c>
      <c r="P132" s="22">
        <f t="shared" si="32"/>
        <v>0.19999999999999998</v>
      </c>
      <c r="Q132" s="1" t="s">
        <v>16494</v>
      </c>
      <c r="R132" s="22">
        <f t="shared" si="33"/>
        <v>0.42800000000000005</v>
      </c>
      <c r="S132" s="22">
        <f t="shared" si="34"/>
        <v>0.372</v>
      </c>
      <c r="T132" s="10">
        <f t="shared" si="35"/>
        <v>4.6999999999999993E-2</v>
      </c>
      <c r="U132" s="10">
        <f t="shared" si="36"/>
        <v>0.14399999999999999</v>
      </c>
      <c r="V132" s="10">
        <f t="shared" si="37"/>
        <v>8.9999999999999993E-3</v>
      </c>
      <c r="W132" s="10">
        <f t="shared" si="38"/>
        <v>0</v>
      </c>
      <c r="X132" s="10">
        <f t="shared" si="39"/>
        <v>0.153</v>
      </c>
    </row>
    <row r="133" spans="1:24">
      <c r="A133" s="1" t="s">
        <v>16440</v>
      </c>
      <c r="B133" s="23">
        <v>1.7999999999999999E-2</v>
      </c>
      <c r="C133" s="23">
        <v>0.106</v>
      </c>
      <c r="D133" s="23">
        <v>0.35799999999999998</v>
      </c>
      <c r="E133" s="23">
        <v>0.10100000000000001</v>
      </c>
      <c r="F133" s="2"/>
      <c r="G133" s="2"/>
      <c r="H133" s="23">
        <v>5.0000000000000001E-3</v>
      </c>
      <c r="I133" s="23">
        <v>4.5999999999999999E-2</v>
      </c>
      <c r="J133" s="23">
        <v>0.19700000000000001</v>
      </c>
      <c r="K133" s="23">
        <v>1.7999999999999999E-2</v>
      </c>
      <c r="L133" s="2"/>
      <c r="M133" s="2"/>
      <c r="N133" s="23">
        <v>0.151</v>
      </c>
      <c r="O133" s="24">
        <v>1</v>
      </c>
      <c r="P133" s="22">
        <f t="shared" si="32"/>
        <v>0.63300000000000001</v>
      </c>
      <c r="Q133" s="1" t="s">
        <v>16440</v>
      </c>
      <c r="R133" s="22">
        <f t="shared" si="33"/>
        <v>0.16999999999999998</v>
      </c>
      <c r="S133" s="22">
        <f t="shared" si="34"/>
        <v>0.19700000000000001</v>
      </c>
      <c r="T133" s="10">
        <f t="shared" si="35"/>
        <v>0.48199999999999998</v>
      </c>
      <c r="U133" s="10">
        <f t="shared" si="36"/>
        <v>0.151</v>
      </c>
      <c r="V133" s="10">
        <f t="shared" si="37"/>
        <v>0</v>
      </c>
      <c r="W133" s="10">
        <f t="shared" si="38"/>
        <v>0</v>
      </c>
      <c r="X133" s="10">
        <f t="shared" si="39"/>
        <v>0.151</v>
      </c>
    </row>
    <row r="134" spans="1:24">
      <c r="A134" s="1" t="s">
        <v>16570</v>
      </c>
      <c r="B134" s="23">
        <v>8.0000000000000002E-3</v>
      </c>
      <c r="C134" s="23">
        <v>0.254</v>
      </c>
      <c r="D134" s="23">
        <v>1.2E-2</v>
      </c>
      <c r="E134" s="23">
        <v>0.21299999999999999</v>
      </c>
      <c r="F134" s="23">
        <v>0.02</v>
      </c>
      <c r="G134" s="23">
        <v>4.0000000000000001E-3</v>
      </c>
      <c r="H134" s="2"/>
      <c r="I134" s="23">
        <v>3.6999999999999998E-2</v>
      </c>
      <c r="J134" s="23">
        <v>0.32</v>
      </c>
      <c r="K134" s="23">
        <v>8.0000000000000002E-3</v>
      </c>
      <c r="L134" s="2"/>
      <c r="M134" s="2"/>
      <c r="N134" s="23">
        <v>0.123</v>
      </c>
      <c r="O134" s="24">
        <v>1</v>
      </c>
      <c r="P134" s="22">
        <f t="shared" si="32"/>
        <v>0.42100000000000004</v>
      </c>
      <c r="Q134" s="1" t="s">
        <v>16570</v>
      </c>
      <c r="R134" s="22">
        <f t="shared" si="33"/>
        <v>0.25899999999999995</v>
      </c>
      <c r="S134" s="22">
        <f t="shared" si="34"/>
        <v>0.32</v>
      </c>
      <c r="T134" s="10">
        <f t="shared" si="35"/>
        <v>0.27800000000000002</v>
      </c>
      <c r="U134" s="10">
        <f t="shared" si="36"/>
        <v>0.123</v>
      </c>
      <c r="V134" s="10">
        <f t="shared" si="37"/>
        <v>0.02</v>
      </c>
      <c r="W134" s="10">
        <f t="shared" si="38"/>
        <v>0</v>
      </c>
      <c r="X134" s="10">
        <f t="shared" si="39"/>
        <v>0.14299999999999999</v>
      </c>
    </row>
    <row r="135" spans="1:24">
      <c r="A135" s="1" t="s">
        <v>16467</v>
      </c>
      <c r="B135" s="23">
        <v>1.4999999999999999E-2</v>
      </c>
      <c r="C135" s="23">
        <v>0.34100000000000003</v>
      </c>
      <c r="D135" s="23">
        <v>0.13700000000000001</v>
      </c>
      <c r="E135" s="23">
        <v>0.122</v>
      </c>
      <c r="F135" s="23">
        <v>1.4999999999999999E-2</v>
      </c>
      <c r="G135" s="2"/>
      <c r="H135" s="23">
        <v>5.0000000000000001E-3</v>
      </c>
      <c r="I135" s="23">
        <v>5.3999999999999999E-2</v>
      </c>
      <c r="J135" s="23">
        <v>0.16600000000000001</v>
      </c>
      <c r="K135" s="23">
        <v>0.02</v>
      </c>
      <c r="L135" s="2"/>
      <c r="M135" s="2"/>
      <c r="N135" s="23">
        <v>0.127</v>
      </c>
      <c r="O135" s="24">
        <v>1</v>
      </c>
      <c r="P135" s="22">
        <f t="shared" si="32"/>
        <v>0.64</v>
      </c>
      <c r="Q135" s="1" t="s">
        <v>16467</v>
      </c>
      <c r="R135" s="22">
        <f t="shared" si="33"/>
        <v>0.19399999999999998</v>
      </c>
      <c r="S135" s="22">
        <f t="shared" si="34"/>
        <v>0.16600000000000001</v>
      </c>
      <c r="T135" s="10">
        <f t="shared" si="35"/>
        <v>0.49800000000000005</v>
      </c>
      <c r="U135" s="10">
        <f t="shared" si="36"/>
        <v>0.127</v>
      </c>
      <c r="V135" s="10">
        <f t="shared" si="37"/>
        <v>1.4999999999999999E-2</v>
      </c>
      <c r="W135" s="10">
        <f t="shared" si="38"/>
        <v>0</v>
      </c>
      <c r="X135" s="10">
        <f t="shared" si="39"/>
        <v>0.14200000000000002</v>
      </c>
    </row>
    <row r="136" spans="1:24">
      <c r="A136" s="1" t="s">
        <v>16455</v>
      </c>
      <c r="B136" s="23">
        <v>1.7000000000000001E-2</v>
      </c>
      <c r="C136" s="23">
        <v>0.29299999999999998</v>
      </c>
      <c r="D136" s="2"/>
      <c r="E136" s="23">
        <v>0.16</v>
      </c>
      <c r="F136" s="23">
        <v>3.3000000000000002E-2</v>
      </c>
      <c r="G136" s="2"/>
      <c r="H136" s="2"/>
      <c r="I136" s="23">
        <v>3.3000000000000002E-2</v>
      </c>
      <c r="J136" s="23">
        <v>0.36499999999999999</v>
      </c>
      <c r="K136" s="2"/>
      <c r="L136" s="2"/>
      <c r="M136" s="2"/>
      <c r="N136" s="23">
        <v>9.9000000000000005E-2</v>
      </c>
      <c r="O136" s="24">
        <v>1</v>
      </c>
      <c r="P136" s="22">
        <f t="shared" si="32"/>
        <v>0.42499999999999993</v>
      </c>
      <c r="Q136" s="1" t="s">
        <v>16455</v>
      </c>
      <c r="R136" s="22">
        <f t="shared" si="33"/>
        <v>0.21000000000000008</v>
      </c>
      <c r="S136" s="22">
        <f t="shared" si="34"/>
        <v>0.36499999999999999</v>
      </c>
      <c r="T136" s="10">
        <f t="shared" si="35"/>
        <v>0.29299999999999998</v>
      </c>
      <c r="U136" s="10">
        <f t="shared" si="36"/>
        <v>9.9000000000000005E-2</v>
      </c>
      <c r="V136" s="10">
        <f t="shared" si="37"/>
        <v>3.3000000000000002E-2</v>
      </c>
      <c r="W136" s="10">
        <f t="shared" si="38"/>
        <v>0</v>
      </c>
      <c r="X136" s="10">
        <f t="shared" si="39"/>
        <v>0.13200000000000001</v>
      </c>
    </row>
    <row r="137" spans="1:24">
      <c r="A137" s="1" t="s">
        <v>16564</v>
      </c>
      <c r="B137" s="23">
        <v>2.1000000000000001E-2</v>
      </c>
      <c r="C137" s="23">
        <v>5.5E-2</v>
      </c>
      <c r="D137" s="2"/>
      <c r="E137" s="23">
        <v>0.29499999999999998</v>
      </c>
      <c r="F137" s="23">
        <v>7.0000000000000001E-3</v>
      </c>
      <c r="G137" s="2"/>
      <c r="H137" s="23">
        <v>9.6000000000000002E-2</v>
      </c>
      <c r="I137" s="23">
        <v>7.4999999999999997E-2</v>
      </c>
      <c r="J137" s="23">
        <v>0.308</v>
      </c>
      <c r="K137" s="23">
        <v>2.1000000000000001E-2</v>
      </c>
      <c r="L137" s="2"/>
      <c r="M137" s="2"/>
      <c r="N137" s="23">
        <v>0.123</v>
      </c>
      <c r="O137" s="24">
        <v>1</v>
      </c>
      <c r="P137" s="22">
        <f t="shared" si="32"/>
        <v>0.20600000000000002</v>
      </c>
      <c r="Q137" s="1" t="s">
        <v>16564</v>
      </c>
      <c r="R137" s="22">
        <f t="shared" si="33"/>
        <v>0.48600000000000004</v>
      </c>
      <c r="S137" s="22">
        <f t="shared" si="34"/>
        <v>0.308</v>
      </c>
      <c r="T137" s="10">
        <f t="shared" si="35"/>
        <v>7.5999999999999998E-2</v>
      </c>
      <c r="U137" s="10">
        <f t="shared" si="36"/>
        <v>0.123</v>
      </c>
      <c r="V137" s="10">
        <f t="shared" si="37"/>
        <v>7.0000000000000001E-3</v>
      </c>
      <c r="W137" s="10">
        <f t="shared" si="38"/>
        <v>0</v>
      </c>
      <c r="X137" s="10">
        <f t="shared" si="39"/>
        <v>0.13</v>
      </c>
    </row>
    <row r="138" spans="1:24">
      <c r="A138" s="1" t="s">
        <v>16557</v>
      </c>
      <c r="B138" s="23">
        <v>8.6999999999999994E-2</v>
      </c>
      <c r="C138" s="23">
        <v>8.6999999999999994E-2</v>
      </c>
      <c r="D138" s="23">
        <v>4.0000000000000001E-3</v>
      </c>
      <c r="E138" s="23">
        <v>0.20100000000000001</v>
      </c>
      <c r="F138" s="23">
        <v>4.0000000000000001E-3</v>
      </c>
      <c r="G138" s="2"/>
      <c r="H138" s="23">
        <v>1.0999999999999999E-2</v>
      </c>
      <c r="I138" s="23">
        <v>8.3000000000000004E-2</v>
      </c>
      <c r="J138" s="23">
        <v>0.375</v>
      </c>
      <c r="K138" s="23">
        <v>2.3E-2</v>
      </c>
      <c r="L138" s="2"/>
      <c r="M138" s="2"/>
      <c r="N138" s="23">
        <v>0.125</v>
      </c>
      <c r="O138" s="24">
        <v>1</v>
      </c>
      <c r="P138" s="22">
        <f t="shared" si="32"/>
        <v>0.24299999999999999</v>
      </c>
      <c r="Q138" s="1" t="s">
        <v>16557</v>
      </c>
      <c r="R138" s="22">
        <f t="shared" si="33"/>
        <v>0.38200000000000001</v>
      </c>
      <c r="S138" s="22">
        <f t="shared" si="34"/>
        <v>0.375</v>
      </c>
      <c r="T138" s="10">
        <f t="shared" si="35"/>
        <v>0.11399999999999999</v>
      </c>
      <c r="U138" s="10">
        <f t="shared" si="36"/>
        <v>0.125</v>
      </c>
      <c r="V138" s="10">
        <f t="shared" si="37"/>
        <v>4.0000000000000001E-3</v>
      </c>
      <c r="W138" s="10">
        <f t="shared" si="38"/>
        <v>0</v>
      </c>
      <c r="X138" s="10">
        <f t="shared" si="39"/>
        <v>0.129</v>
      </c>
    </row>
    <row r="139" spans="1:24">
      <c r="A139" s="1" t="s">
        <v>16491</v>
      </c>
      <c r="B139" s="23">
        <v>5.0000000000000001E-3</v>
      </c>
      <c r="C139" s="23">
        <v>0.32600000000000001</v>
      </c>
      <c r="D139" s="23">
        <v>1.2E-2</v>
      </c>
      <c r="E139" s="23">
        <v>0.19900000000000001</v>
      </c>
      <c r="F139" s="23">
        <v>7.1999999999999995E-2</v>
      </c>
      <c r="G139" s="2"/>
      <c r="H139" s="2"/>
      <c r="I139" s="23">
        <v>0.02</v>
      </c>
      <c r="J139" s="23">
        <v>0.32100000000000001</v>
      </c>
      <c r="K139" s="2"/>
      <c r="L139" s="2"/>
      <c r="M139" s="2"/>
      <c r="N139" s="23">
        <v>4.4999999999999998E-2</v>
      </c>
      <c r="O139" s="24">
        <v>1</v>
      </c>
      <c r="P139" s="22">
        <f t="shared" si="32"/>
        <v>0.45500000000000002</v>
      </c>
      <c r="Q139" s="1" t="s">
        <v>16491</v>
      </c>
      <c r="R139" s="22">
        <f t="shared" si="33"/>
        <v>0.22399999999999992</v>
      </c>
      <c r="S139" s="22">
        <f t="shared" si="34"/>
        <v>0.32100000000000001</v>
      </c>
      <c r="T139" s="10">
        <f t="shared" si="35"/>
        <v>0.33800000000000002</v>
      </c>
      <c r="U139" s="10">
        <f t="shared" si="36"/>
        <v>4.4999999999999998E-2</v>
      </c>
      <c r="V139" s="10">
        <f t="shared" si="37"/>
        <v>7.1999999999999995E-2</v>
      </c>
      <c r="W139" s="10">
        <f t="shared" si="38"/>
        <v>0</v>
      </c>
      <c r="X139" s="10">
        <f t="shared" si="39"/>
        <v>0.11699999999999999</v>
      </c>
    </row>
    <row r="140" spans="1:24">
      <c r="A140" s="1" t="s">
        <v>16546</v>
      </c>
      <c r="B140" s="23">
        <v>2.9000000000000001E-2</v>
      </c>
      <c r="C140" s="23">
        <v>0.2</v>
      </c>
      <c r="D140" s="2"/>
      <c r="E140" s="23">
        <v>0.13800000000000001</v>
      </c>
      <c r="F140" s="23">
        <v>2E-3</v>
      </c>
      <c r="G140" s="2"/>
      <c r="H140" s="2"/>
      <c r="I140" s="23">
        <v>7.0000000000000001E-3</v>
      </c>
      <c r="J140" s="23">
        <v>0.504</v>
      </c>
      <c r="K140" s="23">
        <v>1.2E-2</v>
      </c>
      <c r="L140" s="23">
        <v>2E-3</v>
      </c>
      <c r="M140" s="2"/>
      <c r="N140" s="23">
        <v>0.107</v>
      </c>
      <c r="O140" s="24">
        <v>1</v>
      </c>
      <c r="P140" s="22">
        <f t="shared" si="32"/>
        <v>0.32300000000000001</v>
      </c>
      <c r="Q140" s="1" t="s">
        <v>16546</v>
      </c>
      <c r="R140" s="22">
        <f t="shared" si="33"/>
        <v>0.17300000000000004</v>
      </c>
      <c r="S140" s="22">
        <f t="shared" si="34"/>
        <v>0.504</v>
      </c>
      <c r="T140" s="10">
        <f t="shared" si="35"/>
        <v>0.21200000000000002</v>
      </c>
      <c r="U140" s="10">
        <f t="shared" si="36"/>
        <v>0.107</v>
      </c>
      <c r="V140" s="10">
        <f t="shared" si="37"/>
        <v>2E-3</v>
      </c>
      <c r="W140" s="10">
        <f t="shared" si="38"/>
        <v>2E-3</v>
      </c>
      <c r="X140" s="10">
        <f t="shared" si="39"/>
        <v>0.111</v>
      </c>
    </row>
    <row r="141" spans="1:24">
      <c r="A141" s="1" t="s">
        <v>16559</v>
      </c>
      <c r="B141" s="23">
        <v>1.7000000000000001E-2</v>
      </c>
      <c r="C141" s="23">
        <v>4.0000000000000001E-3</v>
      </c>
      <c r="D141" s="23">
        <v>3.3000000000000002E-2</v>
      </c>
      <c r="E141" s="23">
        <v>3.7999999999999999E-2</v>
      </c>
      <c r="F141" s="23">
        <v>0.104</v>
      </c>
      <c r="G141" s="2"/>
      <c r="H141" s="23">
        <v>4.0000000000000001E-3</v>
      </c>
      <c r="I141" s="23">
        <v>2.5000000000000001E-2</v>
      </c>
      <c r="J141" s="23">
        <v>0.129</v>
      </c>
      <c r="K141" s="23">
        <v>0.64200000000000002</v>
      </c>
      <c r="L141" s="2"/>
      <c r="M141" s="2"/>
      <c r="N141" s="23">
        <v>4.0000000000000001E-3</v>
      </c>
      <c r="O141" s="24">
        <v>1</v>
      </c>
      <c r="P141" s="22">
        <f t="shared" si="32"/>
        <v>0.78700000000000003</v>
      </c>
      <c r="Q141" s="1" t="s">
        <v>16559</v>
      </c>
      <c r="R141" s="22">
        <f t="shared" si="33"/>
        <v>8.3999999999999964E-2</v>
      </c>
      <c r="S141" s="22">
        <f t="shared" si="34"/>
        <v>0.129</v>
      </c>
      <c r="T141" s="10">
        <f t="shared" si="35"/>
        <v>0.67900000000000005</v>
      </c>
      <c r="U141" s="10">
        <f t="shared" si="36"/>
        <v>4.0000000000000001E-3</v>
      </c>
      <c r="V141" s="10">
        <f t="shared" si="37"/>
        <v>0.104</v>
      </c>
      <c r="W141" s="10">
        <f t="shared" si="38"/>
        <v>0</v>
      </c>
      <c r="X141" s="10">
        <f t="shared" si="39"/>
        <v>0.108</v>
      </c>
    </row>
    <row r="142" spans="1:24">
      <c r="A142" s="1" t="s">
        <v>16513</v>
      </c>
      <c r="B142" s="23">
        <v>1.6E-2</v>
      </c>
      <c r="C142" s="23">
        <v>0.25</v>
      </c>
      <c r="D142" s="23">
        <v>0.42599999999999999</v>
      </c>
      <c r="E142" s="23">
        <v>2.5000000000000001E-2</v>
      </c>
      <c r="F142" s="23">
        <v>6.6000000000000003E-2</v>
      </c>
      <c r="G142" s="2"/>
      <c r="H142" s="2"/>
      <c r="I142" s="23">
        <v>4.1000000000000002E-2</v>
      </c>
      <c r="J142" s="23">
        <v>5.2999999999999999E-2</v>
      </c>
      <c r="K142" s="23">
        <v>9.8000000000000004E-2</v>
      </c>
      <c r="L142" s="2"/>
      <c r="M142" s="2"/>
      <c r="N142" s="23">
        <v>2.5000000000000001E-2</v>
      </c>
      <c r="O142" s="24">
        <v>1</v>
      </c>
      <c r="P142" s="22">
        <f t="shared" si="32"/>
        <v>0.86499999999999999</v>
      </c>
      <c r="Q142" s="1" t="s">
        <v>16513</v>
      </c>
      <c r="R142" s="22">
        <f t="shared" si="33"/>
        <v>8.2000000000000017E-2</v>
      </c>
      <c r="S142" s="22">
        <f t="shared" si="34"/>
        <v>5.2999999999999999E-2</v>
      </c>
      <c r="T142" s="10">
        <f t="shared" si="35"/>
        <v>0.77399999999999991</v>
      </c>
      <c r="U142" s="10">
        <f t="shared" si="36"/>
        <v>2.5000000000000001E-2</v>
      </c>
      <c r="V142" s="10">
        <f t="shared" si="37"/>
        <v>6.6000000000000003E-2</v>
      </c>
      <c r="W142" s="10">
        <f t="shared" si="38"/>
        <v>0</v>
      </c>
      <c r="X142" s="10">
        <f t="shared" si="39"/>
        <v>9.0999999999999998E-2</v>
      </c>
    </row>
    <row r="143" spans="1:24">
      <c r="A143" s="1" t="s">
        <v>16459</v>
      </c>
      <c r="B143" s="2"/>
      <c r="C143" s="23">
        <v>0.26300000000000001</v>
      </c>
      <c r="D143" s="23">
        <v>7.9000000000000001E-2</v>
      </c>
      <c r="E143" s="23">
        <v>0.47399999999999998</v>
      </c>
      <c r="F143" s="2"/>
      <c r="G143" s="2"/>
      <c r="H143" s="23">
        <v>2.5999999999999999E-2</v>
      </c>
      <c r="I143" s="2"/>
      <c r="J143" s="23">
        <v>7.9000000000000001E-2</v>
      </c>
      <c r="K143" s="2"/>
      <c r="L143" s="2"/>
      <c r="M143" s="2"/>
      <c r="N143" s="23">
        <v>7.9000000000000001E-2</v>
      </c>
      <c r="O143" s="24">
        <v>1</v>
      </c>
      <c r="P143" s="22">
        <f t="shared" si="32"/>
        <v>0.42100000000000004</v>
      </c>
      <c r="Q143" s="1" t="s">
        <v>16459</v>
      </c>
      <c r="R143" s="22">
        <f t="shared" si="33"/>
        <v>0.49999999999999994</v>
      </c>
      <c r="S143" s="22">
        <f t="shared" si="34"/>
        <v>7.9000000000000001E-2</v>
      </c>
      <c r="T143" s="10">
        <f t="shared" si="35"/>
        <v>0.34200000000000003</v>
      </c>
      <c r="U143" s="10">
        <f t="shared" si="36"/>
        <v>7.9000000000000001E-2</v>
      </c>
      <c r="V143" s="10">
        <f t="shared" si="37"/>
        <v>0</v>
      </c>
      <c r="W143" s="10">
        <f t="shared" si="38"/>
        <v>0</v>
      </c>
      <c r="X143" s="10">
        <f t="shared" si="39"/>
        <v>7.9000000000000001E-2</v>
      </c>
    </row>
    <row r="144" spans="1:24">
      <c r="A144" s="1" t="s">
        <v>16520</v>
      </c>
      <c r="B144" s="23">
        <v>0.314</v>
      </c>
      <c r="C144" s="23">
        <v>5.8000000000000003E-2</v>
      </c>
      <c r="D144" s="2"/>
      <c r="E144" s="23">
        <v>3.5999999999999997E-2</v>
      </c>
      <c r="F144" s="23">
        <v>6.6000000000000003E-2</v>
      </c>
      <c r="G144" s="23">
        <v>7.0000000000000001E-3</v>
      </c>
      <c r="H144" s="2"/>
      <c r="I144" s="23">
        <v>0.51100000000000001</v>
      </c>
      <c r="J144" s="23">
        <v>7.0000000000000001E-3</v>
      </c>
      <c r="K144" s="2"/>
      <c r="L144" s="2"/>
      <c r="M144" s="2"/>
      <c r="N144" s="2"/>
      <c r="O144" s="24">
        <v>1</v>
      </c>
      <c r="P144" s="22">
        <f t="shared" si="32"/>
        <v>0.13100000000000001</v>
      </c>
      <c r="Q144" s="1" t="s">
        <v>16520</v>
      </c>
      <c r="R144" s="22">
        <f t="shared" si="33"/>
        <v>0.86199999999999999</v>
      </c>
      <c r="S144" s="22">
        <f t="shared" si="34"/>
        <v>7.0000000000000001E-3</v>
      </c>
      <c r="T144" s="10">
        <f t="shared" si="35"/>
        <v>6.5000000000000002E-2</v>
      </c>
      <c r="U144" s="10">
        <f t="shared" si="36"/>
        <v>0</v>
      </c>
      <c r="V144" s="10">
        <f t="shared" si="37"/>
        <v>6.6000000000000003E-2</v>
      </c>
      <c r="W144" s="10">
        <f t="shared" si="38"/>
        <v>0</v>
      </c>
      <c r="X144" s="10">
        <f t="shared" si="39"/>
        <v>6.6000000000000003E-2</v>
      </c>
    </row>
    <row r="145" spans="1:24">
      <c r="A145" s="1" t="s">
        <v>16496</v>
      </c>
      <c r="B145" s="23">
        <v>0.01</v>
      </c>
      <c r="C145" s="23">
        <v>0.35099999999999998</v>
      </c>
      <c r="D145" s="23">
        <v>0.25800000000000001</v>
      </c>
      <c r="E145" s="23">
        <v>0.10299999999999999</v>
      </c>
      <c r="F145" s="23">
        <v>3.1E-2</v>
      </c>
      <c r="G145" s="2"/>
      <c r="H145" s="2"/>
      <c r="I145" s="23">
        <v>6.2E-2</v>
      </c>
      <c r="J145" s="23">
        <v>9.2999999999999999E-2</v>
      </c>
      <c r="K145" s="23">
        <v>7.1999999999999995E-2</v>
      </c>
      <c r="L145" s="2"/>
      <c r="M145" s="2"/>
      <c r="N145" s="23">
        <v>2.1000000000000001E-2</v>
      </c>
      <c r="O145" s="24">
        <v>1</v>
      </c>
      <c r="P145" s="22">
        <f t="shared" si="32"/>
        <v>0.73299999999999998</v>
      </c>
      <c r="Q145" s="1" t="s">
        <v>16496</v>
      </c>
      <c r="R145" s="22">
        <f t="shared" si="33"/>
        <v>0.17400000000000002</v>
      </c>
      <c r="S145" s="22">
        <f t="shared" si="34"/>
        <v>9.2999999999999999E-2</v>
      </c>
      <c r="T145" s="10">
        <f t="shared" si="35"/>
        <v>0.68099999999999994</v>
      </c>
      <c r="U145" s="10">
        <f t="shared" si="36"/>
        <v>2.1000000000000001E-2</v>
      </c>
      <c r="V145" s="10">
        <f t="shared" si="37"/>
        <v>3.1E-2</v>
      </c>
      <c r="W145" s="10">
        <f t="shared" si="38"/>
        <v>0</v>
      </c>
      <c r="X145" s="10">
        <f t="shared" si="39"/>
        <v>5.2000000000000005E-2</v>
      </c>
    </row>
    <row r="146" spans="1:24">
      <c r="A146" s="1" t="s">
        <v>16511</v>
      </c>
      <c r="B146" s="2"/>
      <c r="C146" s="23">
        <v>0.1</v>
      </c>
      <c r="D146" s="23">
        <v>0.17499999999999999</v>
      </c>
      <c r="E146" s="23">
        <v>0.5</v>
      </c>
      <c r="F146" s="2"/>
      <c r="G146" s="2"/>
      <c r="H146" s="2"/>
      <c r="I146" s="23">
        <v>2.5000000000000001E-2</v>
      </c>
      <c r="J146" s="23">
        <v>0.1</v>
      </c>
      <c r="K146" s="23">
        <v>0.05</v>
      </c>
      <c r="L146" s="2"/>
      <c r="M146" s="2"/>
      <c r="N146" s="23">
        <v>0.05</v>
      </c>
      <c r="O146" s="24">
        <v>1</v>
      </c>
      <c r="P146" s="22">
        <f t="shared" si="32"/>
        <v>0.375</v>
      </c>
      <c r="Q146" s="1" t="s">
        <v>16511</v>
      </c>
      <c r="R146" s="22">
        <f t="shared" si="33"/>
        <v>0.52500000000000002</v>
      </c>
      <c r="S146" s="22">
        <f t="shared" si="34"/>
        <v>0.1</v>
      </c>
      <c r="T146" s="10">
        <f t="shared" si="35"/>
        <v>0.32500000000000001</v>
      </c>
      <c r="U146" s="10">
        <f t="shared" si="36"/>
        <v>0.05</v>
      </c>
      <c r="V146" s="10">
        <f t="shared" si="37"/>
        <v>0</v>
      </c>
      <c r="W146" s="10">
        <f t="shared" si="38"/>
        <v>0</v>
      </c>
      <c r="X146" s="10">
        <f t="shared" si="39"/>
        <v>0.05</v>
      </c>
    </row>
    <row r="147" spans="1:24">
      <c r="A147" s="1" t="s">
        <v>16439</v>
      </c>
      <c r="B147" s="23">
        <v>3.0000000000000001E-3</v>
      </c>
      <c r="C147" s="23">
        <v>0.13</v>
      </c>
      <c r="D147" s="2"/>
      <c r="E147" s="23">
        <v>0.28399999999999997</v>
      </c>
      <c r="F147" s="2"/>
      <c r="G147" s="2"/>
      <c r="H147" s="23">
        <v>7.0000000000000001E-3</v>
      </c>
      <c r="I147" s="23">
        <v>0.41099999999999998</v>
      </c>
      <c r="J147" s="23">
        <v>0.107</v>
      </c>
      <c r="K147" s="23">
        <v>0.01</v>
      </c>
      <c r="L147" s="2"/>
      <c r="M147" s="2"/>
      <c r="N147" s="23">
        <v>4.7E-2</v>
      </c>
      <c r="O147" s="24">
        <v>1</v>
      </c>
      <c r="P147" s="22">
        <f t="shared" si="32"/>
        <v>0.187</v>
      </c>
      <c r="Q147" s="1" t="s">
        <v>16439</v>
      </c>
      <c r="R147" s="22">
        <f t="shared" si="33"/>
        <v>0.70599999999999996</v>
      </c>
      <c r="S147" s="22">
        <f t="shared" si="34"/>
        <v>0.107</v>
      </c>
      <c r="T147" s="10">
        <f t="shared" si="35"/>
        <v>0.14000000000000001</v>
      </c>
      <c r="U147" s="10">
        <f t="shared" si="36"/>
        <v>4.7E-2</v>
      </c>
      <c r="V147" s="10">
        <f t="shared" si="37"/>
        <v>0</v>
      </c>
      <c r="W147" s="10">
        <f t="shared" si="38"/>
        <v>0</v>
      </c>
      <c r="X147" s="10">
        <f t="shared" si="39"/>
        <v>4.7E-2</v>
      </c>
    </row>
    <row r="148" spans="1:24">
      <c r="A148" s="1" t="s">
        <v>16549</v>
      </c>
      <c r="B148" s="2"/>
      <c r="C148" s="23">
        <v>0.58099999999999996</v>
      </c>
      <c r="D148" s="23">
        <v>6.0999999999999999E-2</v>
      </c>
      <c r="E148" s="23">
        <v>0.24299999999999999</v>
      </c>
      <c r="F148" s="2"/>
      <c r="G148" s="2"/>
      <c r="H148" s="2"/>
      <c r="I148" s="2"/>
      <c r="J148" s="23">
        <v>2.7E-2</v>
      </c>
      <c r="K148" s="23">
        <v>4.7E-2</v>
      </c>
      <c r="L148" s="2"/>
      <c r="M148" s="2"/>
      <c r="N148" s="23">
        <v>4.1000000000000002E-2</v>
      </c>
      <c r="O148" s="24">
        <v>1</v>
      </c>
      <c r="P148" s="22">
        <f t="shared" si="32"/>
        <v>0.73</v>
      </c>
      <c r="Q148" s="1" t="s">
        <v>16549</v>
      </c>
      <c r="R148" s="22">
        <f t="shared" si="33"/>
        <v>0.24300000000000002</v>
      </c>
      <c r="S148" s="22">
        <f t="shared" si="34"/>
        <v>2.7E-2</v>
      </c>
      <c r="T148" s="10">
        <f t="shared" si="35"/>
        <v>0.68899999999999995</v>
      </c>
      <c r="U148" s="10">
        <f t="shared" si="36"/>
        <v>4.1000000000000002E-2</v>
      </c>
      <c r="V148" s="10">
        <f t="shared" si="37"/>
        <v>0</v>
      </c>
      <c r="W148" s="10">
        <f t="shared" si="38"/>
        <v>0</v>
      </c>
      <c r="X148" s="10">
        <f t="shared" si="39"/>
        <v>4.1000000000000002E-2</v>
      </c>
    </row>
    <row r="149" spans="1:24">
      <c r="A149" s="1" t="s">
        <v>16430</v>
      </c>
      <c r="B149" s="2"/>
      <c r="C149" s="23">
        <v>0.151</v>
      </c>
      <c r="D149" s="23">
        <v>3.0000000000000001E-3</v>
      </c>
      <c r="E149" s="23">
        <v>0.55200000000000005</v>
      </c>
      <c r="F149" s="23">
        <v>3.4000000000000002E-2</v>
      </c>
      <c r="G149" s="2"/>
      <c r="H149" s="23">
        <v>1.2E-2</v>
      </c>
      <c r="I149" s="23">
        <v>1.4999999999999999E-2</v>
      </c>
      <c r="J149" s="23">
        <v>0.20699999999999999</v>
      </c>
      <c r="K149" s="23">
        <v>2.1999999999999999E-2</v>
      </c>
      <c r="L149" s="2"/>
      <c r="M149" s="2"/>
      <c r="N149" s="23">
        <v>3.0000000000000001E-3</v>
      </c>
      <c r="O149" s="24">
        <v>1</v>
      </c>
      <c r="P149" s="22">
        <f t="shared" si="32"/>
        <v>0.21299999999999999</v>
      </c>
      <c r="Q149" s="1" t="s">
        <v>16430</v>
      </c>
      <c r="R149" s="22">
        <f t="shared" si="33"/>
        <v>0.58000000000000007</v>
      </c>
      <c r="S149" s="22">
        <f t="shared" si="34"/>
        <v>0.20699999999999999</v>
      </c>
      <c r="T149" s="10">
        <f t="shared" si="35"/>
        <v>0.17599999999999999</v>
      </c>
      <c r="U149" s="10">
        <f t="shared" si="36"/>
        <v>3.0000000000000001E-3</v>
      </c>
      <c r="V149" s="10">
        <f t="shared" si="37"/>
        <v>3.4000000000000002E-2</v>
      </c>
      <c r="W149" s="10">
        <f t="shared" si="38"/>
        <v>0</v>
      </c>
      <c r="X149" s="10">
        <f t="shared" si="39"/>
        <v>3.7000000000000005E-2</v>
      </c>
    </row>
    <row r="150" spans="1:24">
      <c r="A150" s="1" t="s">
        <v>16473</v>
      </c>
      <c r="B150" s="23">
        <v>1.2E-2</v>
      </c>
      <c r="C150" s="23">
        <v>0.29199999999999998</v>
      </c>
      <c r="D150" s="23">
        <v>2.9000000000000001E-2</v>
      </c>
      <c r="E150" s="23">
        <v>0.41499999999999998</v>
      </c>
      <c r="F150" s="23">
        <v>2.3E-2</v>
      </c>
      <c r="G150" s="2"/>
      <c r="H150" s="2"/>
      <c r="I150" s="23">
        <v>8.7999999999999995E-2</v>
      </c>
      <c r="J150" s="23">
        <v>7.0000000000000007E-2</v>
      </c>
      <c r="K150" s="23">
        <v>5.8000000000000003E-2</v>
      </c>
      <c r="L150" s="2"/>
      <c r="M150" s="2"/>
      <c r="N150" s="23">
        <v>1.2E-2</v>
      </c>
      <c r="O150" s="24">
        <v>1</v>
      </c>
      <c r="P150" s="22">
        <f t="shared" si="32"/>
        <v>0.41400000000000003</v>
      </c>
      <c r="Q150" s="1" t="s">
        <v>16473</v>
      </c>
      <c r="R150" s="22">
        <f t="shared" si="33"/>
        <v>0.51600000000000001</v>
      </c>
      <c r="S150" s="22">
        <f t="shared" si="34"/>
        <v>7.0000000000000007E-2</v>
      </c>
      <c r="T150" s="10">
        <f t="shared" si="35"/>
        <v>0.379</v>
      </c>
      <c r="U150" s="10">
        <f t="shared" si="36"/>
        <v>1.2E-2</v>
      </c>
      <c r="V150" s="10">
        <f t="shared" si="37"/>
        <v>2.3E-2</v>
      </c>
      <c r="W150" s="10">
        <f t="shared" si="38"/>
        <v>0</v>
      </c>
      <c r="X150" s="10">
        <f t="shared" si="39"/>
        <v>3.5000000000000003E-2</v>
      </c>
    </row>
    <row r="151" spans="1:24">
      <c r="A151" s="1" t="s">
        <v>16433</v>
      </c>
      <c r="B151" s="23">
        <v>4.4999999999999998E-2</v>
      </c>
      <c r="C151" s="23">
        <v>0.219</v>
      </c>
      <c r="D151" s="23">
        <v>4.9000000000000002E-2</v>
      </c>
      <c r="E151" s="23">
        <v>0.377</v>
      </c>
      <c r="F151" s="23">
        <v>1.9E-2</v>
      </c>
      <c r="G151" s="2"/>
      <c r="H151" s="23">
        <v>0.03</v>
      </c>
      <c r="I151" s="23">
        <v>4.2000000000000003E-2</v>
      </c>
      <c r="J151" s="23">
        <v>0.17699999999999999</v>
      </c>
      <c r="K151" s="23">
        <v>3.4000000000000002E-2</v>
      </c>
      <c r="L151" s="2"/>
      <c r="M151" s="2"/>
      <c r="N151" s="23">
        <v>8.0000000000000002E-3</v>
      </c>
      <c r="O151" s="24">
        <v>1</v>
      </c>
      <c r="P151" s="22">
        <f t="shared" si="32"/>
        <v>0.32900000000000007</v>
      </c>
      <c r="Q151" s="1" t="s">
        <v>16433</v>
      </c>
      <c r="R151" s="22">
        <f t="shared" si="33"/>
        <v>0.49399999999999994</v>
      </c>
      <c r="S151" s="22">
        <f t="shared" si="34"/>
        <v>0.17699999999999999</v>
      </c>
      <c r="T151" s="10">
        <f t="shared" si="35"/>
        <v>0.30200000000000005</v>
      </c>
      <c r="U151" s="10">
        <f t="shared" si="36"/>
        <v>8.0000000000000002E-3</v>
      </c>
      <c r="V151" s="10">
        <f t="shared" si="37"/>
        <v>1.9E-2</v>
      </c>
      <c r="W151" s="10">
        <f t="shared" si="38"/>
        <v>0</v>
      </c>
      <c r="X151" s="10">
        <f t="shared" si="39"/>
        <v>2.7E-2</v>
      </c>
    </row>
    <row r="152" spans="1:24">
      <c r="A152" s="1" t="s">
        <v>16523</v>
      </c>
      <c r="B152" s="2"/>
      <c r="C152" s="23">
        <v>0.247</v>
      </c>
      <c r="D152" s="2"/>
      <c r="E152" s="23">
        <v>0.28699999999999998</v>
      </c>
      <c r="F152" s="23">
        <v>1.2E-2</v>
      </c>
      <c r="G152" s="2"/>
      <c r="H152" s="2"/>
      <c r="I152" s="2"/>
      <c r="J152" s="23">
        <v>0.219</v>
      </c>
      <c r="K152" s="23">
        <v>0.22700000000000001</v>
      </c>
      <c r="L152" s="2"/>
      <c r="M152" s="2"/>
      <c r="N152" s="23">
        <v>8.0000000000000002E-3</v>
      </c>
      <c r="O152" s="24">
        <v>1</v>
      </c>
      <c r="P152" s="22">
        <f t="shared" si="32"/>
        <v>0.49399999999999999</v>
      </c>
      <c r="Q152" s="1" t="s">
        <v>16523</v>
      </c>
      <c r="R152" s="22">
        <f t="shared" si="33"/>
        <v>0.28700000000000003</v>
      </c>
      <c r="S152" s="22">
        <f t="shared" si="34"/>
        <v>0.219</v>
      </c>
      <c r="T152" s="10">
        <f t="shared" si="35"/>
        <v>0.47399999999999998</v>
      </c>
      <c r="U152" s="10">
        <f t="shared" si="36"/>
        <v>8.0000000000000002E-3</v>
      </c>
      <c r="V152" s="10">
        <f t="shared" si="37"/>
        <v>1.2E-2</v>
      </c>
      <c r="W152" s="10">
        <f t="shared" si="38"/>
        <v>0</v>
      </c>
      <c r="X152" s="10">
        <f t="shared" si="39"/>
        <v>0.02</v>
      </c>
    </row>
    <row r="153" spans="1:24">
      <c r="A153" s="1" t="s">
        <v>16497</v>
      </c>
      <c r="B153" s="2"/>
      <c r="C153" s="23">
        <v>0.35599999999999998</v>
      </c>
      <c r="D153" s="23">
        <v>0.26900000000000002</v>
      </c>
      <c r="E153" s="23">
        <v>0.188</v>
      </c>
      <c r="F153" s="23">
        <v>1.2999999999999999E-2</v>
      </c>
      <c r="G153" s="2"/>
      <c r="H153" s="2"/>
      <c r="I153" s="2"/>
      <c r="J153" s="23">
        <v>0.16300000000000001</v>
      </c>
      <c r="K153" s="23">
        <v>6.0000000000000001E-3</v>
      </c>
      <c r="L153" s="2"/>
      <c r="M153" s="2"/>
      <c r="N153" s="23">
        <v>6.0000000000000001E-3</v>
      </c>
      <c r="O153" s="24">
        <v>1</v>
      </c>
      <c r="P153" s="22">
        <f t="shared" si="32"/>
        <v>0.65</v>
      </c>
      <c r="Q153" s="1" t="s">
        <v>16497</v>
      </c>
      <c r="R153" s="22">
        <f t="shared" si="33"/>
        <v>0.18699999999999997</v>
      </c>
      <c r="S153" s="22">
        <f t="shared" si="34"/>
        <v>0.16300000000000001</v>
      </c>
      <c r="T153" s="10">
        <f t="shared" si="35"/>
        <v>0.63100000000000001</v>
      </c>
      <c r="U153" s="10">
        <f t="shared" si="36"/>
        <v>6.0000000000000001E-3</v>
      </c>
      <c r="V153" s="10">
        <f t="shared" si="37"/>
        <v>1.2999999999999999E-2</v>
      </c>
      <c r="W153" s="10">
        <f t="shared" si="38"/>
        <v>0</v>
      </c>
      <c r="X153" s="10">
        <f t="shared" si="39"/>
        <v>1.9E-2</v>
      </c>
    </row>
    <row r="154" spans="1:24">
      <c r="A154" s="1" t="s">
        <v>16541</v>
      </c>
      <c r="B154" s="2"/>
      <c r="C154" s="23">
        <v>0.13500000000000001</v>
      </c>
      <c r="D154" s="23">
        <v>0.318</v>
      </c>
      <c r="E154" s="2"/>
      <c r="F154" s="2"/>
      <c r="G154" s="2"/>
      <c r="H154" s="2"/>
      <c r="I154" s="23">
        <v>0.51600000000000001</v>
      </c>
      <c r="J154" s="23">
        <v>1.6E-2</v>
      </c>
      <c r="K154" s="2"/>
      <c r="L154" s="2"/>
      <c r="M154" s="2"/>
      <c r="N154" s="23">
        <v>1.6E-2</v>
      </c>
      <c r="O154" s="24">
        <v>1</v>
      </c>
      <c r="P154" s="22">
        <f t="shared" si="32"/>
        <v>0.46900000000000003</v>
      </c>
      <c r="Q154" s="1" t="s">
        <v>16541</v>
      </c>
      <c r="R154" s="22">
        <f t="shared" si="33"/>
        <v>0.5149999999999999</v>
      </c>
      <c r="S154" s="22">
        <f t="shared" si="34"/>
        <v>1.6E-2</v>
      </c>
      <c r="T154" s="10">
        <f t="shared" si="35"/>
        <v>0.45300000000000001</v>
      </c>
      <c r="U154" s="10">
        <f t="shared" si="36"/>
        <v>1.6E-2</v>
      </c>
      <c r="V154" s="10">
        <f t="shared" si="37"/>
        <v>0</v>
      </c>
      <c r="W154" s="10">
        <f t="shared" si="38"/>
        <v>0</v>
      </c>
      <c r="X154" s="10">
        <f t="shared" si="39"/>
        <v>1.6E-2</v>
      </c>
    </row>
    <row r="155" spans="1:24">
      <c r="A155" s="1" t="s">
        <v>16498</v>
      </c>
      <c r="B155" s="23">
        <v>0.01</v>
      </c>
      <c r="C155" s="2"/>
      <c r="D155" s="23">
        <v>5.0000000000000001E-3</v>
      </c>
      <c r="E155" s="23">
        <v>6.4000000000000001E-2</v>
      </c>
      <c r="F155" s="2"/>
      <c r="G155" s="2"/>
      <c r="H155" s="2"/>
      <c r="I155" s="23">
        <v>0.05</v>
      </c>
      <c r="J155" s="23">
        <v>0.85599999999999998</v>
      </c>
      <c r="K155" s="2"/>
      <c r="L155" s="2"/>
      <c r="M155" s="2"/>
      <c r="N155" s="23">
        <v>1.4999999999999999E-2</v>
      </c>
      <c r="O155" s="24">
        <v>1</v>
      </c>
      <c r="P155" s="22">
        <f t="shared" si="32"/>
        <v>0.02</v>
      </c>
      <c r="Q155" s="1" t="s">
        <v>16498</v>
      </c>
      <c r="R155" s="22">
        <f t="shared" si="33"/>
        <v>0.124</v>
      </c>
      <c r="S155" s="22">
        <f t="shared" si="34"/>
        <v>0.85599999999999998</v>
      </c>
      <c r="T155" s="10">
        <f t="shared" si="35"/>
        <v>5.0000000000000001E-3</v>
      </c>
      <c r="U155" s="10">
        <f t="shared" si="36"/>
        <v>1.4999999999999999E-2</v>
      </c>
      <c r="V155" s="10">
        <f t="shared" si="37"/>
        <v>0</v>
      </c>
      <c r="W155" s="10">
        <f t="shared" si="38"/>
        <v>0</v>
      </c>
      <c r="X155" s="10">
        <f t="shared" si="39"/>
        <v>1.4999999999999999E-2</v>
      </c>
    </row>
    <row r="156" spans="1:24">
      <c r="A156" s="1" t="s">
        <v>16503</v>
      </c>
      <c r="B156" s="23">
        <v>8.9999999999999993E-3</v>
      </c>
      <c r="C156" s="23">
        <v>2.5999999999999999E-2</v>
      </c>
      <c r="D156" s="23">
        <v>0.02</v>
      </c>
      <c r="E156" s="2"/>
      <c r="F156" s="23">
        <v>3.0000000000000001E-3</v>
      </c>
      <c r="G156" s="2"/>
      <c r="H156" s="2"/>
      <c r="I156" s="23">
        <v>8.9999999999999993E-3</v>
      </c>
      <c r="J156" s="23">
        <v>0.92600000000000005</v>
      </c>
      <c r="K156" s="2"/>
      <c r="L156" s="2"/>
      <c r="M156" s="2"/>
      <c r="N156" s="23">
        <v>8.9999999999999993E-3</v>
      </c>
      <c r="O156" s="24">
        <v>1</v>
      </c>
      <c r="P156" s="22">
        <f t="shared" si="32"/>
        <v>5.8000000000000003E-2</v>
      </c>
      <c r="Q156" s="1" t="s">
        <v>16503</v>
      </c>
      <c r="R156" s="22">
        <f t="shared" si="33"/>
        <v>1.5999999999999903E-2</v>
      </c>
      <c r="S156" s="22">
        <f t="shared" si="34"/>
        <v>0.92600000000000005</v>
      </c>
      <c r="T156" s="10">
        <f t="shared" si="35"/>
        <v>4.5999999999999999E-2</v>
      </c>
      <c r="U156" s="10">
        <f t="shared" si="36"/>
        <v>8.9999999999999993E-3</v>
      </c>
      <c r="V156" s="10">
        <f t="shared" si="37"/>
        <v>3.0000000000000001E-3</v>
      </c>
      <c r="W156" s="10">
        <f t="shared" si="38"/>
        <v>0</v>
      </c>
      <c r="X156" s="10">
        <f t="shared" si="39"/>
        <v>1.2E-2</v>
      </c>
    </row>
    <row r="157" spans="1:24">
      <c r="A157" s="1" t="s">
        <v>16505</v>
      </c>
      <c r="B157" s="23">
        <v>2.1999999999999999E-2</v>
      </c>
      <c r="C157" s="2"/>
      <c r="D157" s="2"/>
      <c r="E157" s="23">
        <v>0.753</v>
      </c>
      <c r="F157" s="23">
        <v>1.0999999999999999E-2</v>
      </c>
      <c r="G157" s="2"/>
      <c r="H157" s="2"/>
      <c r="I157" s="23">
        <v>0.20300000000000001</v>
      </c>
      <c r="J157" s="23">
        <v>1.0999999999999999E-2</v>
      </c>
      <c r="K157" s="2"/>
      <c r="L157" s="2"/>
      <c r="M157" s="2"/>
      <c r="N157" s="2"/>
      <c r="O157" s="24">
        <v>1</v>
      </c>
      <c r="P157" s="22">
        <f t="shared" si="32"/>
        <v>1.0999999999999999E-2</v>
      </c>
      <c r="Q157" s="1" t="s">
        <v>16505</v>
      </c>
      <c r="R157" s="22">
        <f t="shared" si="33"/>
        <v>0.97799999999999998</v>
      </c>
      <c r="S157" s="22">
        <f t="shared" si="34"/>
        <v>1.0999999999999999E-2</v>
      </c>
      <c r="T157" s="10">
        <f t="shared" si="35"/>
        <v>0</v>
      </c>
      <c r="U157" s="10">
        <f t="shared" si="36"/>
        <v>0</v>
      </c>
      <c r="V157" s="10">
        <f t="shared" si="37"/>
        <v>1.0999999999999999E-2</v>
      </c>
      <c r="W157" s="10">
        <f t="shared" si="38"/>
        <v>0</v>
      </c>
      <c r="X157" s="10">
        <f t="shared" si="39"/>
        <v>1.0999999999999999E-2</v>
      </c>
    </row>
    <row r="158" spans="1:24">
      <c r="A158" s="1" t="s">
        <v>16495</v>
      </c>
      <c r="B158" s="23">
        <v>5.0000000000000001E-3</v>
      </c>
      <c r="C158" s="23">
        <v>0.503</v>
      </c>
      <c r="D158" s="2"/>
      <c r="E158" s="23">
        <v>0.33800000000000002</v>
      </c>
      <c r="F158" s="2"/>
      <c r="G158" s="2"/>
      <c r="H158" s="2"/>
      <c r="I158" s="2"/>
      <c r="J158" s="23">
        <v>0.14399999999999999</v>
      </c>
      <c r="K158" s="2"/>
      <c r="L158" s="2"/>
      <c r="M158" s="2"/>
      <c r="N158" s="23">
        <v>0.01</v>
      </c>
      <c r="O158" s="24">
        <v>1</v>
      </c>
      <c r="P158" s="22">
        <f t="shared" si="32"/>
        <v>0.51300000000000001</v>
      </c>
      <c r="Q158" s="1" t="s">
        <v>16495</v>
      </c>
      <c r="R158" s="22">
        <f t="shared" si="33"/>
        <v>0.34299999999999997</v>
      </c>
      <c r="S158" s="22">
        <f t="shared" si="34"/>
        <v>0.14399999999999999</v>
      </c>
      <c r="T158" s="10">
        <f t="shared" si="35"/>
        <v>0.503</v>
      </c>
      <c r="U158" s="10">
        <f t="shared" si="36"/>
        <v>0.01</v>
      </c>
      <c r="V158" s="10">
        <f t="shared" si="37"/>
        <v>0</v>
      </c>
      <c r="W158" s="10">
        <f t="shared" si="38"/>
        <v>0</v>
      </c>
      <c r="X158" s="10">
        <f t="shared" si="39"/>
        <v>0.01</v>
      </c>
    </row>
    <row r="159" spans="1:24">
      <c r="A159" s="1" t="s">
        <v>16501</v>
      </c>
      <c r="B159" s="23">
        <v>2.7E-2</v>
      </c>
      <c r="C159" s="23">
        <v>7.1999999999999995E-2</v>
      </c>
      <c r="D159" s="2"/>
      <c r="E159" s="2"/>
      <c r="F159" s="23">
        <v>8.9999999999999993E-3</v>
      </c>
      <c r="G159" s="2"/>
      <c r="H159" s="2"/>
      <c r="I159" s="23">
        <v>0.89200000000000002</v>
      </c>
      <c r="J159" s="2"/>
      <c r="K159" s="2"/>
      <c r="L159" s="2"/>
      <c r="M159" s="2"/>
      <c r="N159" s="2"/>
      <c r="O159" s="24">
        <v>1</v>
      </c>
      <c r="P159" s="22">
        <f t="shared" si="32"/>
        <v>8.0999999999999989E-2</v>
      </c>
      <c r="Q159" s="1" t="s">
        <v>16501</v>
      </c>
      <c r="R159" s="22">
        <f t="shared" si="33"/>
        <v>0.91900000000000004</v>
      </c>
      <c r="S159" s="22">
        <f t="shared" si="34"/>
        <v>0</v>
      </c>
      <c r="T159" s="10">
        <f t="shared" si="35"/>
        <v>7.1999999999999995E-2</v>
      </c>
      <c r="U159" s="10">
        <f t="shared" si="36"/>
        <v>0</v>
      </c>
      <c r="V159" s="10">
        <f t="shared" si="37"/>
        <v>8.9999999999999993E-3</v>
      </c>
      <c r="W159" s="10">
        <f t="shared" si="38"/>
        <v>0</v>
      </c>
      <c r="X159" s="10">
        <f t="shared" si="39"/>
        <v>8.9999999999999993E-3</v>
      </c>
    </row>
    <row r="160" spans="1:24">
      <c r="A160" s="1" t="s">
        <v>16569</v>
      </c>
      <c r="B160" s="23">
        <v>8.0000000000000002E-3</v>
      </c>
      <c r="C160" s="23">
        <v>0.28899999999999998</v>
      </c>
      <c r="D160" s="2"/>
      <c r="E160" s="23">
        <v>0.375</v>
      </c>
      <c r="F160" s="23">
        <v>4.0000000000000001E-3</v>
      </c>
      <c r="G160" s="23">
        <v>4.0000000000000001E-3</v>
      </c>
      <c r="H160" s="23">
        <v>8.0000000000000002E-3</v>
      </c>
      <c r="I160" s="23">
        <v>3.5999999999999997E-2</v>
      </c>
      <c r="J160" s="23">
        <v>0.26900000000000002</v>
      </c>
      <c r="K160" s="23">
        <v>4.0000000000000001E-3</v>
      </c>
      <c r="L160" s="2"/>
      <c r="M160" s="2"/>
      <c r="N160" s="23">
        <v>4.0000000000000001E-3</v>
      </c>
      <c r="O160" s="24">
        <v>1</v>
      </c>
      <c r="P160" s="22">
        <f t="shared" si="32"/>
        <v>0.30499999999999999</v>
      </c>
      <c r="Q160" s="1" t="s">
        <v>16569</v>
      </c>
      <c r="R160" s="22">
        <f t="shared" si="33"/>
        <v>0.42600000000000005</v>
      </c>
      <c r="S160" s="22">
        <f t="shared" si="34"/>
        <v>0.26900000000000002</v>
      </c>
      <c r="T160" s="10">
        <f t="shared" si="35"/>
        <v>0.29699999999999999</v>
      </c>
      <c r="U160" s="10">
        <f t="shared" si="36"/>
        <v>4.0000000000000001E-3</v>
      </c>
      <c r="V160" s="10">
        <f t="shared" si="37"/>
        <v>4.0000000000000001E-3</v>
      </c>
      <c r="W160" s="10">
        <f t="shared" si="38"/>
        <v>0</v>
      </c>
      <c r="X160" s="10">
        <f t="shared" si="39"/>
        <v>8.0000000000000002E-3</v>
      </c>
    </row>
    <row r="161" spans="1:24">
      <c r="A161" s="1" t="s">
        <v>16484</v>
      </c>
      <c r="B161" s="23">
        <v>7.0000000000000001E-3</v>
      </c>
      <c r="C161" s="23">
        <v>0.02</v>
      </c>
      <c r="D161" s="23">
        <v>0.17100000000000001</v>
      </c>
      <c r="E161" s="23">
        <v>0.52600000000000002</v>
      </c>
      <c r="F161" s="23">
        <v>7.0000000000000001E-3</v>
      </c>
      <c r="G161" s="2"/>
      <c r="H161" s="2"/>
      <c r="I161" s="23">
        <v>0.25700000000000001</v>
      </c>
      <c r="J161" s="23">
        <v>1.2999999999999999E-2</v>
      </c>
      <c r="K161" s="2"/>
      <c r="L161" s="2"/>
      <c r="M161" s="2"/>
      <c r="N161" s="2"/>
      <c r="O161" s="24">
        <v>1</v>
      </c>
      <c r="P161" s="22">
        <f t="shared" si="32"/>
        <v>0.19800000000000001</v>
      </c>
      <c r="Q161" s="1" t="s">
        <v>16484</v>
      </c>
      <c r="R161" s="22">
        <f t="shared" si="33"/>
        <v>0.78900000000000003</v>
      </c>
      <c r="S161" s="22">
        <f t="shared" si="34"/>
        <v>1.2999999999999999E-2</v>
      </c>
      <c r="T161" s="10">
        <f t="shared" si="35"/>
        <v>0.191</v>
      </c>
      <c r="U161" s="10">
        <f t="shared" si="36"/>
        <v>0</v>
      </c>
      <c r="V161" s="10">
        <f t="shared" si="37"/>
        <v>7.0000000000000001E-3</v>
      </c>
      <c r="W161" s="10">
        <f t="shared" si="38"/>
        <v>0</v>
      </c>
      <c r="X161" s="10">
        <f t="shared" si="39"/>
        <v>7.0000000000000001E-3</v>
      </c>
    </row>
    <row r="162" spans="1:24">
      <c r="A162" s="1" t="s">
        <v>16421</v>
      </c>
      <c r="B162" s="2"/>
      <c r="C162" s="23">
        <v>2.3E-2</v>
      </c>
      <c r="D162" s="23">
        <v>0.6</v>
      </c>
      <c r="E162" s="23">
        <v>0.36899999999999999</v>
      </c>
      <c r="F162" s="2"/>
      <c r="G162" s="2"/>
      <c r="H162" s="2"/>
      <c r="I162" s="2"/>
      <c r="J162" s="23">
        <v>4.0000000000000001E-3</v>
      </c>
      <c r="K162" s="2"/>
      <c r="L162" s="2"/>
      <c r="M162" s="2"/>
      <c r="N162" s="23">
        <v>4.0000000000000001E-3</v>
      </c>
      <c r="O162" s="24">
        <v>1</v>
      </c>
      <c r="P162" s="22">
        <f t="shared" ref="P162:P169" si="40">C162+D162+F162+G162+K162+L162+M162+N162</f>
        <v>0.627</v>
      </c>
      <c r="Q162" s="1" t="s">
        <v>16421</v>
      </c>
      <c r="R162" s="22">
        <f t="shared" ref="R162:R169" si="41">O162-P162-S162</f>
        <v>0.36899999999999999</v>
      </c>
      <c r="S162" s="22">
        <f t="shared" ref="S162:S169" si="42">J162</f>
        <v>4.0000000000000001E-3</v>
      </c>
      <c r="T162" s="10">
        <f t="shared" ref="T162:T169" si="43">C162+D162+K162+G162</f>
        <v>0.623</v>
      </c>
      <c r="U162" s="10">
        <f t="shared" ref="U162:U169" si="44">N162</f>
        <v>4.0000000000000001E-3</v>
      </c>
      <c r="V162" s="10">
        <f t="shared" ref="V162:V169" si="45">F162</f>
        <v>0</v>
      </c>
      <c r="W162" s="10">
        <f t="shared" ref="W162:W169" si="46">L162+M162</f>
        <v>0</v>
      </c>
      <c r="X162" s="10">
        <f t="shared" ref="X162:X169" si="47">W162+V162+U162</f>
        <v>4.0000000000000001E-3</v>
      </c>
    </row>
    <row r="163" spans="1:24">
      <c r="A163" s="1" t="s">
        <v>16463</v>
      </c>
      <c r="B163" s="23">
        <v>4.9000000000000002E-2</v>
      </c>
      <c r="C163" s="23">
        <v>8.0000000000000002E-3</v>
      </c>
      <c r="D163" s="2"/>
      <c r="E163" s="23">
        <v>8.2000000000000003E-2</v>
      </c>
      <c r="F163" s="2"/>
      <c r="G163" s="2"/>
      <c r="H163" s="2"/>
      <c r="I163" s="23">
        <v>0.85199999999999998</v>
      </c>
      <c r="J163" s="23">
        <v>8.0000000000000002E-3</v>
      </c>
      <c r="K163" s="2"/>
      <c r="L163" s="2"/>
      <c r="M163" s="2"/>
      <c r="N163" s="2"/>
      <c r="O163" s="24">
        <v>1</v>
      </c>
      <c r="P163" s="22">
        <f t="shared" si="40"/>
        <v>8.0000000000000002E-3</v>
      </c>
      <c r="Q163" s="1" t="s">
        <v>16463</v>
      </c>
      <c r="R163" s="22">
        <f t="shared" si="41"/>
        <v>0.98399999999999999</v>
      </c>
      <c r="S163" s="22">
        <f t="shared" si="42"/>
        <v>8.0000000000000002E-3</v>
      </c>
      <c r="T163" s="10">
        <f t="shared" si="43"/>
        <v>8.0000000000000002E-3</v>
      </c>
      <c r="U163" s="10">
        <f t="shared" si="44"/>
        <v>0</v>
      </c>
      <c r="V163" s="10">
        <f t="shared" si="45"/>
        <v>0</v>
      </c>
      <c r="W163" s="10">
        <f t="shared" si="46"/>
        <v>0</v>
      </c>
      <c r="X163" s="10">
        <f t="shared" si="47"/>
        <v>0</v>
      </c>
    </row>
    <row r="164" spans="1:24">
      <c r="A164" s="1" t="s">
        <v>16457</v>
      </c>
      <c r="B164" s="2"/>
      <c r="C164" s="2"/>
      <c r="D164" s="23">
        <v>0.157</v>
      </c>
      <c r="E164" s="23">
        <v>0.67700000000000005</v>
      </c>
      <c r="F164" s="2"/>
      <c r="G164" s="2"/>
      <c r="H164" s="2"/>
      <c r="I164" s="2"/>
      <c r="J164" s="23">
        <v>0.16700000000000001</v>
      </c>
      <c r="K164" s="2"/>
      <c r="L164" s="2"/>
      <c r="M164" s="2"/>
      <c r="N164" s="2"/>
      <c r="O164" s="24">
        <v>1</v>
      </c>
      <c r="P164" s="22">
        <f t="shared" si="40"/>
        <v>0.157</v>
      </c>
      <c r="Q164" s="1" t="s">
        <v>16457</v>
      </c>
      <c r="R164" s="22">
        <f t="shared" si="41"/>
        <v>0.67599999999999993</v>
      </c>
      <c r="S164" s="22">
        <f t="shared" si="42"/>
        <v>0.16700000000000001</v>
      </c>
      <c r="T164" s="10">
        <f t="shared" si="43"/>
        <v>0.157</v>
      </c>
      <c r="U164" s="10">
        <f t="shared" si="44"/>
        <v>0</v>
      </c>
      <c r="V164" s="10">
        <f t="shared" si="45"/>
        <v>0</v>
      </c>
      <c r="W164" s="10">
        <f t="shared" si="46"/>
        <v>0</v>
      </c>
      <c r="X164" s="10">
        <f t="shared" si="47"/>
        <v>0</v>
      </c>
    </row>
    <row r="165" spans="1:24">
      <c r="A165" s="1" t="s">
        <v>16500</v>
      </c>
      <c r="B165" s="2"/>
      <c r="C165" s="23">
        <v>0.14299999999999999</v>
      </c>
      <c r="D165" s="2"/>
      <c r="E165" s="23">
        <v>0.57099999999999995</v>
      </c>
      <c r="F165" s="2"/>
      <c r="G165" s="2"/>
      <c r="H165" s="2"/>
      <c r="I165" s="2"/>
      <c r="J165" s="23">
        <v>0.28599999999999998</v>
      </c>
      <c r="K165" s="2"/>
      <c r="L165" s="2"/>
      <c r="M165" s="2"/>
      <c r="N165" s="2"/>
      <c r="O165" s="24">
        <v>1</v>
      </c>
      <c r="P165" s="22">
        <f t="shared" si="40"/>
        <v>0.14299999999999999</v>
      </c>
      <c r="Q165" s="1" t="s">
        <v>16500</v>
      </c>
      <c r="R165" s="22">
        <f t="shared" si="41"/>
        <v>0.57099999999999995</v>
      </c>
      <c r="S165" s="22">
        <f t="shared" si="42"/>
        <v>0.28599999999999998</v>
      </c>
      <c r="T165" s="10">
        <f t="shared" si="43"/>
        <v>0.14299999999999999</v>
      </c>
      <c r="U165" s="10">
        <f t="shared" si="44"/>
        <v>0</v>
      </c>
      <c r="V165" s="10">
        <f t="shared" si="45"/>
        <v>0</v>
      </c>
      <c r="W165" s="10">
        <f t="shared" si="46"/>
        <v>0</v>
      </c>
      <c r="X165" s="10">
        <f t="shared" si="47"/>
        <v>0</v>
      </c>
    </row>
    <row r="166" spans="1:24">
      <c r="A166" s="1" t="s">
        <v>16436</v>
      </c>
      <c r="B166" s="2"/>
      <c r="C166" s="23">
        <v>0.41699999999999998</v>
      </c>
      <c r="D166" s="2"/>
      <c r="E166" s="23">
        <v>0.375</v>
      </c>
      <c r="F166" s="2"/>
      <c r="G166" s="2"/>
      <c r="H166" s="2"/>
      <c r="I166" s="23">
        <v>8.3000000000000004E-2</v>
      </c>
      <c r="J166" s="23">
        <v>4.2000000000000003E-2</v>
      </c>
      <c r="K166" s="23">
        <v>8.3000000000000004E-2</v>
      </c>
      <c r="L166" s="2"/>
      <c r="M166" s="2"/>
      <c r="N166" s="2"/>
      <c r="O166" s="24">
        <v>1</v>
      </c>
      <c r="P166" s="22">
        <f t="shared" si="40"/>
        <v>0.5</v>
      </c>
      <c r="Q166" s="1" t="s">
        <v>16436</v>
      </c>
      <c r="R166" s="22">
        <f t="shared" si="41"/>
        <v>0.45800000000000002</v>
      </c>
      <c r="S166" s="22">
        <f t="shared" si="42"/>
        <v>4.2000000000000003E-2</v>
      </c>
      <c r="T166" s="10">
        <f t="shared" si="43"/>
        <v>0.5</v>
      </c>
      <c r="U166" s="10">
        <f t="shared" si="44"/>
        <v>0</v>
      </c>
      <c r="V166" s="10">
        <f t="shared" si="45"/>
        <v>0</v>
      </c>
      <c r="W166" s="10">
        <f t="shared" si="46"/>
        <v>0</v>
      </c>
      <c r="X166" s="10">
        <f t="shared" si="47"/>
        <v>0</v>
      </c>
    </row>
    <row r="167" spans="1:24">
      <c r="A167" s="1" t="s">
        <v>16489</v>
      </c>
      <c r="B167" s="23">
        <v>1.7999999999999999E-2</v>
      </c>
      <c r="C167" s="2"/>
      <c r="D167" s="2"/>
      <c r="E167" s="23">
        <v>5.3999999999999999E-2</v>
      </c>
      <c r="F167" s="2"/>
      <c r="G167" s="2"/>
      <c r="H167" s="2"/>
      <c r="I167" s="2"/>
      <c r="J167" s="23">
        <v>0.92900000000000005</v>
      </c>
      <c r="K167" s="2"/>
      <c r="L167" s="2"/>
      <c r="M167" s="2"/>
      <c r="N167" s="2"/>
      <c r="O167" s="24">
        <v>1</v>
      </c>
      <c r="P167" s="22">
        <f t="shared" si="40"/>
        <v>0</v>
      </c>
      <c r="Q167" s="1" t="s">
        <v>16489</v>
      </c>
      <c r="R167" s="22">
        <f t="shared" si="41"/>
        <v>7.0999999999999952E-2</v>
      </c>
      <c r="S167" s="22">
        <f t="shared" si="42"/>
        <v>0.92900000000000005</v>
      </c>
      <c r="T167" s="10">
        <f t="shared" si="43"/>
        <v>0</v>
      </c>
      <c r="U167" s="10">
        <f t="shared" si="44"/>
        <v>0</v>
      </c>
      <c r="V167" s="10">
        <f t="shared" si="45"/>
        <v>0</v>
      </c>
      <c r="W167" s="10">
        <f t="shared" si="46"/>
        <v>0</v>
      </c>
      <c r="X167" s="10">
        <f t="shared" si="47"/>
        <v>0</v>
      </c>
    </row>
    <row r="168" spans="1:24">
      <c r="A168" s="1" t="s">
        <v>16478</v>
      </c>
      <c r="B168" s="23">
        <v>1.6E-2</v>
      </c>
      <c r="C168" s="23">
        <v>0.223</v>
      </c>
      <c r="D168" s="23">
        <v>0.495</v>
      </c>
      <c r="E168" s="23">
        <v>3.3000000000000002E-2</v>
      </c>
      <c r="F168" s="2"/>
      <c r="G168" s="2"/>
      <c r="H168" s="2"/>
      <c r="I168" s="23">
        <v>2.1999999999999999E-2</v>
      </c>
      <c r="J168" s="23">
        <v>0.21199999999999999</v>
      </c>
      <c r="K168" s="2"/>
      <c r="L168" s="2"/>
      <c r="M168" s="2"/>
      <c r="N168" s="2"/>
      <c r="O168" s="24">
        <v>1</v>
      </c>
      <c r="P168" s="22">
        <f t="shared" si="40"/>
        <v>0.71799999999999997</v>
      </c>
      <c r="Q168" s="1" t="s">
        <v>16478</v>
      </c>
      <c r="R168" s="22">
        <f t="shared" si="41"/>
        <v>7.0000000000000034E-2</v>
      </c>
      <c r="S168" s="22">
        <f t="shared" si="42"/>
        <v>0.21199999999999999</v>
      </c>
      <c r="T168" s="10">
        <f t="shared" si="43"/>
        <v>0.71799999999999997</v>
      </c>
      <c r="U168" s="10">
        <f t="shared" si="44"/>
        <v>0</v>
      </c>
      <c r="V168" s="10">
        <f t="shared" si="45"/>
        <v>0</v>
      </c>
      <c r="W168" s="10">
        <f t="shared" si="46"/>
        <v>0</v>
      </c>
      <c r="X168" s="10">
        <f t="shared" si="47"/>
        <v>0</v>
      </c>
    </row>
    <row r="169" spans="1:24">
      <c r="A169" s="1" t="s">
        <v>16534</v>
      </c>
      <c r="B169" s="23">
        <v>4.1000000000000002E-2</v>
      </c>
      <c r="C169" s="23">
        <v>0.92600000000000005</v>
      </c>
      <c r="D169" s="23">
        <v>8.0000000000000002E-3</v>
      </c>
      <c r="E169" s="23">
        <v>1.6E-2</v>
      </c>
      <c r="F169" s="2"/>
      <c r="G169" s="2"/>
      <c r="H169" s="2"/>
      <c r="I169" s="23">
        <v>8.0000000000000002E-3</v>
      </c>
      <c r="J169" s="2"/>
      <c r="K169" s="2"/>
      <c r="L169" s="2"/>
      <c r="M169" s="2"/>
      <c r="N169" s="2"/>
      <c r="O169" s="24">
        <v>1</v>
      </c>
      <c r="P169" s="22">
        <f t="shared" si="40"/>
        <v>0.93400000000000005</v>
      </c>
      <c r="Q169" s="1" t="s">
        <v>16534</v>
      </c>
      <c r="R169" s="22">
        <f t="shared" si="41"/>
        <v>6.5999999999999948E-2</v>
      </c>
      <c r="S169" s="22">
        <f t="shared" si="42"/>
        <v>0</v>
      </c>
      <c r="T169" s="10">
        <f t="shared" si="43"/>
        <v>0.93400000000000005</v>
      </c>
      <c r="U169" s="10">
        <f t="shared" si="44"/>
        <v>0</v>
      </c>
      <c r="V169" s="10">
        <f t="shared" si="45"/>
        <v>0</v>
      </c>
      <c r="W169" s="10">
        <f t="shared" si="46"/>
        <v>0</v>
      </c>
      <c r="X169" s="10">
        <f t="shared" si="47"/>
        <v>0</v>
      </c>
    </row>
  </sheetData>
  <sortState xmlns:xlrd2="http://schemas.microsoft.com/office/spreadsheetml/2017/richdata2" ref="A1:X174">
    <sortCondition descending="1" ref="X1:X17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2233-20C0-FF42-B192-8215E9CD2C87}">
  <dimension ref="A1:XFD35"/>
  <sheetViews>
    <sheetView workbookViewId="0">
      <selection sqref="A1:XFD1048576"/>
    </sheetView>
  </sheetViews>
  <sheetFormatPr defaultColWidth="10.6640625" defaultRowHeight="15.5"/>
  <cols>
    <col min="16" max="99" width="11.6640625" customWidth="1"/>
    <col min="100" max="999" width="12.6640625" customWidth="1"/>
    <col min="1000" max="9999" width="13.6640625" customWidth="1"/>
    <col min="10000" max="16384" width="14.6640625" customWidth="1"/>
  </cols>
  <sheetData>
    <row r="1" spans="1:16384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  <c r="CO1" t="s">
        <v>105</v>
      </c>
      <c r="CP1" t="s">
        <v>106</v>
      </c>
      <c r="CQ1" t="s">
        <v>107</v>
      </c>
      <c r="CR1" t="s">
        <v>108</v>
      </c>
      <c r="CS1" t="s">
        <v>109</v>
      </c>
      <c r="CT1" t="s">
        <v>110</v>
      </c>
      <c r="CU1" t="s">
        <v>111</v>
      </c>
      <c r="CV1" t="s">
        <v>112</v>
      </c>
      <c r="CW1" t="s">
        <v>113</v>
      </c>
      <c r="CX1" t="s">
        <v>114</v>
      </c>
      <c r="CY1" t="s">
        <v>115</v>
      </c>
      <c r="CZ1" t="s">
        <v>116</v>
      </c>
      <c r="DA1" t="s">
        <v>117</v>
      </c>
      <c r="DB1" t="s">
        <v>118</v>
      </c>
      <c r="DC1" t="s">
        <v>119</v>
      </c>
      <c r="DD1" t="s">
        <v>120</v>
      </c>
      <c r="DE1" t="s">
        <v>121</v>
      </c>
      <c r="DF1" t="s">
        <v>122</v>
      </c>
      <c r="DG1" t="s">
        <v>123</v>
      </c>
      <c r="DH1" t="s">
        <v>124</v>
      </c>
      <c r="DI1" t="s">
        <v>125</v>
      </c>
      <c r="DJ1" t="s">
        <v>126</v>
      </c>
      <c r="DK1" t="s">
        <v>127</v>
      </c>
      <c r="DL1" t="s">
        <v>128</v>
      </c>
      <c r="DM1" t="s">
        <v>129</v>
      </c>
      <c r="DN1" t="s">
        <v>130</v>
      </c>
      <c r="DO1" t="s">
        <v>131</v>
      </c>
      <c r="DP1" t="s">
        <v>132</v>
      </c>
      <c r="DQ1" t="s">
        <v>133</v>
      </c>
      <c r="DR1" t="s">
        <v>134</v>
      </c>
      <c r="DS1" t="s">
        <v>135</v>
      </c>
      <c r="DT1" t="s">
        <v>136</v>
      </c>
      <c r="DU1" t="s">
        <v>137</v>
      </c>
      <c r="DV1" t="s">
        <v>138</v>
      </c>
      <c r="DW1" t="s">
        <v>139</v>
      </c>
      <c r="DX1" t="s">
        <v>140</v>
      </c>
      <c r="DY1" t="s">
        <v>141</v>
      </c>
      <c r="DZ1" t="s">
        <v>142</v>
      </c>
      <c r="EA1" t="s">
        <v>143</v>
      </c>
      <c r="EB1" t="s">
        <v>144</v>
      </c>
      <c r="EC1" t="s">
        <v>145</v>
      </c>
      <c r="ED1" t="s">
        <v>146</v>
      </c>
      <c r="EE1" t="s">
        <v>147</v>
      </c>
      <c r="EF1" t="s">
        <v>148</v>
      </c>
      <c r="EG1" t="s">
        <v>149</v>
      </c>
      <c r="EH1" t="s">
        <v>150</v>
      </c>
      <c r="EI1" t="s">
        <v>151</v>
      </c>
      <c r="EJ1" t="s">
        <v>152</v>
      </c>
      <c r="EK1" t="s">
        <v>153</v>
      </c>
      <c r="EL1" t="s">
        <v>154</v>
      </c>
      <c r="EM1" t="s">
        <v>155</v>
      </c>
      <c r="EN1" t="s">
        <v>156</v>
      </c>
      <c r="EO1" t="s">
        <v>157</v>
      </c>
      <c r="EP1" t="s">
        <v>158</v>
      </c>
      <c r="EQ1" t="s">
        <v>159</v>
      </c>
      <c r="ER1" t="s">
        <v>160</v>
      </c>
      <c r="ES1" t="s">
        <v>161</v>
      </c>
      <c r="ET1" t="s">
        <v>162</v>
      </c>
      <c r="EU1" t="s">
        <v>163</v>
      </c>
      <c r="EV1" t="s">
        <v>164</v>
      </c>
      <c r="EW1" t="s">
        <v>165</v>
      </c>
      <c r="EX1" t="s">
        <v>166</v>
      </c>
      <c r="EY1" t="s">
        <v>167</v>
      </c>
      <c r="EZ1" t="s">
        <v>168</v>
      </c>
      <c r="FA1" t="s">
        <v>169</v>
      </c>
      <c r="FB1" t="s">
        <v>170</v>
      </c>
      <c r="FC1" t="s">
        <v>171</v>
      </c>
      <c r="FD1" t="s">
        <v>172</v>
      </c>
      <c r="FE1" t="s">
        <v>173</v>
      </c>
      <c r="FF1" t="s">
        <v>174</v>
      </c>
      <c r="FG1" t="s">
        <v>175</v>
      </c>
      <c r="FH1" t="s">
        <v>176</v>
      </c>
      <c r="FI1" t="s">
        <v>177</v>
      </c>
      <c r="FJ1" t="s">
        <v>178</v>
      </c>
      <c r="FK1" t="s">
        <v>179</v>
      </c>
      <c r="FL1" t="s">
        <v>180</v>
      </c>
      <c r="FM1" t="s">
        <v>181</v>
      </c>
      <c r="FN1" t="s">
        <v>182</v>
      </c>
      <c r="FO1" t="s">
        <v>183</v>
      </c>
      <c r="FP1" t="s">
        <v>184</v>
      </c>
      <c r="FQ1" t="s">
        <v>185</v>
      </c>
      <c r="FR1" t="s">
        <v>186</v>
      </c>
      <c r="FS1" t="s">
        <v>187</v>
      </c>
      <c r="FT1" t="s">
        <v>188</v>
      </c>
      <c r="FU1" t="s">
        <v>189</v>
      </c>
      <c r="FV1" t="s">
        <v>190</v>
      </c>
      <c r="FW1" t="s">
        <v>191</v>
      </c>
      <c r="FX1" t="s">
        <v>192</v>
      </c>
      <c r="FY1" t="s">
        <v>193</v>
      </c>
      <c r="FZ1" t="s">
        <v>194</v>
      </c>
      <c r="GA1" t="s">
        <v>195</v>
      </c>
      <c r="GB1" t="s">
        <v>196</v>
      </c>
      <c r="GC1" t="s">
        <v>197</v>
      </c>
      <c r="GD1" t="s">
        <v>198</v>
      </c>
      <c r="GE1" t="s">
        <v>199</v>
      </c>
      <c r="GF1" t="s">
        <v>200</v>
      </c>
      <c r="GG1" t="s">
        <v>201</v>
      </c>
      <c r="GH1" t="s">
        <v>202</v>
      </c>
      <c r="GI1" t="s">
        <v>203</v>
      </c>
      <c r="GJ1" t="s">
        <v>204</v>
      </c>
      <c r="GK1" t="s">
        <v>205</v>
      </c>
      <c r="GL1" t="s">
        <v>206</v>
      </c>
      <c r="GM1" t="s">
        <v>207</v>
      </c>
      <c r="GN1" t="s">
        <v>208</v>
      </c>
      <c r="GO1" t="s">
        <v>209</v>
      </c>
      <c r="GP1" t="s">
        <v>210</v>
      </c>
      <c r="GQ1" t="s">
        <v>211</v>
      </c>
      <c r="GR1" t="s">
        <v>212</v>
      </c>
      <c r="GS1" t="s">
        <v>213</v>
      </c>
      <c r="GT1" t="s">
        <v>214</v>
      </c>
      <c r="GU1" t="s">
        <v>215</v>
      </c>
      <c r="GV1" t="s">
        <v>216</v>
      </c>
      <c r="GW1" t="s">
        <v>217</v>
      </c>
      <c r="GX1" t="s">
        <v>218</v>
      </c>
      <c r="GY1" t="s">
        <v>219</v>
      </c>
      <c r="GZ1" t="s">
        <v>220</v>
      </c>
      <c r="HA1" t="s">
        <v>221</v>
      </c>
      <c r="HB1" t="s">
        <v>222</v>
      </c>
      <c r="HC1" t="s">
        <v>223</v>
      </c>
      <c r="HD1" t="s">
        <v>224</v>
      </c>
      <c r="HE1" t="s">
        <v>225</v>
      </c>
      <c r="HF1" t="s">
        <v>226</v>
      </c>
      <c r="HG1" t="s">
        <v>227</v>
      </c>
      <c r="HH1" t="s">
        <v>228</v>
      </c>
      <c r="HI1" t="s">
        <v>229</v>
      </c>
      <c r="HJ1" t="s">
        <v>230</v>
      </c>
      <c r="HK1" t="s">
        <v>231</v>
      </c>
      <c r="HL1" t="s">
        <v>232</v>
      </c>
      <c r="HM1" t="s">
        <v>233</v>
      </c>
      <c r="HN1" t="s">
        <v>234</v>
      </c>
      <c r="HO1" t="s">
        <v>235</v>
      </c>
      <c r="HP1" t="s">
        <v>236</v>
      </c>
      <c r="HQ1" t="s">
        <v>237</v>
      </c>
      <c r="HR1" t="s">
        <v>238</v>
      </c>
      <c r="HS1" t="s">
        <v>239</v>
      </c>
      <c r="HT1" t="s">
        <v>240</v>
      </c>
      <c r="HU1" t="s">
        <v>241</v>
      </c>
      <c r="HV1" t="s">
        <v>242</v>
      </c>
      <c r="HW1" t="s">
        <v>243</v>
      </c>
      <c r="HX1" t="s">
        <v>244</v>
      </c>
      <c r="HY1" t="s">
        <v>245</v>
      </c>
      <c r="HZ1" t="s">
        <v>246</v>
      </c>
      <c r="IA1" t="s">
        <v>247</v>
      </c>
      <c r="IB1" t="s">
        <v>248</v>
      </c>
      <c r="IC1" t="s">
        <v>249</v>
      </c>
      <c r="ID1" t="s">
        <v>250</v>
      </c>
      <c r="IE1" t="s">
        <v>251</v>
      </c>
      <c r="IF1" t="s">
        <v>252</v>
      </c>
      <c r="IG1" t="s">
        <v>253</v>
      </c>
      <c r="IH1" t="s">
        <v>254</v>
      </c>
      <c r="II1" t="s">
        <v>255</v>
      </c>
      <c r="IJ1" t="s">
        <v>256</v>
      </c>
      <c r="IK1" t="s">
        <v>257</v>
      </c>
      <c r="IL1" t="s">
        <v>258</v>
      </c>
      <c r="IM1" t="s">
        <v>259</v>
      </c>
      <c r="IN1" t="s">
        <v>260</v>
      </c>
      <c r="IO1" t="s">
        <v>261</v>
      </c>
      <c r="IP1" t="s">
        <v>262</v>
      </c>
      <c r="IQ1" t="s">
        <v>263</v>
      </c>
      <c r="IR1" t="s">
        <v>264</v>
      </c>
      <c r="IS1" t="s">
        <v>265</v>
      </c>
      <c r="IT1" t="s">
        <v>266</v>
      </c>
      <c r="IU1" t="s">
        <v>267</v>
      </c>
      <c r="IV1" t="s">
        <v>268</v>
      </c>
      <c r="IW1" t="s">
        <v>269</v>
      </c>
      <c r="IX1" t="s">
        <v>270</v>
      </c>
      <c r="IY1" t="s">
        <v>271</v>
      </c>
      <c r="IZ1" t="s">
        <v>272</v>
      </c>
      <c r="JA1" t="s">
        <v>273</v>
      </c>
      <c r="JB1" t="s">
        <v>274</v>
      </c>
      <c r="JC1" t="s">
        <v>275</v>
      </c>
      <c r="JD1" t="s">
        <v>276</v>
      </c>
      <c r="JE1" t="s">
        <v>277</v>
      </c>
      <c r="JF1" t="s">
        <v>278</v>
      </c>
      <c r="JG1" t="s">
        <v>279</v>
      </c>
      <c r="JH1" t="s">
        <v>280</v>
      </c>
      <c r="JI1" t="s">
        <v>281</v>
      </c>
      <c r="JJ1" t="s">
        <v>282</v>
      </c>
      <c r="JK1" t="s">
        <v>283</v>
      </c>
      <c r="JL1" t="s">
        <v>284</v>
      </c>
      <c r="JM1" t="s">
        <v>285</v>
      </c>
      <c r="JN1" t="s">
        <v>286</v>
      </c>
      <c r="JO1" t="s">
        <v>287</v>
      </c>
      <c r="JP1" t="s">
        <v>288</v>
      </c>
      <c r="JQ1" t="s">
        <v>289</v>
      </c>
      <c r="JR1" t="s">
        <v>290</v>
      </c>
      <c r="JS1" t="s">
        <v>291</v>
      </c>
      <c r="JT1" t="s">
        <v>292</v>
      </c>
      <c r="JU1" t="s">
        <v>293</v>
      </c>
      <c r="JV1" t="s">
        <v>294</v>
      </c>
      <c r="JW1" t="s">
        <v>295</v>
      </c>
      <c r="JX1" t="s">
        <v>296</v>
      </c>
      <c r="JY1" t="s">
        <v>297</v>
      </c>
      <c r="JZ1" t="s">
        <v>298</v>
      </c>
      <c r="KA1" t="s">
        <v>299</v>
      </c>
      <c r="KB1" t="s">
        <v>300</v>
      </c>
      <c r="KC1" t="s">
        <v>301</v>
      </c>
      <c r="KD1" t="s">
        <v>302</v>
      </c>
      <c r="KE1" t="s">
        <v>303</v>
      </c>
      <c r="KF1" t="s">
        <v>304</v>
      </c>
      <c r="KG1" t="s">
        <v>305</v>
      </c>
      <c r="KH1" t="s">
        <v>306</v>
      </c>
      <c r="KI1" t="s">
        <v>307</v>
      </c>
      <c r="KJ1" t="s">
        <v>308</v>
      </c>
      <c r="KK1" t="s">
        <v>309</v>
      </c>
      <c r="KL1" t="s">
        <v>310</v>
      </c>
      <c r="KM1" t="s">
        <v>311</v>
      </c>
      <c r="KN1" t="s">
        <v>312</v>
      </c>
      <c r="KO1" t="s">
        <v>313</v>
      </c>
      <c r="KP1" t="s">
        <v>314</v>
      </c>
      <c r="KQ1" t="s">
        <v>315</v>
      </c>
      <c r="KR1" t="s">
        <v>316</v>
      </c>
      <c r="KS1" t="s">
        <v>317</v>
      </c>
      <c r="KT1" t="s">
        <v>318</v>
      </c>
      <c r="KU1" t="s">
        <v>319</v>
      </c>
      <c r="KV1" t="s">
        <v>320</v>
      </c>
      <c r="KW1" t="s">
        <v>321</v>
      </c>
      <c r="KX1" t="s">
        <v>322</v>
      </c>
      <c r="KY1" t="s">
        <v>323</v>
      </c>
      <c r="KZ1" t="s">
        <v>324</v>
      </c>
      <c r="LA1" t="s">
        <v>325</v>
      </c>
      <c r="LB1" t="s">
        <v>326</v>
      </c>
      <c r="LC1" t="s">
        <v>327</v>
      </c>
      <c r="LD1" t="s">
        <v>328</v>
      </c>
      <c r="LE1" t="s">
        <v>329</v>
      </c>
      <c r="LF1" t="s">
        <v>330</v>
      </c>
      <c r="LG1" t="s">
        <v>331</v>
      </c>
      <c r="LH1" t="s">
        <v>332</v>
      </c>
      <c r="LI1" t="s">
        <v>333</v>
      </c>
      <c r="LJ1" t="s">
        <v>334</v>
      </c>
      <c r="LK1" t="s">
        <v>335</v>
      </c>
      <c r="LL1" t="s">
        <v>336</v>
      </c>
      <c r="LM1" t="s">
        <v>337</v>
      </c>
      <c r="LN1" t="s">
        <v>338</v>
      </c>
      <c r="LO1" t="s">
        <v>339</v>
      </c>
      <c r="LP1" t="s">
        <v>340</v>
      </c>
      <c r="LQ1" t="s">
        <v>341</v>
      </c>
      <c r="LR1" t="s">
        <v>342</v>
      </c>
      <c r="LS1" t="s">
        <v>343</v>
      </c>
      <c r="LT1" t="s">
        <v>344</v>
      </c>
      <c r="LU1" t="s">
        <v>345</v>
      </c>
      <c r="LV1" t="s">
        <v>346</v>
      </c>
      <c r="LW1" t="s">
        <v>347</v>
      </c>
      <c r="LX1" t="s">
        <v>348</v>
      </c>
      <c r="LY1" t="s">
        <v>349</v>
      </c>
      <c r="LZ1" t="s">
        <v>350</v>
      </c>
      <c r="MA1" t="s">
        <v>351</v>
      </c>
      <c r="MB1" t="s">
        <v>352</v>
      </c>
      <c r="MC1" t="s">
        <v>353</v>
      </c>
      <c r="MD1" t="s">
        <v>354</v>
      </c>
      <c r="ME1" t="s">
        <v>355</v>
      </c>
      <c r="MF1" t="s">
        <v>356</v>
      </c>
      <c r="MG1" t="s">
        <v>357</v>
      </c>
      <c r="MH1" t="s">
        <v>358</v>
      </c>
      <c r="MI1" t="s">
        <v>359</v>
      </c>
      <c r="MJ1" t="s">
        <v>360</v>
      </c>
      <c r="MK1" t="s">
        <v>361</v>
      </c>
      <c r="ML1" t="s">
        <v>362</v>
      </c>
      <c r="MM1" t="s">
        <v>363</v>
      </c>
      <c r="MN1" t="s">
        <v>364</v>
      </c>
      <c r="MO1" t="s">
        <v>365</v>
      </c>
      <c r="MP1" t="s">
        <v>366</v>
      </c>
      <c r="MQ1" t="s">
        <v>367</v>
      </c>
      <c r="MR1" t="s">
        <v>368</v>
      </c>
      <c r="MS1" t="s">
        <v>369</v>
      </c>
      <c r="MT1" t="s">
        <v>370</v>
      </c>
      <c r="MU1" t="s">
        <v>371</v>
      </c>
      <c r="MV1" t="s">
        <v>372</v>
      </c>
      <c r="MW1" t="s">
        <v>373</v>
      </c>
      <c r="MX1" t="s">
        <v>374</v>
      </c>
      <c r="MY1" t="s">
        <v>375</v>
      </c>
      <c r="MZ1" t="s">
        <v>376</v>
      </c>
      <c r="NA1" t="s">
        <v>377</v>
      </c>
      <c r="NB1" t="s">
        <v>378</v>
      </c>
      <c r="NC1" t="s">
        <v>379</v>
      </c>
      <c r="ND1" t="s">
        <v>380</v>
      </c>
      <c r="NE1" t="s">
        <v>381</v>
      </c>
      <c r="NF1" t="s">
        <v>382</v>
      </c>
      <c r="NG1" t="s">
        <v>383</v>
      </c>
      <c r="NH1" t="s">
        <v>384</v>
      </c>
      <c r="NI1" t="s">
        <v>385</v>
      </c>
      <c r="NJ1" t="s">
        <v>386</v>
      </c>
      <c r="NK1" t="s">
        <v>387</v>
      </c>
      <c r="NL1" t="s">
        <v>388</v>
      </c>
      <c r="NM1" t="s">
        <v>389</v>
      </c>
      <c r="NN1" t="s">
        <v>390</v>
      </c>
      <c r="NO1" t="s">
        <v>391</v>
      </c>
      <c r="NP1" t="s">
        <v>392</v>
      </c>
      <c r="NQ1" t="s">
        <v>393</v>
      </c>
      <c r="NR1" t="s">
        <v>394</v>
      </c>
      <c r="NS1" t="s">
        <v>395</v>
      </c>
      <c r="NT1" t="s">
        <v>396</v>
      </c>
      <c r="NU1" t="s">
        <v>397</v>
      </c>
      <c r="NV1" t="s">
        <v>398</v>
      </c>
      <c r="NW1" t="s">
        <v>399</v>
      </c>
      <c r="NX1" t="s">
        <v>400</v>
      </c>
      <c r="NY1" t="s">
        <v>401</v>
      </c>
      <c r="NZ1" t="s">
        <v>402</v>
      </c>
      <c r="OA1" t="s">
        <v>403</v>
      </c>
      <c r="OB1" t="s">
        <v>404</v>
      </c>
      <c r="OC1" t="s">
        <v>405</v>
      </c>
      <c r="OD1" t="s">
        <v>406</v>
      </c>
      <c r="OE1" t="s">
        <v>407</v>
      </c>
      <c r="OF1" t="s">
        <v>408</v>
      </c>
      <c r="OG1" t="s">
        <v>409</v>
      </c>
      <c r="OH1" t="s">
        <v>410</v>
      </c>
      <c r="OI1" t="s">
        <v>411</v>
      </c>
      <c r="OJ1" t="s">
        <v>412</v>
      </c>
      <c r="OK1" t="s">
        <v>413</v>
      </c>
      <c r="OL1" t="s">
        <v>414</v>
      </c>
      <c r="OM1" t="s">
        <v>415</v>
      </c>
      <c r="ON1" t="s">
        <v>416</v>
      </c>
      <c r="OO1" t="s">
        <v>417</v>
      </c>
      <c r="OP1" t="s">
        <v>418</v>
      </c>
      <c r="OQ1" t="s">
        <v>419</v>
      </c>
      <c r="OR1" t="s">
        <v>420</v>
      </c>
      <c r="OS1" t="s">
        <v>421</v>
      </c>
      <c r="OT1" t="s">
        <v>422</v>
      </c>
      <c r="OU1" t="s">
        <v>423</v>
      </c>
      <c r="OV1" t="s">
        <v>424</v>
      </c>
      <c r="OW1" t="s">
        <v>425</v>
      </c>
      <c r="OX1" t="s">
        <v>426</v>
      </c>
      <c r="OY1" t="s">
        <v>427</v>
      </c>
      <c r="OZ1" t="s">
        <v>428</v>
      </c>
      <c r="PA1" t="s">
        <v>429</v>
      </c>
      <c r="PB1" t="s">
        <v>430</v>
      </c>
      <c r="PC1" t="s">
        <v>431</v>
      </c>
      <c r="PD1" t="s">
        <v>432</v>
      </c>
      <c r="PE1" t="s">
        <v>433</v>
      </c>
      <c r="PF1" t="s">
        <v>434</v>
      </c>
      <c r="PG1" t="s">
        <v>435</v>
      </c>
      <c r="PH1" t="s">
        <v>436</v>
      </c>
      <c r="PI1" t="s">
        <v>437</v>
      </c>
      <c r="PJ1" t="s">
        <v>438</v>
      </c>
      <c r="PK1" t="s">
        <v>439</v>
      </c>
      <c r="PL1" t="s">
        <v>440</v>
      </c>
      <c r="PM1" t="s">
        <v>441</v>
      </c>
      <c r="PN1" t="s">
        <v>442</v>
      </c>
      <c r="PO1" t="s">
        <v>443</v>
      </c>
      <c r="PP1" t="s">
        <v>444</v>
      </c>
      <c r="PQ1" t="s">
        <v>445</v>
      </c>
      <c r="PR1" t="s">
        <v>446</v>
      </c>
      <c r="PS1" t="s">
        <v>447</v>
      </c>
      <c r="PT1" t="s">
        <v>448</v>
      </c>
      <c r="PU1" t="s">
        <v>449</v>
      </c>
      <c r="PV1" t="s">
        <v>450</v>
      </c>
      <c r="PW1" t="s">
        <v>451</v>
      </c>
      <c r="PX1" t="s">
        <v>452</v>
      </c>
      <c r="PY1" t="s">
        <v>453</v>
      </c>
      <c r="PZ1" t="s">
        <v>454</v>
      </c>
      <c r="QA1" t="s">
        <v>455</v>
      </c>
      <c r="QB1" t="s">
        <v>456</v>
      </c>
      <c r="QC1" t="s">
        <v>457</v>
      </c>
      <c r="QD1" t="s">
        <v>458</v>
      </c>
      <c r="QE1" t="s">
        <v>459</v>
      </c>
      <c r="QF1" t="s">
        <v>460</v>
      </c>
      <c r="QG1" t="s">
        <v>461</v>
      </c>
      <c r="QH1" t="s">
        <v>462</v>
      </c>
      <c r="QI1" t="s">
        <v>463</v>
      </c>
      <c r="QJ1" t="s">
        <v>464</v>
      </c>
      <c r="QK1" t="s">
        <v>465</v>
      </c>
      <c r="QL1" t="s">
        <v>466</v>
      </c>
      <c r="QM1" t="s">
        <v>467</v>
      </c>
      <c r="QN1" t="s">
        <v>468</v>
      </c>
      <c r="QO1" t="s">
        <v>469</v>
      </c>
      <c r="QP1" t="s">
        <v>470</v>
      </c>
      <c r="QQ1" t="s">
        <v>471</v>
      </c>
      <c r="QR1" t="s">
        <v>472</v>
      </c>
      <c r="QS1" t="s">
        <v>473</v>
      </c>
      <c r="QT1" t="s">
        <v>474</v>
      </c>
      <c r="QU1" t="s">
        <v>475</v>
      </c>
      <c r="QV1" t="s">
        <v>476</v>
      </c>
      <c r="QW1" t="s">
        <v>477</v>
      </c>
      <c r="QX1" t="s">
        <v>478</v>
      </c>
      <c r="QY1" t="s">
        <v>479</v>
      </c>
      <c r="QZ1" t="s">
        <v>480</v>
      </c>
      <c r="RA1" t="s">
        <v>481</v>
      </c>
      <c r="RB1" t="s">
        <v>482</v>
      </c>
      <c r="RC1" t="s">
        <v>483</v>
      </c>
      <c r="RD1" t="s">
        <v>484</v>
      </c>
      <c r="RE1" t="s">
        <v>485</v>
      </c>
      <c r="RF1" t="s">
        <v>486</v>
      </c>
      <c r="RG1" t="s">
        <v>487</v>
      </c>
      <c r="RH1" t="s">
        <v>488</v>
      </c>
      <c r="RI1" t="s">
        <v>489</v>
      </c>
      <c r="RJ1" t="s">
        <v>490</v>
      </c>
      <c r="RK1" t="s">
        <v>491</v>
      </c>
      <c r="RL1" t="s">
        <v>492</v>
      </c>
      <c r="RM1" t="s">
        <v>493</v>
      </c>
      <c r="RN1" t="s">
        <v>494</v>
      </c>
      <c r="RO1" t="s">
        <v>495</v>
      </c>
      <c r="RP1" t="s">
        <v>496</v>
      </c>
      <c r="RQ1" t="s">
        <v>497</v>
      </c>
      <c r="RR1" t="s">
        <v>498</v>
      </c>
      <c r="RS1" t="s">
        <v>499</v>
      </c>
      <c r="RT1" t="s">
        <v>500</v>
      </c>
      <c r="RU1" t="s">
        <v>501</v>
      </c>
      <c r="RV1" t="s">
        <v>502</v>
      </c>
      <c r="RW1" t="s">
        <v>503</v>
      </c>
      <c r="RX1" t="s">
        <v>504</v>
      </c>
      <c r="RY1" t="s">
        <v>505</v>
      </c>
      <c r="RZ1" t="s">
        <v>506</v>
      </c>
      <c r="SA1" t="s">
        <v>507</v>
      </c>
      <c r="SB1" t="s">
        <v>508</v>
      </c>
      <c r="SC1" t="s">
        <v>509</v>
      </c>
      <c r="SD1" t="s">
        <v>510</v>
      </c>
      <c r="SE1" t="s">
        <v>511</v>
      </c>
      <c r="SF1" t="s">
        <v>512</v>
      </c>
      <c r="SG1" t="s">
        <v>513</v>
      </c>
      <c r="SH1" t="s">
        <v>514</v>
      </c>
      <c r="SI1" t="s">
        <v>515</v>
      </c>
      <c r="SJ1" t="s">
        <v>516</v>
      </c>
      <c r="SK1" t="s">
        <v>517</v>
      </c>
      <c r="SL1" t="s">
        <v>518</v>
      </c>
      <c r="SM1" t="s">
        <v>519</v>
      </c>
      <c r="SN1" t="s">
        <v>520</v>
      </c>
      <c r="SO1" t="s">
        <v>521</v>
      </c>
      <c r="SP1" t="s">
        <v>522</v>
      </c>
      <c r="SQ1" t="s">
        <v>523</v>
      </c>
      <c r="SR1" t="s">
        <v>524</v>
      </c>
      <c r="SS1" t="s">
        <v>525</v>
      </c>
      <c r="ST1" t="s">
        <v>526</v>
      </c>
      <c r="SU1" t="s">
        <v>527</v>
      </c>
      <c r="SV1" t="s">
        <v>528</v>
      </c>
      <c r="SW1" t="s">
        <v>529</v>
      </c>
      <c r="SX1" t="s">
        <v>530</v>
      </c>
      <c r="SY1" t="s">
        <v>531</v>
      </c>
      <c r="SZ1" t="s">
        <v>532</v>
      </c>
      <c r="TA1" t="s">
        <v>533</v>
      </c>
      <c r="TB1" t="s">
        <v>534</v>
      </c>
      <c r="TC1" t="s">
        <v>535</v>
      </c>
      <c r="TD1" t="s">
        <v>536</v>
      </c>
      <c r="TE1" t="s">
        <v>537</v>
      </c>
      <c r="TF1" t="s">
        <v>538</v>
      </c>
      <c r="TG1" t="s">
        <v>539</v>
      </c>
      <c r="TH1" t="s">
        <v>540</v>
      </c>
      <c r="TI1" t="s">
        <v>541</v>
      </c>
      <c r="TJ1" t="s">
        <v>542</v>
      </c>
      <c r="TK1" t="s">
        <v>543</v>
      </c>
      <c r="TL1" t="s">
        <v>544</v>
      </c>
      <c r="TM1" t="s">
        <v>545</v>
      </c>
      <c r="TN1" t="s">
        <v>546</v>
      </c>
      <c r="TO1" t="s">
        <v>547</v>
      </c>
      <c r="TP1" t="s">
        <v>548</v>
      </c>
      <c r="TQ1" t="s">
        <v>549</v>
      </c>
      <c r="TR1" t="s">
        <v>550</v>
      </c>
      <c r="TS1" t="s">
        <v>551</v>
      </c>
      <c r="TT1" t="s">
        <v>552</v>
      </c>
      <c r="TU1" t="s">
        <v>553</v>
      </c>
      <c r="TV1" t="s">
        <v>554</v>
      </c>
      <c r="TW1" t="s">
        <v>555</v>
      </c>
      <c r="TX1" t="s">
        <v>556</v>
      </c>
      <c r="TY1" t="s">
        <v>557</v>
      </c>
      <c r="TZ1" t="s">
        <v>558</v>
      </c>
      <c r="UA1" t="s">
        <v>559</v>
      </c>
      <c r="UB1" t="s">
        <v>560</v>
      </c>
      <c r="UC1" t="s">
        <v>561</v>
      </c>
      <c r="UD1" t="s">
        <v>562</v>
      </c>
      <c r="UE1" t="s">
        <v>563</v>
      </c>
      <c r="UF1" t="s">
        <v>564</v>
      </c>
      <c r="UG1" t="s">
        <v>565</v>
      </c>
      <c r="UH1" t="s">
        <v>566</v>
      </c>
      <c r="UI1" t="s">
        <v>567</v>
      </c>
      <c r="UJ1" t="s">
        <v>568</v>
      </c>
      <c r="UK1" t="s">
        <v>569</v>
      </c>
      <c r="UL1" t="s">
        <v>570</v>
      </c>
      <c r="UM1" t="s">
        <v>571</v>
      </c>
      <c r="UN1" t="s">
        <v>572</v>
      </c>
      <c r="UO1" t="s">
        <v>573</v>
      </c>
      <c r="UP1" t="s">
        <v>574</v>
      </c>
      <c r="UQ1" t="s">
        <v>575</v>
      </c>
      <c r="UR1" t="s">
        <v>576</v>
      </c>
      <c r="US1" t="s">
        <v>577</v>
      </c>
      <c r="UT1" t="s">
        <v>578</v>
      </c>
      <c r="UU1" t="s">
        <v>579</v>
      </c>
      <c r="UV1" t="s">
        <v>580</v>
      </c>
      <c r="UW1" t="s">
        <v>581</v>
      </c>
      <c r="UX1" t="s">
        <v>582</v>
      </c>
      <c r="UY1" t="s">
        <v>583</v>
      </c>
      <c r="UZ1" t="s">
        <v>584</v>
      </c>
      <c r="VA1" t="s">
        <v>585</v>
      </c>
      <c r="VB1" t="s">
        <v>586</v>
      </c>
      <c r="VC1" t="s">
        <v>587</v>
      </c>
      <c r="VD1" t="s">
        <v>588</v>
      </c>
      <c r="VE1" t="s">
        <v>589</v>
      </c>
      <c r="VF1" t="s">
        <v>590</v>
      </c>
      <c r="VG1" t="s">
        <v>591</v>
      </c>
      <c r="VH1" t="s">
        <v>592</v>
      </c>
      <c r="VI1" t="s">
        <v>593</v>
      </c>
      <c r="VJ1" t="s">
        <v>594</v>
      </c>
      <c r="VK1" t="s">
        <v>595</v>
      </c>
      <c r="VL1" t="s">
        <v>596</v>
      </c>
      <c r="VM1" t="s">
        <v>597</v>
      </c>
      <c r="VN1" t="s">
        <v>598</v>
      </c>
      <c r="VO1" t="s">
        <v>599</v>
      </c>
      <c r="VP1" t="s">
        <v>600</v>
      </c>
      <c r="VQ1" t="s">
        <v>601</v>
      </c>
      <c r="VR1" t="s">
        <v>602</v>
      </c>
      <c r="VS1" t="s">
        <v>603</v>
      </c>
      <c r="VT1" t="s">
        <v>604</v>
      </c>
      <c r="VU1" t="s">
        <v>605</v>
      </c>
      <c r="VV1" t="s">
        <v>606</v>
      </c>
      <c r="VW1" t="s">
        <v>607</v>
      </c>
      <c r="VX1" t="s">
        <v>608</v>
      </c>
      <c r="VY1" t="s">
        <v>609</v>
      </c>
      <c r="VZ1" t="s">
        <v>610</v>
      </c>
      <c r="WA1" t="s">
        <v>611</v>
      </c>
      <c r="WB1" t="s">
        <v>612</v>
      </c>
      <c r="WC1" t="s">
        <v>613</v>
      </c>
      <c r="WD1" t="s">
        <v>614</v>
      </c>
      <c r="WE1" t="s">
        <v>615</v>
      </c>
      <c r="WF1" t="s">
        <v>616</v>
      </c>
      <c r="WG1" t="s">
        <v>617</v>
      </c>
      <c r="WH1" t="s">
        <v>618</v>
      </c>
      <c r="WI1" t="s">
        <v>619</v>
      </c>
      <c r="WJ1" t="s">
        <v>620</v>
      </c>
      <c r="WK1" t="s">
        <v>621</v>
      </c>
      <c r="WL1" t="s">
        <v>622</v>
      </c>
      <c r="WM1" t="s">
        <v>623</v>
      </c>
      <c r="WN1" t="s">
        <v>624</v>
      </c>
      <c r="WO1" t="s">
        <v>625</v>
      </c>
      <c r="WP1" t="s">
        <v>626</v>
      </c>
      <c r="WQ1" t="s">
        <v>627</v>
      </c>
      <c r="WR1" t="s">
        <v>628</v>
      </c>
      <c r="WS1" t="s">
        <v>629</v>
      </c>
      <c r="WT1" t="s">
        <v>630</v>
      </c>
      <c r="WU1" t="s">
        <v>631</v>
      </c>
      <c r="WV1" t="s">
        <v>632</v>
      </c>
      <c r="WW1" t="s">
        <v>633</v>
      </c>
      <c r="WX1" t="s">
        <v>634</v>
      </c>
      <c r="WY1" t="s">
        <v>635</v>
      </c>
      <c r="WZ1" t="s">
        <v>636</v>
      </c>
      <c r="XA1" t="s">
        <v>637</v>
      </c>
      <c r="XB1" t="s">
        <v>638</v>
      </c>
      <c r="XC1" t="s">
        <v>639</v>
      </c>
      <c r="XD1" t="s">
        <v>640</v>
      </c>
      <c r="XE1" t="s">
        <v>641</v>
      </c>
      <c r="XF1" t="s">
        <v>642</v>
      </c>
      <c r="XG1" t="s">
        <v>643</v>
      </c>
      <c r="XH1" t="s">
        <v>644</v>
      </c>
      <c r="XI1" t="s">
        <v>645</v>
      </c>
      <c r="XJ1" t="s">
        <v>646</v>
      </c>
      <c r="XK1" t="s">
        <v>647</v>
      </c>
      <c r="XL1" t="s">
        <v>648</v>
      </c>
      <c r="XM1" t="s">
        <v>649</v>
      </c>
      <c r="XN1" t="s">
        <v>650</v>
      </c>
      <c r="XO1" t="s">
        <v>651</v>
      </c>
      <c r="XP1" t="s">
        <v>652</v>
      </c>
      <c r="XQ1" t="s">
        <v>653</v>
      </c>
      <c r="XR1" t="s">
        <v>654</v>
      </c>
      <c r="XS1" t="s">
        <v>655</v>
      </c>
      <c r="XT1" t="s">
        <v>656</v>
      </c>
      <c r="XU1" t="s">
        <v>657</v>
      </c>
      <c r="XV1" t="s">
        <v>658</v>
      </c>
      <c r="XW1" t="s">
        <v>659</v>
      </c>
      <c r="XX1" t="s">
        <v>660</v>
      </c>
      <c r="XY1" t="s">
        <v>661</v>
      </c>
      <c r="XZ1" t="s">
        <v>662</v>
      </c>
      <c r="YA1" t="s">
        <v>663</v>
      </c>
      <c r="YB1" t="s">
        <v>664</v>
      </c>
      <c r="YC1" t="s">
        <v>665</v>
      </c>
      <c r="YD1" t="s">
        <v>666</v>
      </c>
      <c r="YE1" t="s">
        <v>667</v>
      </c>
      <c r="YF1" t="s">
        <v>668</v>
      </c>
      <c r="YG1" t="s">
        <v>669</v>
      </c>
      <c r="YH1" t="s">
        <v>670</v>
      </c>
      <c r="YI1" t="s">
        <v>671</v>
      </c>
      <c r="YJ1" t="s">
        <v>672</v>
      </c>
      <c r="YK1" t="s">
        <v>673</v>
      </c>
      <c r="YL1" t="s">
        <v>674</v>
      </c>
      <c r="YM1" t="s">
        <v>675</v>
      </c>
      <c r="YN1" t="s">
        <v>676</v>
      </c>
      <c r="YO1" t="s">
        <v>677</v>
      </c>
      <c r="YP1" t="s">
        <v>678</v>
      </c>
      <c r="YQ1" t="s">
        <v>679</v>
      </c>
      <c r="YR1" t="s">
        <v>680</v>
      </c>
      <c r="YS1" t="s">
        <v>681</v>
      </c>
      <c r="YT1" t="s">
        <v>682</v>
      </c>
      <c r="YU1" t="s">
        <v>683</v>
      </c>
      <c r="YV1" t="s">
        <v>684</v>
      </c>
      <c r="YW1" t="s">
        <v>685</v>
      </c>
      <c r="YX1" t="s">
        <v>686</v>
      </c>
      <c r="YY1" t="s">
        <v>687</v>
      </c>
      <c r="YZ1" t="s">
        <v>688</v>
      </c>
      <c r="ZA1" t="s">
        <v>689</v>
      </c>
      <c r="ZB1" t="s">
        <v>690</v>
      </c>
      <c r="ZC1" t="s">
        <v>691</v>
      </c>
      <c r="ZD1" t="s">
        <v>692</v>
      </c>
      <c r="ZE1" t="s">
        <v>693</v>
      </c>
      <c r="ZF1" t="s">
        <v>694</v>
      </c>
      <c r="ZG1" t="s">
        <v>695</v>
      </c>
      <c r="ZH1" t="s">
        <v>696</v>
      </c>
      <c r="ZI1" t="s">
        <v>697</v>
      </c>
      <c r="ZJ1" t="s">
        <v>698</v>
      </c>
      <c r="ZK1" t="s">
        <v>699</v>
      </c>
      <c r="ZL1" t="s">
        <v>700</v>
      </c>
      <c r="ZM1" t="s">
        <v>701</v>
      </c>
      <c r="ZN1" t="s">
        <v>702</v>
      </c>
      <c r="ZO1" t="s">
        <v>703</v>
      </c>
      <c r="ZP1" t="s">
        <v>704</v>
      </c>
      <c r="ZQ1" t="s">
        <v>705</v>
      </c>
      <c r="ZR1" t="s">
        <v>706</v>
      </c>
      <c r="ZS1" t="s">
        <v>707</v>
      </c>
      <c r="ZT1" t="s">
        <v>708</v>
      </c>
      <c r="ZU1" t="s">
        <v>709</v>
      </c>
      <c r="ZV1" t="s">
        <v>710</v>
      </c>
      <c r="ZW1" t="s">
        <v>711</v>
      </c>
      <c r="ZX1" t="s">
        <v>712</v>
      </c>
      <c r="ZY1" t="s">
        <v>713</v>
      </c>
      <c r="ZZ1" t="s">
        <v>714</v>
      </c>
      <c r="AAA1" t="s">
        <v>715</v>
      </c>
      <c r="AAB1" t="s">
        <v>716</v>
      </c>
      <c r="AAC1" t="s">
        <v>717</v>
      </c>
      <c r="AAD1" t="s">
        <v>718</v>
      </c>
      <c r="AAE1" t="s">
        <v>719</v>
      </c>
      <c r="AAF1" t="s">
        <v>720</v>
      </c>
      <c r="AAG1" t="s">
        <v>721</v>
      </c>
      <c r="AAH1" t="s">
        <v>722</v>
      </c>
      <c r="AAI1" t="s">
        <v>723</v>
      </c>
      <c r="AAJ1" t="s">
        <v>724</v>
      </c>
      <c r="AAK1" t="s">
        <v>725</v>
      </c>
      <c r="AAL1" t="s">
        <v>726</v>
      </c>
      <c r="AAM1" t="s">
        <v>727</v>
      </c>
      <c r="AAN1" t="s">
        <v>728</v>
      </c>
      <c r="AAO1" t="s">
        <v>729</v>
      </c>
      <c r="AAP1" t="s">
        <v>730</v>
      </c>
      <c r="AAQ1" t="s">
        <v>731</v>
      </c>
      <c r="AAR1" t="s">
        <v>732</v>
      </c>
      <c r="AAS1" t="s">
        <v>733</v>
      </c>
      <c r="AAT1" t="s">
        <v>734</v>
      </c>
      <c r="AAU1" t="s">
        <v>735</v>
      </c>
      <c r="AAV1" t="s">
        <v>736</v>
      </c>
      <c r="AAW1" t="s">
        <v>737</v>
      </c>
      <c r="AAX1" t="s">
        <v>738</v>
      </c>
      <c r="AAY1" t="s">
        <v>739</v>
      </c>
      <c r="AAZ1" t="s">
        <v>740</v>
      </c>
      <c r="ABA1" t="s">
        <v>741</v>
      </c>
      <c r="ABB1" t="s">
        <v>742</v>
      </c>
      <c r="ABC1" t="s">
        <v>743</v>
      </c>
      <c r="ABD1" t="s">
        <v>744</v>
      </c>
      <c r="ABE1" t="s">
        <v>745</v>
      </c>
      <c r="ABF1" t="s">
        <v>746</v>
      </c>
      <c r="ABG1" t="s">
        <v>747</v>
      </c>
      <c r="ABH1" t="s">
        <v>748</v>
      </c>
      <c r="ABI1" t="s">
        <v>749</v>
      </c>
      <c r="ABJ1" t="s">
        <v>750</v>
      </c>
      <c r="ABK1" t="s">
        <v>751</v>
      </c>
      <c r="ABL1" t="s">
        <v>752</v>
      </c>
      <c r="ABM1" t="s">
        <v>753</v>
      </c>
      <c r="ABN1" t="s">
        <v>754</v>
      </c>
      <c r="ABO1" t="s">
        <v>755</v>
      </c>
      <c r="ABP1" t="s">
        <v>756</v>
      </c>
      <c r="ABQ1" t="s">
        <v>757</v>
      </c>
      <c r="ABR1" t="s">
        <v>758</v>
      </c>
      <c r="ABS1" t="s">
        <v>759</v>
      </c>
      <c r="ABT1" t="s">
        <v>760</v>
      </c>
      <c r="ABU1" t="s">
        <v>761</v>
      </c>
      <c r="ABV1" t="s">
        <v>762</v>
      </c>
      <c r="ABW1" t="s">
        <v>763</v>
      </c>
      <c r="ABX1" t="s">
        <v>764</v>
      </c>
      <c r="ABY1" t="s">
        <v>765</v>
      </c>
      <c r="ABZ1" t="s">
        <v>766</v>
      </c>
      <c r="ACA1" t="s">
        <v>767</v>
      </c>
      <c r="ACB1" t="s">
        <v>768</v>
      </c>
      <c r="ACC1" t="s">
        <v>769</v>
      </c>
      <c r="ACD1" t="s">
        <v>770</v>
      </c>
      <c r="ACE1" t="s">
        <v>771</v>
      </c>
      <c r="ACF1" t="s">
        <v>772</v>
      </c>
      <c r="ACG1" t="s">
        <v>773</v>
      </c>
      <c r="ACH1" t="s">
        <v>774</v>
      </c>
      <c r="ACI1" t="s">
        <v>775</v>
      </c>
      <c r="ACJ1" t="s">
        <v>776</v>
      </c>
      <c r="ACK1" t="s">
        <v>777</v>
      </c>
      <c r="ACL1" t="s">
        <v>778</v>
      </c>
      <c r="ACM1" t="s">
        <v>779</v>
      </c>
      <c r="ACN1" t="s">
        <v>780</v>
      </c>
      <c r="ACO1" t="s">
        <v>781</v>
      </c>
      <c r="ACP1" t="s">
        <v>782</v>
      </c>
      <c r="ACQ1" t="s">
        <v>783</v>
      </c>
      <c r="ACR1" t="s">
        <v>784</v>
      </c>
      <c r="ACS1" t="s">
        <v>785</v>
      </c>
      <c r="ACT1" t="s">
        <v>786</v>
      </c>
      <c r="ACU1" t="s">
        <v>787</v>
      </c>
      <c r="ACV1" t="s">
        <v>788</v>
      </c>
      <c r="ACW1" t="s">
        <v>789</v>
      </c>
      <c r="ACX1" t="s">
        <v>790</v>
      </c>
      <c r="ACY1" t="s">
        <v>791</v>
      </c>
      <c r="ACZ1" t="s">
        <v>792</v>
      </c>
      <c r="ADA1" t="s">
        <v>793</v>
      </c>
      <c r="ADB1" t="s">
        <v>794</v>
      </c>
      <c r="ADC1" t="s">
        <v>795</v>
      </c>
      <c r="ADD1" t="s">
        <v>796</v>
      </c>
      <c r="ADE1" t="s">
        <v>797</v>
      </c>
      <c r="ADF1" t="s">
        <v>798</v>
      </c>
      <c r="ADG1" t="s">
        <v>799</v>
      </c>
      <c r="ADH1" t="s">
        <v>800</v>
      </c>
      <c r="ADI1" t="s">
        <v>801</v>
      </c>
      <c r="ADJ1" t="s">
        <v>802</v>
      </c>
      <c r="ADK1" t="s">
        <v>803</v>
      </c>
      <c r="ADL1" t="s">
        <v>804</v>
      </c>
      <c r="ADM1" t="s">
        <v>805</v>
      </c>
      <c r="ADN1" t="s">
        <v>806</v>
      </c>
      <c r="ADO1" t="s">
        <v>807</v>
      </c>
      <c r="ADP1" t="s">
        <v>808</v>
      </c>
      <c r="ADQ1" t="s">
        <v>809</v>
      </c>
      <c r="ADR1" t="s">
        <v>810</v>
      </c>
      <c r="ADS1" t="s">
        <v>811</v>
      </c>
      <c r="ADT1" t="s">
        <v>812</v>
      </c>
      <c r="ADU1" t="s">
        <v>813</v>
      </c>
      <c r="ADV1" t="s">
        <v>814</v>
      </c>
      <c r="ADW1" t="s">
        <v>815</v>
      </c>
      <c r="ADX1" t="s">
        <v>816</v>
      </c>
      <c r="ADY1" t="s">
        <v>817</v>
      </c>
      <c r="ADZ1" t="s">
        <v>818</v>
      </c>
      <c r="AEA1" t="s">
        <v>819</v>
      </c>
      <c r="AEB1" t="s">
        <v>820</v>
      </c>
      <c r="AEC1" t="s">
        <v>821</v>
      </c>
      <c r="AED1" t="s">
        <v>822</v>
      </c>
      <c r="AEE1" t="s">
        <v>823</v>
      </c>
      <c r="AEF1" t="s">
        <v>824</v>
      </c>
      <c r="AEG1" t="s">
        <v>825</v>
      </c>
      <c r="AEH1" t="s">
        <v>826</v>
      </c>
      <c r="AEI1" t="s">
        <v>827</v>
      </c>
      <c r="AEJ1" t="s">
        <v>828</v>
      </c>
      <c r="AEK1" t="s">
        <v>829</v>
      </c>
      <c r="AEL1" t="s">
        <v>830</v>
      </c>
      <c r="AEM1" t="s">
        <v>831</v>
      </c>
      <c r="AEN1" t="s">
        <v>832</v>
      </c>
      <c r="AEO1" t="s">
        <v>833</v>
      </c>
      <c r="AEP1" t="s">
        <v>834</v>
      </c>
      <c r="AEQ1" t="s">
        <v>835</v>
      </c>
      <c r="AER1" t="s">
        <v>836</v>
      </c>
      <c r="AES1" t="s">
        <v>837</v>
      </c>
      <c r="AET1" t="s">
        <v>838</v>
      </c>
      <c r="AEU1" t="s">
        <v>839</v>
      </c>
      <c r="AEV1" t="s">
        <v>840</v>
      </c>
      <c r="AEW1" t="s">
        <v>841</v>
      </c>
      <c r="AEX1" t="s">
        <v>842</v>
      </c>
      <c r="AEY1" t="s">
        <v>843</v>
      </c>
      <c r="AEZ1" t="s">
        <v>844</v>
      </c>
      <c r="AFA1" t="s">
        <v>845</v>
      </c>
      <c r="AFB1" t="s">
        <v>846</v>
      </c>
      <c r="AFC1" t="s">
        <v>847</v>
      </c>
      <c r="AFD1" t="s">
        <v>848</v>
      </c>
      <c r="AFE1" t="s">
        <v>849</v>
      </c>
      <c r="AFF1" t="s">
        <v>850</v>
      </c>
      <c r="AFG1" t="s">
        <v>851</v>
      </c>
      <c r="AFH1" t="s">
        <v>852</v>
      </c>
      <c r="AFI1" t="s">
        <v>853</v>
      </c>
      <c r="AFJ1" t="s">
        <v>854</v>
      </c>
      <c r="AFK1" t="s">
        <v>855</v>
      </c>
      <c r="AFL1" t="s">
        <v>856</v>
      </c>
      <c r="AFM1" t="s">
        <v>857</v>
      </c>
      <c r="AFN1" t="s">
        <v>858</v>
      </c>
      <c r="AFO1" t="s">
        <v>859</v>
      </c>
      <c r="AFP1" t="s">
        <v>860</v>
      </c>
      <c r="AFQ1" t="s">
        <v>861</v>
      </c>
      <c r="AFR1" t="s">
        <v>862</v>
      </c>
      <c r="AFS1" t="s">
        <v>863</v>
      </c>
      <c r="AFT1" t="s">
        <v>864</v>
      </c>
      <c r="AFU1" t="s">
        <v>865</v>
      </c>
      <c r="AFV1" t="s">
        <v>866</v>
      </c>
      <c r="AFW1" t="s">
        <v>867</v>
      </c>
      <c r="AFX1" t="s">
        <v>868</v>
      </c>
      <c r="AFY1" t="s">
        <v>869</v>
      </c>
      <c r="AFZ1" t="s">
        <v>870</v>
      </c>
      <c r="AGA1" t="s">
        <v>871</v>
      </c>
      <c r="AGB1" t="s">
        <v>872</v>
      </c>
      <c r="AGC1" t="s">
        <v>873</v>
      </c>
      <c r="AGD1" t="s">
        <v>874</v>
      </c>
      <c r="AGE1" t="s">
        <v>875</v>
      </c>
      <c r="AGF1" t="s">
        <v>876</v>
      </c>
      <c r="AGG1" t="s">
        <v>877</v>
      </c>
      <c r="AGH1" t="s">
        <v>878</v>
      </c>
      <c r="AGI1" t="s">
        <v>879</v>
      </c>
      <c r="AGJ1" t="s">
        <v>880</v>
      </c>
      <c r="AGK1" t="s">
        <v>881</v>
      </c>
      <c r="AGL1" t="s">
        <v>882</v>
      </c>
      <c r="AGM1" t="s">
        <v>883</v>
      </c>
      <c r="AGN1" t="s">
        <v>884</v>
      </c>
      <c r="AGO1" t="s">
        <v>885</v>
      </c>
      <c r="AGP1" t="s">
        <v>886</v>
      </c>
      <c r="AGQ1" t="s">
        <v>887</v>
      </c>
      <c r="AGR1" t="s">
        <v>888</v>
      </c>
      <c r="AGS1" t="s">
        <v>889</v>
      </c>
      <c r="AGT1" t="s">
        <v>890</v>
      </c>
      <c r="AGU1" t="s">
        <v>891</v>
      </c>
      <c r="AGV1" t="s">
        <v>892</v>
      </c>
      <c r="AGW1" t="s">
        <v>893</v>
      </c>
      <c r="AGX1" t="s">
        <v>894</v>
      </c>
      <c r="AGY1" t="s">
        <v>895</v>
      </c>
      <c r="AGZ1" t="s">
        <v>896</v>
      </c>
      <c r="AHA1" t="s">
        <v>897</v>
      </c>
      <c r="AHB1" t="s">
        <v>898</v>
      </c>
      <c r="AHC1" t="s">
        <v>899</v>
      </c>
      <c r="AHD1" t="s">
        <v>900</v>
      </c>
      <c r="AHE1" t="s">
        <v>901</v>
      </c>
      <c r="AHF1" t="s">
        <v>902</v>
      </c>
      <c r="AHG1" t="s">
        <v>903</v>
      </c>
      <c r="AHH1" t="s">
        <v>904</v>
      </c>
      <c r="AHI1" t="s">
        <v>905</v>
      </c>
      <c r="AHJ1" t="s">
        <v>906</v>
      </c>
      <c r="AHK1" t="s">
        <v>907</v>
      </c>
      <c r="AHL1" t="s">
        <v>908</v>
      </c>
      <c r="AHM1" t="s">
        <v>909</v>
      </c>
      <c r="AHN1" t="s">
        <v>910</v>
      </c>
      <c r="AHO1" t="s">
        <v>911</v>
      </c>
      <c r="AHP1" t="s">
        <v>912</v>
      </c>
      <c r="AHQ1" t="s">
        <v>913</v>
      </c>
      <c r="AHR1" t="s">
        <v>914</v>
      </c>
      <c r="AHS1" t="s">
        <v>915</v>
      </c>
      <c r="AHT1" t="s">
        <v>916</v>
      </c>
      <c r="AHU1" t="s">
        <v>917</v>
      </c>
      <c r="AHV1" t="s">
        <v>918</v>
      </c>
      <c r="AHW1" t="s">
        <v>919</v>
      </c>
      <c r="AHX1" t="s">
        <v>920</v>
      </c>
      <c r="AHY1" t="s">
        <v>921</v>
      </c>
      <c r="AHZ1" t="s">
        <v>922</v>
      </c>
      <c r="AIA1" t="s">
        <v>923</v>
      </c>
      <c r="AIB1" t="s">
        <v>924</v>
      </c>
      <c r="AIC1" t="s">
        <v>925</v>
      </c>
      <c r="AID1" t="s">
        <v>926</v>
      </c>
      <c r="AIE1" t="s">
        <v>927</v>
      </c>
      <c r="AIF1" t="s">
        <v>928</v>
      </c>
      <c r="AIG1" t="s">
        <v>929</v>
      </c>
      <c r="AIH1" t="s">
        <v>930</v>
      </c>
      <c r="AII1" t="s">
        <v>931</v>
      </c>
      <c r="AIJ1" t="s">
        <v>932</v>
      </c>
      <c r="AIK1" t="s">
        <v>933</v>
      </c>
      <c r="AIL1" t="s">
        <v>934</v>
      </c>
      <c r="AIM1" t="s">
        <v>935</v>
      </c>
      <c r="AIN1" t="s">
        <v>936</v>
      </c>
      <c r="AIO1" t="s">
        <v>937</v>
      </c>
      <c r="AIP1" t="s">
        <v>938</v>
      </c>
      <c r="AIQ1" t="s">
        <v>939</v>
      </c>
      <c r="AIR1" t="s">
        <v>940</v>
      </c>
      <c r="AIS1" t="s">
        <v>941</v>
      </c>
      <c r="AIT1" t="s">
        <v>942</v>
      </c>
      <c r="AIU1" t="s">
        <v>943</v>
      </c>
      <c r="AIV1" t="s">
        <v>944</v>
      </c>
      <c r="AIW1" t="s">
        <v>945</v>
      </c>
      <c r="AIX1" t="s">
        <v>946</v>
      </c>
      <c r="AIY1" t="s">
        <v>947</v>
      </c>
      <c r="AIZ1" t="s">
        <v>948</v>
      </c>
      <c r="AJA1" t="s">
        <v>949</v>
      </c>
      <c r="AJB1" t="s">
        <v>950</v>
      </c>
      <c r="AJC1" t="s">
        <v>951</v>
      </c>
      <c r="AJD1" t="s">
        <v>952</v>
      </c>
      <c r="AJE1" t="s">
        <v>953</v>
      </c>
      <c r="AJF1" t="s">
        <v>954</v>
      </c>
      <c r="AJG1" t="s">
        <v>955</v>
      </c>
      <c r="AJH1" t="s">
        <v>956</v>
      </c>
      <c r="AJI1" t="s">
        <v>957</v>
      </c>
      <c r="AJJ1" t="s">
        <v>958</v>
      </c>
      <c r="AJK1" t="s">
        <v>959</v>
      </c>
      <c r="AJL1" t="s">
        <v>960</v>
      </c>
      <c r="AJM1" t="s">
        <v>961</v>
      </c>
      <c r="AJN1" t="s">
        <v>962</v>
      </c>
      <c r="AJO1" t="s">
        <v>963</v>
      </c>
      <c r="AJP1" t="s">
        <v>964</v>
      </c>
      <c r="AJQ1" t="s">
        <v>965</v>
      </c>
      <c r="AJR1" t="s">
        <v>966</v>
      </c>
      <c r="AJS1" t="s">
        <v>967</v>
      </c>
      <c r="AJT1" t="s">
        <v>968</v>
      </c>
      <c r="AJU1" t="s">
        <v>969</v>
      </c>
      <c r="AJV1" t="s">
        <v>970</v>
      </c>
      <c r="AJW1" t="s">
        <v>971</v>
      </c>
      <c r="AJX1" t="s">
        <v>972</v>
      </c>
      <c r="AJY1" t="s">
        <v>973</v>
      </c>
      <c r="AJZ1" t="s">
        <v>974</v>
      </c>
      <c r="AKA1" t="s">
        <v>975</v>
      </c>
      <c r="AKB1" t="s">
        <v>976</v>
      </c>
      <c r="AKC1" t="s">
        <v>977</v>
      </c>
      <c r="AKD1" t="s">
        <v>978</v>
      </c>
      <c r="AKE1" t="s">
        <v>979</v>
      </c>
      <c r="AKF1" t="s">
        <v>980</v>
      </c>
      <c r="AKG1" t="s">
        <v>981</v>
      </c>
      <c r="AKH1" t="s">
        <v>982</v>
      </c>
      <c r="AKI1" t="s">
        <v>983</v>
      </c>
      <c r="AKJ1" t="s">
        <v>984</v>
      </c>
      <c r="AKK1" t="s">
        <v>985</v>
      </c>
      <c r="AKL1" t="s">
        <v>986</v>
      </c>
      <c r="AKM1" t="s">
        <v>987</v>
      </c>
      <c r="AKN1" t="s">
        <v>988</v>
      </c>
      <c r="AKO1" t="s">
        <v>989</v>
      </c>
      <c r="AKP1" t="s">
        <v>990</v>
      </c>
      <c r="AKQ1" t="s">
        <v>991</v>
      </c>
      <c r="AKR1" t="s">
        <v>992</v>
      </c>
      <c r="AKS1" t="s">
        <v>993</v>
      </c>
      <c r="AKT1" t="s">
        <v>994</v>
      </c>
      <c r="AKU1" t="s">
        <v>995</v>
      </c>
      <c r="AKV1" t="s">
        <v>996</v>
      </c>
      <c r="AKW1" t="s">
        <v>997</v>
      </c>
      <c r="AKX1" t="s">
        <v>998</v>
      </c>
      <c r="AKY1" t="s">
        <v>999</v>
      </c>
      <c r="AKZ1" t="s">
        <v>1000</v>
      </c>
      <c r="ALA1" t="s">
        <v>1001</v>
      </c>
      <c r="ALB1" t="s">
        <v>1002</v>
      </c>
      <c r="ALC1" t="s">
        <v>1003</v>
      </c>
      <c r="ALD1" t="s">
        <v>1004</v>
      </c>
      <c r="ALE1" t="s">
        <v>1005</v>
      </c>
      <c r="ALF1" t="s">
        <v>1006</v>
      </c>
      <c r="ALG1" t="s">
        <v>1007</v>
      </c>
      <c r="ALH1" t="s">
        <v>1008</v>
      </c>
      <c r="ALI1" t="s">
        <v>1009</v>
      </c>
      <c r="ALJ1" t="s">
        <v>1010</v>
      </c>
      <c r="ALK1" t="s">
        <v>1011</v>
      </c>
      <c r="ALL1" t="s">
        <v>1012</v>
      </c>
      <c r="ALM1" t="s">
        <v>1013</v>
      </c>
      <c r="ALN1" t="s">
        <v>1014</v>
      </c>
      <c r="ALO1" t="s">
        <v>1015</v>
      </c>
      <c r="ALP1" t="s">
        <v>1016</v>
      </c>
      <c r="ALQ1" t="s">
        <v>1017</v>
      </c>
      <c r="ALR1" t="s">
        <v>1018</v>
      </c>
      <c r="ALS1" t="s">
        <v>1019</v>
      </c>
      <c r="ALT1" t="s">
        <v>1020</v>
      </c>
      <c r="ALU1" t="s">
        <v>1021</v>
      </c>
      <c r="ALV1" t="s">
        <v>1022</v>
      </c>
      <c r="ALW1" t="s">
        <v>1023</v>
      </c>
      <c r="ALX1" t="s">
        <v>1024</v>
      </c>
      <c r="ALY1" t="s">
        <v>1025</v>
      </c>
      <c r="ALZ1" t="s">
        <v>1026</v>
      </c>
      <c r="AMA1" t="s">
        <v>1027</v>
      </c>
      <c r="AMB1" t="s">
        <v>1028</v>
      </c>
      <c r="AMC1" t="s">
        <v>1029</v>
      </c>
      <c r="AMD1" t="s">
        <v>1030</v>
      </c>
      <c r="AME1" t="s">
        <v>1031</v>
      </c>
      <c r="AMF1" t="s">
        <v>1032</v>
      </c>
      <c r="AMG1" t="s">
        <v>1033</v>
      </c>
      <c r="AMH1" t="s">
        <v>1034</v>
      </c>
      <c r="AMI1" t="s">
        <v>1035</v>
      </c>
      <c r="AMJ1" t="s">
        <v>1036</v>
      </c>
      <c r="AMK1" t="s">
        <v>1037</v>
      </c>
      <c r="AML1" t="s">
        <v>1038</v>
      </c>
      <c r="AMM1" t="s">
        <v>1039</v>
      </c>
      <c r="AMN1" t="s">
        <v>1040</v>
      </c>
      <c r="AMO1" t="s">
        <v>1041</v>
      </c>
      <c r="AMP1" t="s">
        <v>1042</v>
      </c>
      <c r="AMQ1" t="s">
        <v>1043</v>
      </c>
      <c r="AMR1" t="s">
        <v>1044</v>
      </c>
      <c r="AMS1" t="s">
        <v>1045</v>
      </c>
      <c r="AMT1" t="s">
        <v>1046</v>
      </c>
      <c r="AMU1" t="s">
        <v>1047</v>
      </c>
      <c r="AMV1" t="s">
        <v>1048</v>
      </c>
      <c r="AMW1" t="s">
        <v>1049</v>
      </c>
      <c r="AMX1" t="s">
        <v>1050</v>
      </c>
      <c r="AMY1" t="s">
        <v>1051</v>
      </c>
      <c r="AMZ1" t="s">
        <v>1052</v>
      </c>
      <c r="ANA1" t="s">
        <v>1053</v>
      </c>
      <c r="ANB1" t="s">
        <v>1054</v>
      </c>
      <c r="ANC1" t="s">
        <v>1055</v>
      </c>
      <c r="AND1" t="s">
        <v>1056</v>
      </c>
      <c r="ANE1" t="s">
        <v>1057</v>
      </c>
      <c r="ANF1" t="s">
        <v>1058</v>
      </c>
      <c r="ANG1" t="s">
        <v>1059</v>
      </c>
      <c r="ANH1" t="s">
        <v>1060</v>
      </c>
      <c r="ANI1" t="s">
        <v>1061</v>
      </c>
      <c r="ANJ1" t="s">
        <v>1062</v>
      </c>
      <c r="ANK1" t="s">
        <v>1063</v>
      </c>
      <c r="ANL1" t="s">
        <v>1064</v>
      </c>
      <c r="ANM1" t="s">
        <v>1065</v>
      </c>
      <c r="ANN1" t="s">
        <v>1066</v>
      </c>
      <c r="ANO1" t="s">
        <v>1067</v>
      </c>
      <c r="ANP1" t="s">
        <v>1068</v>
      </c>
      <c r="ANQ1" t="s">
        <v>1069</v>
      </c>
      <c r="ANR1" t="s">
        <v>1070</v>
      </c>
      <c r="ANS1" t="s">
        <v>1071</v>
      </c>
      <c r="ANT1" t="s">
        <v>1072</v>
      </c>
      <c r="ANU1" t="s">
        <v>1073</v>
      </c>
      <c r="ANV1" t="s">
        <v>1074</v>
      </c>
      <c r="ANW1" t="s">
        <v>1075</v>
      </c>
      <c r="ANX1" t="s">
        <v>1076</v>
      </c>
      <c r="ANY1" t="s">
        <v>1077</v>
      </c>
      <c r="ANZ1" t="s">
        <v>1078</v>
      </c>
      <c r="AOA1" t="s">
        <v>1079</v>
      </c>
      <c r="AOB1" t="s">
        <v>1080</v>
      </c>
      <c r="AOC1" t="s">
        <v>1081</v>
      </c>
      <c r="AOD1" t="s">
        <v>1082</v>
      </c>
      <c r="AOE1" t="s">
        <v>1083</v>
      </c>
      <c r="AOF1" t="s">
        <v>1084</v>
      </c>
      <c r="AOG1" t="s">
        <v>1085</v>
      </c>
      <c r="AOH1" t="s">
        <v>1086</v>
      </c>
      <c r="AOI1" t="s">
        <v>1087</v>
      </c>
      <c r="AOJ1" t="s">
        <v>1088</v>
      </c>
      <c r="AOK1" t="s">
        <v>1089</v>
      </c>
      <c r="AOL1" t="s">
        <v>1090</v>
      </c>
      <c r="AOM1" t="s">
        <v>1091</v>
      </c>
      <c r="AON1" t="s">
        <v>1092</v>
      </c>
      <c r="AOO1" t="s">
        <v>1093</v>
      </c>
      <c r="AOP1" t="s">
        <v>1094</v>
      </c>
      <c r="AOQ1" t="s">
        <v>1095</v>
      </c>
      <c r="AOR1" t="s">
        <v>1096</v>
      </c>
      <c r="AOS1" t="s">
        <v>1097</v>
      </c>
      <c r="AOT1" t="s">
        <v>1098</v>
      </c>
      <c r="AOU1" t="s">
        <v>1099</v>
      </c>
      <c r="AOV1" t="s">
        <v>1100</v>
      </c>
      <c r="AOW1" t="s">
        <v>1101</v>
      </c>
      <c r="AOX1" t="s">
        <v>1102</v>
      </c>
      <c r="AOY1" t="s">
        <v>1103</v>
      </c>
      <c r="AOZ1" t="s">
        <v>1104</v>
      </c>
      <c r="APA1" t="s">
        <v>1105</v>
      </c>
      <c r="APB1" t="s">
        <v>1106</v>
      </c>
      <c r="APC1" t="s">
        <v>1107</v>
      </c>
      <c r="APD1" t="s">
        <v>1108</v>
      </c>
      <c r="APE1" t="s">
        <v>1109</v>
      </c>
      <c r="APF1" t="s">
        <v>1110</v>
      </c>
      <c r="APG1" t="s">
        <v>1111</v>
      </c>
      <c r="APH1" t="s">
        <v>1112</v>
      </c>
      <c r="API1" t="s">
        <v>1113</v>
      </c>
      <c r="APJ1" t="s">
        <v>1114</v>
      </c>
      <c r="APK1" t="s">
        <v>1115</v>
      </c>
      <c r="APL1" t="s">
        <v>1116</v>
      </c>
      <c r="APM1" t="s">
        <v>1117</v>
      </c>
      <c r="APN1" t="s">
        <v>1118</v>
      </c>
      <c r="APO1" t="s">
        <v>1119</v>
      </c>
      <c r="APP1" t="s">
        <v>1120</v>
      </c>
      <c r="APQ1" t="s">
        <v>1121</v>
      </c>
      <c r="APR1" t="s">
        <v>1122</v>
      </c>
      <c r="APS1" t="s">
        <v>1123</v>
      </c>
      <c r="APT1" t="s">
        <v>1124</v>
      </c>
      <c r="APU1" t="s">
        <v>1125</v>
      </c>
      <c r="APV1" t="s">
        <v>1126</v>
      </c>
      <c r="APW1" t="s">
        <v>1127</v>
      </c>
      <c r="APX1" t="s">
        <v>1128</v>
      </c>
      <c r="APY1" t="s">
        <v>1129</v>
      </c>
      <c r="APZ1" t="s">
        <v>1130</v>
      </c>
      <c r="AQA1" t="s">
        <v>1131</v>
      </c>
      <c r="AQB1" t="s">
        <v>1132</v>
      </c>
      <c r="AQC1" t="s">
        <v>1133</v>
      </c>
      <c r="AQD1" t="s">
        <v>1134</v>
      </c>
      <c r="AQE1" t="s">
        <v>1135</v>
      </c>
      <c r="AQF1" t="s">
        <v>1136</v>
      </c>
      <c r="AQG1" t="s">
        <v>1137</v>
      </c>
      <c r="AQH1" t="s">
        <v>1138</v>
      </c>
      <c r="AQI1" t="s">
        <v>1139</v>
      </c>
      <c r="AQJ1" t="s">
        <v>1140</v>
      </c>
      <c r="AQK1" t="s">
        <v>1141</v>
      </c>
      <c r="AQL1" t="s">
        <v>1142</v>
      </c>
      <c r="AQM1" t="s">
        <v>1143</v>
      </c>
      <c r="AQN1" t="s">
        <v>1144</v>
      </c>
      <c r="AQO1" t="s">
        <v>1145</v>
      </c>
      <c r="AQP1" t="s">
        <v>1146</v>
      </c>
      <c r="AQQ1" t="s">
        <v>1147</v>
      </c>
      <c r="AQR1" t="s">
        <v>1148</v>
      </c>
      <c r="AQS1" t="s">
        <v>1149</v>
      </c>
      <c r="AQT1" t="s">
        <v>1150</v>
      </c>
      <c r="AQU1" t="s">
        <v>1151</v>
      </c>
      <c r="AQV1" t="s">
        <v>1152</v>
      </c>
      <c r="AQW1" t="s">
        <v>1153</v>
      </c>
      <c r="AQX1" t="s">
        <v>1154</v>
      </c>
      <c r="AQY1" t="s">
        <v>1155</v>
      </c>
      <c r="AQZ1" t="s">
        <v>1156</v>
      </c>
      <c r="ARA1" t="s">
        <v>1157</v>
      </c>
      <c r="ARB1" t="s">
        <v>1158</v>
      </c>
      <c r="ARC1" t="s">
        <v>1159</v>
      </c>
      <c r="ARD1" t="s">
        <v>1160</v>
      </c>
      <c r="ARE1" t="s">
        <v>1161</v>
      </c>
      <c r="ARF1" t="s">
        <v>1162</v>
      </c>
      <c r="ARG1" t="s">
        <v>1163</v>
      </c>
      <c r="ARH1" t="s">
        <v>1164</v>
      </c>
      <c r="ARI1" t="s">
        <v>1165</v>
      </c>
      <c r="ARJ1" t="s">
        <v>1166</v>
      </c>
      <c r="ARK1" t="s">
        <v>1167</v>
      </c>
      <c r="ARL1" t="s">
        <v>1168</v>
      </c>
      <c r="ARM1" t="s">
        <v>1169</v>
      </c>
      <c r="ARN1" t="s">
        <v>1170</v>
      </c>
      <c r="ARO1" t="s">
        <v>1171</v>
      </c>
      <c r="ARP1" t="s">
        <v>1172</v>
      </c>
      <c r="ARQ1" t="s">
        <v>1173</v>
      </c>
      <c r="ARR1" t="s">
        <v>1174</v>
      </c>
      <c r="ARS1" t="s">
        <v>1175</v>
      </c>
      <c r="ART1" t="s">
        <v>1176</v>
      </c>
      <c r="ARU1" t="s">
        <v>1177</v>
      </c>
      <c r="ARV1" t="s">
        <v>1178</v>
      </c>
      <c r="ARW1" t="s">
        <v>1179</v>
      </c>
      <c r="ARX1" t="s">
        <v>1180</v>
      </c>
      <c r="ARY1" t="s">
        <v>1181</v>
      </c>
      <c r="ARZ1" t="s">
        <v>1182</v>
      </c>
      <c r="ASA1" t="s">
        <v>1183</v>
      </c>
      <c r="ASB1" t="s">
        <v>1184</v>
      </c>
      <c r="ASC1" t="s">
        <v>1185</v>
      </c>
      <c r="ASD1" t="s">
        <v>1186</v>
      </c>
      <c r="ASE1" t="s">
        <v>1187</v>
      </c>
      <c r="ASF1" t="s">
        <v>1188</v>
      </c>
      <c r="ASG1" t="s">
        <v>1189</v>
      </c>
      <c r="ASH1" t="s">
        <v>1190</v>
      </c>
      <c r="ASI1" t="s">
        <v>1191</v>
      </c>
      <c r="ASJ1" t="s">
        <v>1192</v>
      </c>
      <c r="ASK1" t="s">
        <v>1193</v>
      </c>
      <c r="ASL1" t="s">
        <v>1194</v>
      </c>
      <c r="ASM1" t="s">
        <v>1195</v>
      </c>
      <c r="ASN1" t="s">
        <v>1196</v>
      </c>
      <c r="ASO1" t="s">
        <v>1197</v>
      </c>
      <c r="ASP1" t="s">
        <v>1198</v>
      </c>
      <c r="ASQ1" t="s">
        <v>1199</v>
      </c>
      <c r="ASR1" t="s">
        <v>1200</v>
      </c>
      <c r="ASS1" t="s">
        <v>1201</v>
      </c>
      <c r="AST1" t="s">
        <v>1202</v>
      </c>
      <c r="ASU1" t="s">
        <v>1203</v>
      </c>
      <c r="ASV1" t="s">
        <v>1204</v>
      </c>
      <c r="ASW1" t="s">
        <v>1205</v>
      </c>
      <c r="ASX1" t="s">
        <v>1206</v>
      </c>
      <c r="ASY1" t="s">
        <v>1207</v>
      </c>
      <c r="ASZ1" t="s">
        <v>1208</v>
      </c>
      <c r="ATA1" t="s">
        <v>1209</v>
      </c>
      <c r="ATB1" t="s">
        <v>1210</v>
      </c>
      <c r="ATC1" t="s">
        <v>1211</v>
      </c>
      <c r="ATD1" t="s">
        <v>1212</v>
      </c>
      <c r="ATE1" t="s">
        <v>1213</v>
      </c>
      <c r="ATF1" t="s">
        <v>1214</v>
      </c>
      <c r="ATG1" t="s">
        <v>1215</v>
      </c>
      <c r="ATH1" t="s">
        <v>1216</v>
      </c>
      <c r="ATI1" t="s">
        <v>1217</v>
      </c>
      <c r="ATJ1" t="s">
        <v>1218</v>
      </c>
      <c r="ATK1" t="s">
        <v>1219</v>
      </c>
      <c r="ATL1" t="s">
        <v>1220</v>
      </c>
      <c r="ATM1" t="s">
        <v>1221</v>
      </c>
      <c r="ATN1" t="s">
        <v>1222</v>
      </c>
      <c r="ATO1" t="s">
        <v>1223</v>
      </c>
      <c r="ATP1" t="s">
        <v>1224</v>
      </c>
      <c r="ATQ1" t="s">
        <v>1225</v>
      </c>
      <c r="ATR1" t="s">
        <v>1226</v>
      </c>
      <c r="ATS1" t="s">
        <v>1227</v>
      </c>
      <c r="ATT1" t="s">
        <v>1228</v>
      </c>
      <c r="ATU1" t="s">
        <v>1229</v>
      </c>
      <c r="ATV1" t="s">
        <v>1230</v>
      </c>
      <c r="ATW1" t="s">
        <v>1231</v>
      </c>
      <c r="ATX1" t="s">
        <v>1232</v>
      </c>
      <c r="ATY1" t="s">
        <v>1233</v>
      </c>
      <c r="ATZ1" t="s">
        <v>1234</v>
      </c>
      <c r="AUA1" t="s">
        <v>1235</v>
      </c>
      <c r="AUB1" t="s">
        <v>1236</v>
      </c>
      <c r="AUC1" t="s">
        <v>1237</v>
      </c>
      <c r="AUD1" t="s">
        <v>1238</v>
      </c>
      <c r="AUE1" t="s">
        <v>1239</v>
      </c>
      <c r="AUF1" t="s">
        <v>1240</v>
      </c>
      <c r="AUG1" t="s">
        <v>1241</v>
      </c>
      <c r="AUH1" t="s">
        <v>1242</v>
      </c>
      <c r="AUI1" t="s">
        <v>1243</v>
      </c>
      <c r="AUJ1" t="s">
        <v>1244</v>
      </c>
      <c r="AUK1" t="s">
        <v>1245</v>
      </c>
      <c r="AUL1" t="s">
        <v>1246</v>
      </c>
      <c r="AUM1" t="s">
        <v>1247</v>
      </c>
      <c r="AUN1" t="s">
        <v>1248</v>
      </c>
      <c r="AUO1" t="s">
        <v>1249</v>
      </c>
      <c r="AUP1" t="s">
        <v>1250</v>
      </c>
      <c r="AUQ1" t="s">
        <v>1251</v>
      </c>
      <c r="AUR1" t="s">
        <v>1252</v>
      </c>
      <c r="AUS1" t="s">
        <v>1253</v>
      </c>
      <c r="AUT1" t="s">
        <v>1254</v>
      </c>
      <c r="AUU1" t="s">
        <v>1255</v>
      </c>
      <c r="AUV1" t="s">
        <v>1256</v>
      </c>
      <c r="AUW1" t="s">
        <v>1257</v>
      </c>
      <c r="AUX1" t="s">
        <v>1258</v>
      </c>
      <c r="AUY1" t="s">
        <v>1259</v>
      </c>
      <c r="AUZ1" t="s">
        <v>1260</v>
      </c>
      <c r="AVA1" t="s">
        <v>1261</v>
      </c>
      <c r="AVB1" t="s">
        <v>1262</v>
      </c>
      <c r="AVC1" t="s">
        <v>1263</v>
      </c>
      <c r="AVD1" t="s">
        <v>1264</v>
      </c>
      <c r="AVE1" t="s">
        <v>1265</v>
      </c>
      <c r="AVF1" t="s">
        <v>1266</v>
      </c>
      <c r="AVG1" t="s">
        <v>1267</v>
      </c>
      <c r="AVH1" t="s">
        <v>1268</v>
      </c>
      <c r="AVI1" t="s">
        <v>1269</v>
      </c>
      <c r="AVJ1" t="s">
        <v>1270</v>
      </c>
      <c r="AVK1" t="s">
        <v>1271</v>
      </c>
      <c r="AVL1" t="s">
        <v>1272</v>
      </c>
      <c r="AVM1" t="s">
        <v>1273</v>
      </c>
      <c r="AVN1" t="s">
        <v>1274</v>
      </c>
      <c r="AVO1" t="s">
        <v>1275</v>
      </c>
      <c r="AVP1" t="s">
        <v>1276</v>
      </c>
      <c r="AVQ1" t="s">
        <v>1277</v>
      </c>
      <c r="AVR1" t="s">
        <v>1278</v>
      </c>
      <c r="AVS1" t="s">
        <v>1279</v>
      </c>
      <c r="AVT1" t="s">
        <v>1280</v>
      </c>
      <c r="AVU1" t="s">
        <v>1281</v>
      </c>
      <c r="AVV1" t="s">
        <v>1282</v>
      </c>
      <c r="AVW1" t="s">
        <v>1283</v>
      </c>
      <c r="AVX1" t="s">
        <v>1284</v>
      </c>
      <c r="AVY1" t="s">
        <v>1285</v>
      </c>
      <c r="AVZ1" t="s">
        <v>1286</v>
      </c>
      <c r="AWA1" t="s">
        <v>1287</v>
      </c>
      <c r="AWB1" t="s">
        <v>1288</v>
      </c>
      <c r="AWC1" t="s">
        <v>1289</v>
      </c>
      <c r="AWD1" t="s">
        <v>1290</v>
      </c>
      <c r="AWE1" t="s">
        <v>1291</v>
      </c>
      <c r="AWF1" t="s">
        <v>1292</v>
      </c>
      <c r="AWG1" t="s">
        <v>1293</v>
      </c>
      <c r="AWH1" t="s">
        <v>1294</v>
      </c>
      <c r="AWI1" t="s">
        <v>1295</v>
      </c>
      <c r="AWJ1" t="s">
        <v>1296</v>
      </c>
      <c r="AWK1" t="s">
        <v>1297</v>
      </c>
      <c r="AWL1" t="s">
        <v>1298</v>
      </c>
      <c r="AWM1" t="s">
        <v>1299</v>
      </c>
      <c r="AWN1" t="s">
        <v>1300</v>
      </c>
      <c r="AWO1" t="s">
        <v>1301</v>
      </c>
      <c r="AWP1" t="s">
        <v>1302</v>
      </c>
      <c r="AWQ1" t="s">
        <v>1303</v>
      </c>
      <c r="AWR1" t="s">
        <v>1304</v>
      </c>
      <c r="AWS1" t="s">
        <v>1305</v>
      </c>
      <c r="AWT1" t="s">
        <v>1306</v>
      </c>
      <c r="AWU1" t="s">
        <v>1307</v>
      </c>
      <c r="AWV1" t="s">
        <v>1308</v>
      </c>
      <c r="AWW1" t="s">
        <v>1309</v>
      </c>
      <c r="AWX1" t="s">
        <v>1310</v>
      </c>
      <c r="AWY1" t="s">
        <v>1311</v>
      </c>
      <c r="AWZ1" t="s">
        <v>1312</v>
      </c>
      <c r="AXA1" t="s">
        <v>1313</v>
      </c>
      <c r="AXB1" t="s">
        <v>1314</v>
      </c>
      <c r="AXC1" t="s">
        <v>1315</v>
      </c>
      <c r="AXD1" t="s">
        <v>1316</v>
      </c>
      <c r="AXE1" t="s">
        <v>1317</v>
      </c>
      <c r="AXF1" t="s">
        <v>1318</v>
      </c>
      <c r="AXG1" t="s">
        <v>1319</v>
      </c>
      <c r="AXH1" t="s">
        <v>1320</v>
      </c>
      <c r="AXI1" t="s">
        <v>1321</v>
      </c>
      <c r="AXJ1" t="s">
        <v>1322</v>
      </c>
      <c r="AXK1" t="s">
        <v>1323</v>
      </c>
      <c r="AXL1" t="s">
        <v>1324</v>
      </c>
      <c r="AXM1" t="s">
        <v>1325</v>
      </c>
      <c r="AXN1" t="s">
        <v>1326</v>
      </c>
      <c r="AXO1" t="s">
        <v>1327</v>
      </c>
      <c r="AXP1" t="s">
        <v>1328</v>
      </c>
      <c r="AXQ1" t="s">
        <v>1329</v>
      </c>
      <c r="AXR1" t="s">
        <v>1330</v>
      </c>
      <c r="AXS1" t="s">
        <v>1331</v>
      </c>
      <c r="AXT1" t="s">
        <v>1332</v>
      </c>
      <c r="AXU1" t="s">
        <v>1333</v>
      </c>
      <c r="AXV1" t="s">
        <v>1334</v>
      </c>
      <c r="AXW1" t="s">
        <v>1335</v>
      </c>
      <c r="AXX1" t="s">
        <v>1336</v>
      </c>
      <c r="AXY1" t="s">
        <v>1337</v>
      </c>
      <c r="AXZ1" t="s">
        <v>1338</v>
      </c>
      <c r="AYA1" t="s">
        <v>1339</v>
      </c>
      <c r="AYB1" t="s">
        <v>1340</v>
      </c>
      <c r="AYC1" t="s">
        <v>1341</v>
      </c>
      <c r="AYD1" t="s">
        <v>1342</v>
      </c>
      <c r="AYE1" t="s">
        <v>1343</v>
      </c>
      <c r="AYF1" t="s">
        <v>1344</v>
      </c>
      <c r="AYG1" t="s">
        <v>1345</v>
      </c>
      <c r="AYH1" t="s">
        <v>1346</v>
      </c>
      <c r="AYI1" t="s">
        <v>1347</v>
      </c>
      <c r="AYJ1" t="s">
        <v>1348</v>
      </c>
      <c r="AYK1" t="s">
        <v>1349</v>
      </c>
      <c r="AYL1" t="s">
        <v>1350</v>
      </c>
      <c r="AYM1" t="s">
        <v>1351</v>
      </c>
      <c r="AYN1" t="s">
        <v>1352</v>
      </c>
      <c r="AYO1" t="s">
        <v>1353</v>
      </c>
      <c r="AYP1" t="s">
        <v>1354</v>
      </c>
      <c r="AYQ1" t="s">
        <v>1355</v>
      </c>
      <c r="AYR1" t="s">
        <v>1356</v>
      </c>
      <c r="AYS1" t="s">
        <v>1357</v>
      </c>
      <c r="AYT1" t="s">
        <v>1358</v>
      </c>
      <c r="AYU1" t="s">
        <v>1359</v>
      </c>
      <c r="AYV1" t="s">
        <v>1360</v>
      </c>
      <c r="AYW1" t="s">
        <v>1361</v>
      </c>
      <c r="AYX1" t="s">
        <v>1362</v>
      </c>
      <c r="AYY1" t="s">
        <v>1363</v>
      </c>
      <c r="AYZ1" t="s">
        <v>1364</v>
      </c>
      <c r="AZA1" t="s">
        <v>1365</v>
      </c>
      <c r="AZB1" t="s">
        <v>1366</v>
      </c>
      <c r="AZC1" t="s">
        <v>1367</v>
      </c>
      <c r="AZD1" t="s">
        <v>1368</v>
      </c>
      <c r="AZE1" t="s">
        <v>1369</v>
      </c>
      <c r="AZF1" t="s">
        <v>1370</v>
      </c>
      <c r="AZG1" t="s">
        <v>1371</v>
      </c>
      <c r="AZH1" t="s">
        <v>1372</v>
      </c>
      <c r="AZI1" t="s">
        <v>1373</v>
      </c>
      <c r="AZJ1" t="s">
        <v>1374</v>
      </c>
      <c r="AZK1" t="s">
        <v>1375</v>
      </c>
      <c r="AZL1" t="s">
        <v>1376</v>
      </c>
      <c r="AZM1" t="s">
        <v>1377</v>
      </c>
      <c r="AZN1" t="s">
        <v>1378</v>
      </c>
      <c r="AZO1" t="s">
        <v>1379</v>
      </c>
      <c r="AZP1" t="s">
        <v>1380</v>
      </c>
      <c r="AZQ1" t="s">
        <v>1381</v>
      </c>
      <c r="AZR1" t="s">
        <v>1382</v>
      </c>
      <c r="AZS1" t="s">
        <v>1383</v>
      </c>
      <c r="AZT1" t="s">
        <v>1384</v>
      </c>
      <c r="AZU1" t="s">
        <v>1385</v>
      </c>
      <c r="AZV1" t="s">
        <v>1386</v>
      </c>
      <c r="AZW1" t="s">
        <v>1387</v>
      </c>
      <c r="AZX1" t="s">
        <v>1388</v>
      </c>
      <c r="AZY1" t="s">
        <v>1389</v>
      </c>
      <c r="AZZ1" t="s">
        <v>1390</v>
      </c>
      <c r="BAA1" t="s">
        <v>1391</v>
      </c>
      <c r="BAB1" t="s">
        <v>1392</v>
      </c>
      <c r="BAC1" t="s">
        <v>1393</v>
      </c>
      <c r="BAD1" t="s">
        <v>1394</v>
      </c>
      <c r="BAE1" t="s">
        <v>1395</v>
      </c>
      <c r="BAF1" t="s">
        <v>1396</v>
      </c>
      <c r="BAG1" t="s">
        <v>1397</v>
      </c>
      <c r="BAH1" t="s">
        <v>1398</v>
      </c>
      <c r="BAI1" t="s">
        <v>1399</v>
      </c>
      <c r="BAJ1" t="s">
        <v>1400</v>
      </c>
      <c r="BAK1" t="s">
        <v>1401</v>
      </c>
      <c r="BAL1" t="s">
        <v>1402</v>
      </c>
      <c r="BAM1" t="s">
        <v>1403</v>
      </c>
      <c r="BAN1" t="s">
        <v>1404</v>
      </c>
      <c r="BAO1" t="s">
        <v>1405</v>
      </c>
      <c r="BAP1" t="s">
        <v>1406</v>
      </c>
      <c r="BAQ1" t="s">
        <v>1407</v>
      </c>
      <c r="BAR1" t="s">
        <v>1408</v>
      </c>
      <c r="BAS1" t="s">
        <v>1409</v>
      </c>
      <c r="BAT1" t="s">
        <v>1410</v>
      </c>
      <c r="BAU1" t="s">
        <v>1411</v>
      </c>
      <c r="BAV1" t="s">
        <v>1412</v>
      </c>
      <c r="BAW1" t="s">
        <v>1413</v>
      </c>
      <c r="BAX1" t="s">
        <v>1414</v>
      </c>
      <c r="BAY1" t="s">
        <v>1415</v>
      </c>
      <c r="BAZ1" t="s">
        <v>1416</v>
      </c>
      <c r="BBA1" t="s">
        <v>1417</v>
      </c>
      <c r="BBB1" t="s">
        <v>1418</v>
      </c>
      <c r="BBC1" t="s">
        <v>1419</v>
      </c>
      <c r="BBD1" t="s">
        <v>1420</v>
      </c>
      <c r="BBE1" t="s">
        <v>1421</v>
      </c>
      <c r="BBF1" t="s">
        <v>1422</v>
      </c>
      <c r="BBG1" t="s">
        <v>1423</v>
      </c>
      <c r="BBH1" t="s">
        <v>1424</v>
      </c>
      <c r="BBI1" t="s">
        <v>1425</v>
      </c>
      <c r="BBJ1" t="s">
        <v>1426</v>
      </c>
      <c r="BBK1" t="s">
        <v>1427</v>
      </c>
      <c r="BBL1" t="s">
        <v>1428</v>
      </c>
      <c r="BBM1" t="s">
        <v>1429</v>
      </c>
      <c r="BBN1" t="s">
        <v>1430</v>
      </c>
      <c r="BBO1" t="s">
        <v>1431</v>
      </c>
      <c r="BBP1" t="s">
        <v>1432</v>
      </c>
      <c r="BBQ1" t="s">
        <v>1433</v>
      </c>
      <c r="BBR1" t="s">
        <v>1434</v>
      </c>
      <c r="BBS1" t="s">
        <v>1435</v>
      </c>
      <c r="BBT1" t="s">
        <v>1436</v>
      </c>
      <c r="BBU1" t="s">
        <v>1437</v>
      </c>
      <c r="BBV1" t="s">
        <v>1438</v>
      </c>
      <c r="BBW1" t="s">
        <v>1439</v>
      </c>
      <c r="BBX1" t="s">
        <v>1440</v>
      </c>
      <c r="BBY1" t="s">
        <v>1441</v>
      </c>
      <c r="BBZ1" t="s">
        <v>1442</v>
      </c>
      <c r="BCA1" t="s">
        <v>1443</v>
      </c>
      <c r="BCB1" t="s">
        <v>1444</v>
      </c>
      <c r="BCC1" t="s">
        <v>1445</v>
      </c>
      <c r="BCD1" t="s">
        <v>1446</v>
      </c>
      <c r="BCE1" t="s">
        <v>1447</v>
      </c>
      <c r="BCF1" t="s">
        <v>1448</v>
      </c>
      <c r="BCG1" t="s">
        <v>1449</v>
      </c>
      <c r="BCH1" t="s">
        <v>1450</v>
      </c>
      <c r="BCI1" t="s">
        <v>1451</v>
      </c>
      <c r="BCJ1" t="s">
        <v>1452</v>
      </c>
      <c r="BCK1" t="s">
        <v>1453</v>
      </c>
      <c r="BCL1" t="s">
        <v>1454</v>
      </c>
      <c r="BCM1" t="s">
        <v>1455</v>
      </c>
      <c r="BCN1" t="s">
        <v>1456</v>
      </c>
      <c r="BCO1" t="s">
        <v>1457</v>
      </c>
      <c r="BCP1" t="s">
        <v>1458</v>
      </c>
      <c r="BCQ1" t="s">
        <v>1459</v>
      </c>
      <c r="BCR1" t="s">
        <v>1460</v>
      </c>
      <c r="BCS1" t="s">
        <v>1461</v>
      </c>
      <c r="BCT1" t="s">
        <v>1462</v>
      </c>
      <c r="BCU1" t="s">
        <v>1463</v>
      </c>
      <c r="BCV1" t="s">
        <v>1464</v>
      </c>
      <c r="BCW1" t="s">
        <v>1465</v>
      </c>
      <c r="BCX1" t="s">
        <v>1466</v>
      </c>
      <c r="BCY1" t="s">
        <v>1467</v>
      </c>
      <c r="BCZ1" t="s">
        <v>1468</v>
      </c>
      <c r="BDA1" t="s">
        <v>1469</v>
      </c>
      <c r="BDB1" t="s">
        <v>1470</v>
      </c>
      <c r="BDC1" t="s">
        <v>1471</v>
      </c>
      <c r="BDD1" t="s">
        <v>1472</v>
      </c>
      <c r="BDE1" t="s">
        <v>1473</v>
      </c>
      <c r="BDF1" t="s">
        <v>1474</v>
      </c>
      <c r="BDG1" t="s">
        <v>1475</v>
      </c>
      <c r="BDH1" t="s">
        <v>1476</v>
      </c>
      <c r="BDI1" t="s">
        <v>1477</v>
      </c>
      <c r="BDJ1" t="s">
        <v>1478</v>
      </c>
      <c r="BDK1" t="s">
        <v>1479</v>
      </c>
      <c r="BDL1" t="s">
        <v>1480</v>
      </c>
      <c r="BDM1" t="s">
        <v>1481</v>
      </c>
      <c r="BDN1" t="s">
        <v>1482</v>
      </c>
      <c r="BDO1" t="s">
        <v>1483</v>
      </c>
      <c r="BDP1" t="s">
        <v>1484</v>
      </c>
      <c r="BDQ1" t="s">
        <v>1485</v>
      </c>
      <c r="BDR1" t="s">
        <v>1486</v>
      </c>
      <c r="BDS1" t="s">
        <v>1487</v>
      </c>
      <c r="BDT1" t="s">
        <v>1488</v>
      </c>
      <c r="BDU1" t="s">
        <v>1489</v>
      </c>
      <c r="BDV1" t="s">
        <v>1490</v>
      </c>
      <c r="BDW1" t="s">
        <v>1491</v>
      </c>
      <c r="BDX1" t="s">
        <v>1492</v>
      </c>
      <c r="BDY1" t="s">
        <v>1493</v>
      </c>
      <c r="BDZ1" t="s">
        <v>1494</v>
      </c>
      <c r="BEA1" t="s">
        <v>1495</v>
      </c>
      <c r="BEB1" t="s">
        <v>1496</v>
      </c>
      <c r="BEC1" t="s">
        <v>1497</v>
      </c>
      <c r="BED1" t="s">
        <v>1498</v>
      </c>
      <c r="BEE1" t="s">
        <v>1499</v>
      </c>
      <c r="BEF1" t="s">
        <v>1500</v>
      </c>
      <c r="BEG1" t="s">
        <v>1501</v>
      </c>
      <c r="BEH1" t="s">
        <v>1502</v>
      </c>
      <c r="BEI1" t="s">
        <v>1503</v>
      </c>
      <c r="BEJ1" t="s">
        <v>1504</v>
      </c>
      <c r="BEK1" t="s">
        <v>1505</v>
      </c>
      <c r="BEL1" t="s">
        <v>1506</v>
      </c>
      <c r="BEM1" t="s">
        <v>1507</v>
      </c>
      <c r="BEN1" t="s">
        <v>1508</v>
      </c>
      <c r="BEO1" t="s">
        <v>1509</v>
      </c>
      <c r="BEP1" t="s">
        <v>1510</v>
      </c>
      <c r="BEQ1" t="s">
        <v>1511</v>
      </c>
      <c r="BER1" t="s">
        <v>1512</v>
      </c>
      <c r="BES1" t="s">
        <v>1513</v>
      </c>
      <c r="BET1" t="s">
        <v>1514</v>
      </c>
      <c r="BEU1" t="s">
        <v>1515</v>
      </c>
      <c r="BEV1" t="s">
        <v>1516</v>
      </c>
      <c r="BEW1" t="s">
        <v>1517</v>
      </c>
      <c r="BEX1" t="s">
        <v>1518</v>
      </c>
      <c r="BEY1" t="s">
        <v>1519</v>
      </c>
      <c r="BEZ1" t="s">
        <v>1520</v>
      </c>
      <c r="BFA1" t="s">
        <v>1521</v>
      </c>
      <c r="BFB1" t="s">
        <v>1522</v>
      </c>
      <c r="BFC1" t="s">
        <v>1523</v>
      </c>
      <c r="BFD1" t="s">
        <v>1524</v>
      </c>
      <c r="BFE1" t="s">
        <v>1525</v>
      </c>
      <c r="BFF1" t="s">
        <v>1526</v>
      </c>
      <c r="BFG1" t="s">
        <v>1527</v>
      </c>
      <c r="BFH1" t="s">
        <v>1528</v>
      </c>
      <c r="BFI1" t="s">
        <v>1529</v>
      </c>
      <c r="BFJ1" t="s">
        <v>1530</v>
      </c>
      <c r="BFK1" t="s">
        <v>1531</v>
      </c>
      <c r="BFL1" t="s">
        <v>1532</v>
      </c>
      <c r="BFM1" t="s">
        <v>1533</v>
      </c>
      <c r="BFN1" t="s">
        <v>1534</v>
      </c>
      <c r="BFO1" t="s">
        <v>1535</v>
      </c>
      <c r="BFP1" t="s">
        <v>1536</v>
      </c>
      <c r="BFQ1" t="s">
        <v>1537</v>
      </c>
      <c r="BFR1" t="s">
        <v>1538</v>
      </c>
      <c r="BFS1" t="s">
        <v>1539</v>
      </c>
      <c r="BFT1" t="s">
        <v>1540</v>
      </c>
      <c r="BFU1" t="s">
        <v>1541</v>
      </c>
      <c r="BFV1" t="s">
        <v>1542</v>
      </c>
      <c r="BFW1" t="s">
        <v>1543</v>
      </c>
      <c r="BFX1" t="s">
        <v>1544</v>
      </c>
      <c r="BFY1" t="s">
        <v>1545</v>
      </c>
      <c r="BFZ1" t="s">
        <v>1546</v>
      </c>
      <c r="BGA1" t="s">
        <v>1547</v>
      </c>
      <c r="BGB1" t="s">
        <v>1548</v>
      </c>
      <c r="BGC1" t="s">
        <v>1549</v>
      </c>
      <c r="BGD1" t="s">
        <v>1550</v>
      </c>
      <c r="BGE1" t="s">
        <v>1551</v>
      </c>
      <c r="BGF1" t="s">
        <v>1552</v>
      </c>
      <c r="BGG1" t="s">
        <v>1553</v>
      </c>
      <c r="BGH1" t="s">
        <v>1554</v>
      </c>
      <c r="BGI1" t="s">
        <v>1555</v>
      </c>
      <c r="BGJ1" t="s">
        <v>1556</v>
      </c>
      <c r="BGK1" t="s">
        <v>1557</v>
      </c>
      <c r="BGL1" t="s">
        <v>1558</v>
      </c>
      <c r="BGM1" t="s">
        <v>1559</v>
      </c>
      <c r="BGN1" t="s">
        <v>1560</v>
      </c>
      <c r="BGO1" t="s">
        <v>1561</v>
      </c>
      <c r="BGP1" t="s">
        <v>1562</v>
      </c>
      <c r="BGQ1" t="s">
        <v>1563</v>
      </c>
      <c r="BGR1" t="s">
        <v>1564</v>
      </c>
      <c r="BGS1" t="s">
        <v>1565</v>
      </c>
      <c r="BGT1" t="s">
        <v>1566</v>
      </c>
      <c r="BGU1" t="s">
        <v>1567</v>
      </c>
      <c r="BGV1" t="s">
        <v>1568</v>
      </c>
      <c r="BGW1" t="s">
        <v>1569</v>
      </c>
      <c r="BGX1" t="s">
        <v>1570</v>
      </c>
      <c r="BGY1" t="s">
        <v>1571</v>
      </c>
      <c r="BGZ1" t="s">
        <v>1572</v>
      </c>
      <c r="BHA1" t="s">
        <v>1573</v>
      </c>
      <c r="BHB1" t="s">
        <v>1574</v>
      </c>
      <c r="BHC1" t="s">
        <v>1575</v>
      </c>
      <c r="BHD1" t="s">
        <v>1576</v>
      </c>
      <c r="BHE1" t="s">
        <v>1577</v>
      </c>
      <c r="BHF1" t="s">
        <v>1578</v>
      </c>
      <c r="BHG1" t="s">
        <v>1579</v>
      </c>
      <c r="BHH1" t="s">
        <v>1580</v>
      </c>
      <c r="BHI1" t="s">
        <v>1581</v>
      </c>
      <c r="BHJ1" t="s">
        <v>1582</v>
      </c>
      <c r="BHK1" t="s">
        <v>1583</v>
      </c>
      <c r="BHL1" t="s">
        <v>1584</v>
      </c>
      <c r="BHM1" t="s">
        <v>1585</v>
      </c>
      <c r="BHN1" t="s">
        <v>1586</v>
      </c>
      <c r="BHO1" t="s">
        <v>1587</v>
      </c>
      <c r="BHP1" t="s">
        <v>1588</v>
      </c>
      <c r="BHQ1" t="s">
        <v>1589</v>
      </c>
      <c r="BHR1" t="s">
        <v>1590</v>
      </c>
      <c r="BHS1" t="s">
        <v>1591</v>
      </c>
      <c r="BHT1" t="s">
        <v>1592</v>
      </c>
      <c r="BHU1" t="s">
        <v>1593</v>
      </c>
      <c r="BHV1" t="s">
        <v>1594</v>
      </c>
      <c r="BHW1" t="s">
        <v>1595</v>
      </c>
      <c r="BHX1" t="s">
        <v>1596</v>
      </c>
      <c r="BHY1" t="s">
        <v>1597</v>
      </c>
      <c r="BHZ1" t="s">
        <v>1598</v>
      </c>
      <c r="BIA1" t="s">
        <v>1599</v>
      </c>
      <c r="BIB1" t="s">
        <v>1600</v>
      </c>
      <c r="BIC1" t="s">
        <v>1601</v>
      </c>
      <c r="BID1" t="s">
        <v>1602</v>
      </c>
      <c r="BIE1" t="s">
        <v>1603</v>
      </c>
      <c r="BIF1" t="s">
        <v>1604</v>
      </c>
      <c r="BIG1" t="s">
        <v>1605</v>
      </c>
      <c r="BIH1" t="s">
        <v>1606</v>
      </c>
      <c r="BII1" t="s">
        <v>1607</v>
      </c>
      <c r="BIJ1" t="s">
        <v>1608</v>
      </c>
      <c r="BIK1" t="s">
        <v>1609</v>
      </c>
      <c r="BIL1" t="s">
        <v>1610</v>
      </c>
      <c r="BIM1" t="s">
        <v>1611</v>
      </c>
      <c r="BIN1" t="s">
        <v>1612</v>
      </c>
      <c r="BIO1" t="s">
        <v>1613</v>
      </c>
      <c r="BIP1" t="s">
        <v>1614</v>
      </c>
      <c r="BIQ1" t="s">
        <v>1615</v>
      </c>
      <c r="BIR1" t="s">
        <v>1616</v>
      </c>
      <c r="BIS1" t="s">
        <v>1617</v>
      </c>
      <c r="BIT1" t="s">
        <v>1618</v>
      </c>
      <c r="BIU1" t="s">
        <v>1619</v>
      </c>
      <c r="BIV1" t="s">
        <v>1620</v>
      </c>
      <c r="BIW1" t="s">
        <v>1621</v>
      </c>
      <c r="BIX1" t="s">
        <v>1622</v>
      </c>
      <c r="BIY1" t="s">
        <v>1623</v>
      </c>
      <c r="BIZ1" t="s">
        <v>1624</v>
      </c>
      <c r="BJA1" t="s">
        <v>1625</v>
      </c>
      <c r="BJB1" t="s">
        <v>1626</v>
      </c>
      <c r="BJC1" t="s">
        <v>1627</v>
      </c>
      <c r="BJD1" t="s">
        <v>1628</v>
      </c>
      <c r="BJE1" t="s">
        <v>1629</v>
      </c>
      <c r="BJF1" t="s">
        <v>1630</v>
      </c>
      <c r="BJG1" t="s">
        <v>1631</v>
      </c>
      <c r="BJH1" t="s">
        <v>1632</v>
      </c>
      <c r="BJI1" t="s">
        <v>1633</v>
      </c>
      <c r="BJJ1" t="s">
        <v>1634</v>
      </c>
      <c r="BJK1" t="s">
        <v>1635</v>
      </c>
      <c r="BJL1" t="s">
        <v>1636</v>
      </c>
      <c r="BJM1" t="s">
        <v>1637</v>
      </c>
      <c r="BJN1" t="s">
        <v>1638</v>
      </c>
      <c r="BJO1" t="s">
        <v>1639</v>
      </c>
      <c r="BJP1" t="s">
        <v>1640</v>
      </c>
      <c r="BJQ1" t="s">
        <v>1641</v>
      </c>
      <c r="BJR1" t="s">
        <v>1642</v>
      </c>
      <c r="BJS1" t="s">
        <v>1643</v>
      </c>
      <c r="BJT1" t="s">
        <v>1644</v>
      </c>
      <c r="BJU1" t="s">
        <v>1645</v>
      </c>
      <c r="BJV1" t="s">
        <v>1646</v>
      </c>
      <c r="BJW1" t="s">
        <v>1647</v>
      </c>
      <c r="BJX1" t="s">
        <v>1648</v>
      </c>
      <c r="BJY1" t="s">
        <v>1649</v>
      </c>
      <c r="BJZ1" t="s">
        <v>1650</v>
      </c>
      <c r="BKA1" t="s">
        <v>1651</v>
      </c>
      <c r="BKB1" t="s">
        <v>1652</v>
      </c>
      <c r="BKC1" t="s">
        <v>1653</v>
      </c>
      <c r="BKD1" t="s">
        <v>1654</v>
      </c>
      <c r="BKE1" t="s">
        <v>1655</v>
      </c>
      <c r="BKF1" t="s">
        <v>1656</v>
      </c>
      <c r="BKG1" t="s">
        <v>1657</v>
      </c>
      <c r="BKH1" t="s">
        <v>1658</v>
      </c>
      <c r="BKI1" t="s">
        <v>1659</v>
      </c>
      <c r="BKJ1" t="s">
        <v>1660</v>
      </c>
      <c r="BKK1" t="s">
        <v>1661</v>
      </c>
      <c r="BKL1" t="s">
        <v>1662</v>
      </c>
      <c r="BKM1" t="s">
        <v>1663</v>
      </c>
      <c r="BKN1" t="s">
        <v>1664</v>
      </c>
      <c r="BKO1" t="s">
        <v>1665</v>
      </c>
      <c r="BKP1" t="s">
        <v>1666</v>
      </c>
      <c r="BKQ1" t="s">
        <v>1667</v>
      </c>
      <c r="BKR1" t="s">
        <v>1668</v>
      </c>
      <c r="BKS1" t="s">
        <v>1669</v>
      </c>
      <c r="BKT1" t="s">
        <v>1670</v>
      </c>
      <c r="BKU1" t="s">
        <v>1671</v>
      </c>
      <c r="BKV1" t="s">
        <v>1672</v>
      </c>
      <c r="BKW1" t="s">
        <v>1673</v>
      </c>
      <c r="BKX1" t="s">
        <v>1674</v>
      </c>
      <c r="BKY1" t="s">
        <v>1675</v>
      </c>
      <c r="BKZ1" t="s">
        <v>1676</v>
      </c>
      <c r="BLA1" t="s">
        <v>1677</v>
      </c>
      <c r="BLB1" t="s">
        <v>1678</v>
      </c>
      <c r="BLC1" t="s">
        <v>1679</v>
      </c>
      <c r="BLD1" t="s">
        <v>1680</v>
      </c>
      <c r="BLE1" t="s">
        <v>1681</v>
      </c>
      <c r="BLF1" t="s">
        <v>1682</v>
      </c>
      <c r="BLG1" t="s">
        <v>1683</v>
      </c>
      <c r="BLH1" t="s">
        <v>1684</v>
      </c>
      <c r="BLI1" t="s">
        <v>1685</v>
      </c>
      <c r="BLJ1" t="s">
        <v>1686</v>
      </c>
      <c r="BLK1" t="s">
        <v>1687</v>
      </c>
      <c r="BLL1" t="s">
        <v>1688</v>
      </c>
      <c r="BLM1" t="s">
        <v>1689</v>
      </c>
      <c r="BLN1" t="s">
        <v>1690</v>
      </c>
      <c r="BLO1" t="s">
        <v>1691</v>
      </c>
      <c r="BLP1" t="s">
        <v>1692</v>
      </c>
      <c r="BLQ1" t="s">
        <v>1693</v>
      </c>
      <c r="BLR1" t="s">
        <v>1694</v>
      </c>
      <c r="BLS1" t="s">
        <v>1695</v>
      </c>
      <c r="BLT1" t="s">
        <v>1696</v>
      </c>
      <c r="BLU1" t="s">
        <v>1697</v>
      </c>
      <c r="BLV1" t="s">
        <v>1698</v>
      </c>
      <c r="BLW1" t="s">
        <v>1699</v>
      </c>
      <c r="BLX1" t="s">
        <v>1700</v>
      </c>
      <c r="BLY1" t="s">
        <v>1701</v>
      </c>
      <c r="BLZ1" t="s">
        <v>1702</v>
      </c>
      <c r="BMA1" t="s">
        <v>1703</v>
      </c>
      <c r="BMB1" t="s">
        <v>1704</v>
      </c>
      <c r="BMC1" t="s">
        <v>1705</v>
      </c>
      <c r="BMD1" t="s">
        <v>1706</v>
      </c>
      <c r="BME1" t="s">
        <v>1707</v>
      </c>
      <c r="BMF1" t="s">
        <v>1708</v>
      </c>
      <c r="BMG1" t="s">
        <v>1709</v>
      </c>
      <c r="BMH1" t="s">
        <v>1710</v>
      </c>
      <c r="BMI1" t="s">
        <v>1711</v>
      </c>
      <c r="BMJ1" t="s">
        <v>1712</v>
      </c>
      <c r="BMK1" t="s">
        <v>1713</v>
      </c>
      <c r="BML1" t="s">
        <v>1714</v>
      </c>
      <c r="BMM1" t="s">
        <v>1715</v>
      </c>
      <c r="BMN1" t="s">
        <v>1716</v>
      </c>
      <c r="BMO1" t="s">
        <v>1717</v>
      </c>
      <c r="BMP1" t="s">
        <v>1718</v>
      </c>
      <c r="BMQ1" t="s">
        <v>1719</v>
      </c>
      <c r="BMR1" t="s">
        <v>1720</v>
      </c>
      <c r="BMS1" t="s">
        <v>1721</v>
      </c>
      <c r="BMT1" t="s">
        <v>1722</v>
      </c>
      <c r="BMU1" t="s">
        <v>1723</v>
      </c>
      <c r="BMV1" t="s">
        <v>1724</v>
      </c>
      <c r="BMW1" t="s">
        <v>1725</v>
      </c>
      <c r="BMX1" t="s">
        <v>1726</v>
      </c>
      <c r="BMY1" t="s">
        <v>1727</v>
      </c>
      <c r="BMZ1" t="s">
        <v>1728</v>
      </c>
      <c r="BNA1" t="s">
        <v>1729</v>
      </c>
      <c r="BNB1" t="s">
        <v>1730</v>
      </c>
      <c r="BNC1" t="s">
        <v>1731</v>
      </c>
      <c r="BND1" t="s">
        <v>1732</v>
      </c>
      <c r="BNE1" t="s">
        <v>1733</v>
      </c>
      <c r="BNF1" t="s">
        <v>1734</v>
      </c>
      <c r="BNG1" t="s">
        <v>1735</v>
      </c>
      <c r="BNH1" t="s">
        <v>1736</v>
      </c>
      <c r="BNI1" t="s">
        <v>1737</v>
      </c>
      <c r="BNJ1" t="s">
        <v>1738</v>
      </c>
      <c r="BNK1" t="s">
        <v>1739</v>
      </c>
      <c r="BNL1" t="s">
        <v>1740</v>
      </c>
      <c r="BNM1" t="s">
        <v>1741</v>
      </c>
      <c r="BNN1" t="s">
        <v>1742</v>
      </c>
      <c r="BNO1" t="s">
        <v>1743</v>
      </c>
      <c r="BNP1" t="s">
        <v>1744</v>
      </c>
      <c r="BNQ1" t="s">
        <v>1745</v>
      </c>
      <c r="BNR1" t="s">
        <v>1746</v>
      </c>
      <c r="BNS1" t="s">
        <v>1747</v>
      </c>
      <c r="BNT1" t="s">
        <v>1748</v>
      </c>
      <c r="BNU1" t="s">
        <v>1749</v>
      </c>
      <c r="BNV1" t="s">
        <v>1750</v>
      </c>
      <c r="BNW1" t="s">
        <v>1751</v>
      </c>
      <c r="BNX1" t="s">
        <v>1752</v>
      </c>
      <c r="BNY1" t="s">
        <v>1753</v>
      </c>
      <c r="BNZ1" t="s">
        <v>1754</v>
      </c>
      <c r="BOA1" t="s">
        <v>1755</v>
      </c>
      <c r="BOB1" t="s">
        <v>1756</v>
      </c>
      <c r="BOC1" t="s">
        <v>1757</v>
      </c>
      <c r="BOD1" t="s">
        <v>1758</v>
      </c>
      <c r="BOE1" t="s">
        <v>1759</v>
      </c>
      <c r="BOF1" t="s">
        <v>1760</v>
      </c>
      <c r="BOG1" t="s">
        <v>1761</v>
      </c>
      <c r="BOH1" t="s">
        <v>1762</v>
      </c>
      <c r="BOI1" t="s">
        <v>1763</v>
      </c>
      <c r="BOJ1" t="s">
        <v>1764</v>
      </c>
      <c r="BOK1" t="s">
        <v>1765</v>
      </c>
      <c r="BOL1" t="s">
        <v>1766</v>
      </c>
      <c r="BOM1" t="s">
        <v>1767</v>
      </c>
      <c r="BON1" t="s">
        <v>1768</v>
      </c>
      <c r="BOO1" t="s">
        <v>1769</v>
      </c>
      <c r="BOP1" t="s">
        <v>1770</v>
      </c>
      <c r="BOQ1" t="s">
        <v>1771</v>
      </c>
      <c r="BOR1" t="s">
        <v>1772</v>
      </c>
      <c r="BOS1" t="s">
        <v>1773</v>
      </c>
      <c r="BOT1" t="s">
        <v>1774</v>
      </c>
      <c r="BOU1" t="s">
        <v>1775</v>
      </c>
      <c r="BOV1" t="s">
        <v>1776</v>
      </c>
      <c r="BOW1" t="s">
        <v>1777</v>
      </c>
      <c r="BOX1" t="s">
        <v>1778</v>
      </c>
      <c r="BOY1" t="s">
        <v>1779</v>
      </c>
      <c r="BOZ1" t="s">
        <v>1780</v>
      </c>
      <c r="BPA1" t="s">
        <v>1781</v>
      </c>
      <c r="BPB1" t="s">
        <v>1782</v>
      </c>
      <c r="BPC1" t="s">
        <v>1783</v>
      </c>
      <c r="BPD1" t="s">
        <v>1784</v>
      </c>
      <c r="BPE1" t="s">
        <v>1785</v>
      </c>
      <c r="BPF1" t="s">
        <v>1786</v>
      </c>
      <c r="BPG1" t="s">
        <v>1787</v>
      </c>
      <c r="BPH1" t="s">
        <v>1788</v>
      </c>
      <c r="BPI1" t="s">
        <v>1789</v>
      </c>
      <c r="BPJ1" t="s">
        <v>1790</v>
      </c>
      <c r="BPK1" t="s">
        <v>1791</v>
      </c>
      <c r="BPL1" t="s">
        <v>1792</v>
      </c>
      <c r="BPM1" t="s">
        <v>1793</v>
      </c>
      <c r="BPN1" t="s">
        <v>1794</v>
      </c>
      <c r="BPO1" t="s">
        <v>1795</v>
      </c>
      <c r="BPP1" t="s">
        <v>1796</v>
      </c>
      <c r="BPQ1" t="s">
        <v>1797</v>
      </c>
      <c r="BPR1" t="s">
        <v>1798</v>
      </c>
      <c r="BPS1" t="s">
        <v>1799</v>
      </c>
      <c r="BPT1" t="s">
        <v>1800</v>
      </c>
      <c r="BPU1" t="s">
        <v>1801</v>
      </c>
      <c r="BPV1" t="s">
        <v>1802</v>
      </c>
      <c r="BPW1" t="s">
        <v>1803</v>
      </c>
      <c r="BPX1" t="s">
        <v>1804</v>
      </c>
      <c r="BPY1" t="s">
        <v>1805</v>
      </c>
      <c r="BPZ1" t="s">
        <v>1806</v>
      </c>
      <c r="BQA1" t="s">
        <v>1807</v>
      </c>
      <c r="BQB1" t="s">
        <v>1808</v>
      </c>
      <c r="BQC1" t="s">
        <v>1809</v>
      </c>
      <c r="BQD1" t="s">
        <v>1810</v>
      </c>
      <c r="BQE1" t="s">
        <v>1811</v>
      </c>
      <c r="BQF1" t="s">
        <v>1812</v>
      </c>
      <c r="BQG1" t="s">
        <v>1813</v>
      </c>
      <c r="BQH1" t="s">
        <v>1814</v>
      </c>
      <c r="BQI1" t="s">
        <v>1815</v>
      </c>
      <c r="BQJ1" t="s">
        <v>1816</v>
      </c>
      <c r="BQK1" t="s">
        <v>1817</v>
      </c>
      <c r="BQL1" t="s">
        <v>1818</v>
      </c>
      <c r="BQM1" t="s">
        <v>1819</v>
      </c>
      <c r="BQN1" t="s">
        <v>1820</v>
      </c>
      <c r="BQO1" t="s">
        <v>1821</v>
      </c>
      <c r="BQP1" t="s">
        <v>1822</v>
      </c>
      <c r="BQQ1" t="s">
        <v>1823</v>
      </c>
      <c r="BQR1" t="s">
        <v>1824</v>
      </c>
      <c r="BQS1" t="s">
        <v>1825</v>
      </c>
      <c r="BQT1" t="s">
        <v>1826</v>
      </c>
      <c r="BQU1" t="s">
        <v>1827</v>
      </c>
      <c r="BQV1" t="s">
        <v>1828</v>
      </c>
      <c r="BQW1" t="s">
        <v>1829</v>
      </c>
      <c r="BQX1" t="s">
        <v>1830</v>
      </c>
      <c r="BQY1" t="s">
        <v>1831</v>
      </c>
      <c r="BQZ1" t="s">
        <v>1832</v>
      </c>
      <c r="BRA1" t="s">
        <v>1833</v>
      </c>
      <c r="BRB1" t="s">
        <v>1834</v>
      </c>
      <c r="BRC1" t="s">
        <v>1835</v>
      </c>
      <c r="BRD1" t="s">
        <v>1836</v>
      </c>
      <c r="BRE1" t="s">
        <v>1837</v>
      </c>
      <c r="BRF1" t="s">
        <v>1838</v>
      </c>
      <c r="BRG1" t="s">
        <v>1839</v>
      </c>
      <c r="BRH1" t="s">
        <v>1840</v>
      </c>
      <c r="BRI1" t="s">
        <v>1841</v>
      </c>
      <c r="BRJ1" t="s">
        <v>1842</v>
      </c>
      <c r="BRK1" t="s">
        <v>1843</v>
      </c>
      <c r="BRL1" t="s">
        <v>1844</v>
      </c>
      <c r="BRM1" t="s">
        <v>1845</v>
      </c>
      <c r="BRN1" t="s">
        <v>1846</v>
      </c>
      <c r="BRO1" t="s">
        <v>1847</v>
      </c>
      <c r="BRP1" t="s">
        <v>1848</v>
      </c>
      <c r="BRQ1" t="s">
        <v>1849</v>
      </c>
      <c r="BRR1" t="s">
        <v>1850</v>
      </c>
      <c r="BRS1" t="s">
        <v>1851</v>
      </c>
      <c r="BRT1" t="s">
        <v>1852</v>
      </c>
      <c r="BRU1" t="s">
        <v>1853</v>
      </c>
      <c r="BRV1" t="s">
        <v>1854</v>
      </c>
      <c r="BRW1" t="s">
        <v>1855</v>
      </c>
      <c r="BRX1" t="s">
        <v>1856</v>
      </c>
      <c r="BRY1" t="s">
        <v>1857</v>
      </c>
      <c r="BRZ1" t="s">
        <v>1858</v>
      </c>
      <c r="BSA1" t="s">
        <v>1859</v>
      </c>
      <c r="BSB1" t="s">
        <v>1860</v>
      </c>
      <c r="BSC1" t="s">
        <v>1861</v>
      </c>
      <c r="BSD1" t="s">
        <v>1862</v>
      </c>
      <c r="BSE1" t="s">
        <v>1863</v>
      </c>
      <c r="BSF1" t="s">
        <v>1864</v>
      </c>
      <c r="BSG1" t="s">
        <v>1865</v>
      </c>
      <c r="BSH1" t="s">
        <v>1866</v>
      </c>
      <c r="BSI1" t="s">
        <v>1867</v>
      </c>
      <c r="BSJ1" t="s">
        <v>1868</v>
      </c>
      <c r="BSK1" t="s">
        <v>1869</v>
      </c>
      <c r="BSL1" t="s">
        <v>1870</v>
      </c>
      <c r="BSM1" t="s">
        <v>1871</v>
      </c>
      <c r="BSN1" t="s">
        <v>1872</v>
      </c>
      <c r="BSO1" t="s">
        <v>1873</v>
      </c>
      <c r="BSP1" t="s">
        <v>1874</v>
      </c>
      <c r="BSQ1" t="s">
        <v>1875</v>
      </c>
      <c r="BSR1" t="s">
        <v>1876</v>
      </c>
      <c r="BSS1" t="s">
        <v>1877</v>
      </c>
      <c r="BST1" t="s">
        <v>1878</v>
      </c>
      <c r="BSU1" t="s">
        <v>1879</v>
      </c>
      <c r="BSV1" t="s">
        <v>1880</v>
      </c>
      <c r="BSW1" t="s">
        <v>1881</v>
      </c>
      <c r="BSX1" t="s">
        <v>1882</v>
      </c>
      <c r="BSY1" t="s">
        <v>1883</v>
      </c>
      <c r="BSZ1" t="s">
        <v>1884</v>
      </c>
      <c r="BTA1" t="s">
        <v>1885</v>
      </c>
      <c r="BTB1" t="s">
        <v>1886</v>
      </c>
      <c r="BTC1" t="s">
        <v>1887</v>
      </c>
      <c r="BTD1" t="s">
        <v>1888</v>
      </c>
      <c r="BTE1" t="s">
        <v>1889</v>
      </c>
      <c r="BTF1" t="s">
        <v>1890</v>
      </c>
      <c r="BTG1" t="s">
        <v>1891</v>
      </c>
      <c r="BTH1" t="s">
        <v>1892</v>
      </c>
      <c r="BTI1" t="s">
        <v>1893</v>
      </c>
      <c r="BTJ1" t="s">
        <v>1894</v>
      </c>
      <c r="BTK1" t="s">
        <v>1895</v>
      </c>
      <c r="BTL1" t="s">
        <v>1896</v>
      </c>
      <c r="BTM1" t="s">
        <v>1897</v>
      </c>
      <c r="BTN1" t="s">
        <v>1898</v>
      </c>
      <c r="BTO1" t="s">
        <v>1899</v>
      </c>
      <c r="BTP1" t="s">
        <v>1900</v>
      </c>
      <c r="BTQ1" t="s">
        <v>1901</v>
      </c>
      <c r="BTR1" t="s">
        <v>1902</v>
      </c>
      <c r="BTS1" t="s">
        <v>1903</v>
      </c>
      <c r="BTT1" t="s">
        <v>1904</v>
      </c>
      <c r="BTU1" t="s">
        <v>1905</v>
      </c>
      <c r="BTV1" t="s">
        <v>1906</v>
      </c>
      <c r="BTW1" t="s">
        <v>1907</v>
      </c>
      <c r="BTX1" t="s">
        <v>1908</v>
      </c>
      <c r="BTY1" t="s">
        <v>1909</v>
      </c>
      <c r="BTZ1" t="s">
        <v>1910</v>
      </c>
      <c r="BUA1" t="s">
        <v>1911</v>
      </c>
      <c r="BUB1" t="s">
        <v>1912</v>
      </c>
      <c r="BUC1" t="s">
        <v>1913</v>
      </c>
      <c r="BUD1" t="s">
        <v>1914</v>
      </c>
      <c r="BUE1" t="s">
        <v>1915</v>
      </c>
      <c r="BUF1" t="s">
        <v>1916</v>
      </c>
      <c r="BUG1" t="s">
        <v>1917</v>
      </c>
      <c r="BUH1" t="s">
        <v>1918</v>
      </c>
      <c r="BUI1" t="s">
        <v>1919</v>
      </c>
      <c r="BUJ1" t="s">
        <v>1920</v>
      </c>
      <c r="BUK1" t="s">
        <v>1921</v>
      </c>
      <c r="BUL1" t="s">
        <v>1922</v>
      </c>
      <c r="BUM1" t="s">
        <v>1923</v>
      </c>
      <c r="BUN1" t="s">
        <v>1924</v>
      </c>
      <c r="BUO1" t="s">
        <v>1925</v>
      </c>
      <c r="BUP1" t="s">
        <v>1926</v>
      </c>
      <c r="BUQ1" t="s">
        <v>1927</v>
      </c>
      <c r="BUR1" t="s">
        <v>1928</v>
      </c>
      <c r="BUS1" t="s">
        <v>1929</v>
      </c>
      <c r="BUT1" t="s">
        <v>1930</v>
      </c>
      <c r="BUU1" t="s">
        <v>1931</v>
      </c>
      <c r="BUV1" t="s">
        <v>1932</v>
      </c>
      <c r="BUW1" t="s">
        <v>1933</v>
      </c>
      <c r="BUX1" t="s">
        <v>1934</v>
      </c>
      <c r="BUY1" t="s">
        <v>1935</v>
      </c>
      <c r="BUZ1" t="s">
        <v>1936</v>
      </c>
      <c r="BVA1" t="s">
        <v>1937</v>
      </c>
      <c r="BVB1" t="s">
        <v>1938</v>
      </c>
      <c r="BVC1" t="s">
        <v>1939</v>
      </c>
      <c r="BVD1" t="s">
        <v>1940</v>
      </c>
      <c r="BVE1" t="s">
        <v>1941</v>
      </c>
      <c r="BVF1" t="s">
        <v>1942</v>
      </c>
      <c r="BVG1" t="s">
        <v>1943</v>
      </c>
      <c r="BVH1" t="s">
        <v>1944</v>
      </c>
      <c r="BVI1" t="s">
        <v>1945</v>
      </c>
      <c r="BVJ1" t="s">
        <v>1946</v>
      </c>
      <c r="BVK1" t="s">
        <v>1947</v>
      </c>
      <c r="BVL1" t="s">
        <v>1948</v>
      </c>
      <c r="BVM1" t="s">
        <v>1949</v>
      </c>
      <c r="BVN1" t="s">
        <v>1950</v>
      </c>
      <c r="BVO1" t="s">
        <v>1951</v>
      </c>
      <c r="BVP1" t="s">
        <v>1952</v>
      </c>
      <c r="BVQ1" t="s">
        <v>1953</v>
      </c>
      <c r="BVR1" t="s">
        <v>1954</v>
      </c>
      <c r="BVS1" t="s">
        <v>1955</v>
      </c>
      <c r="BVT1" t="s">
        <v>1956</v>
      </c>
      <c r="BVU1" t="s">
        <v>1957</v>
      </c>
      <c r="BVV1" t="s">
        <v>1958</v>
      </c>
      <c r="BVW1" t="s">
        <v>1959</v>
      </c>
      <c r="BVX1" t="s">
        <v>1960</v>
      </c>
      <c r="BVY1" t="s">
        <v>1961</v>
      </c>
      <c r="BVZ1" t="s">
        <v>1962</v>
      </c>
      <c r="BWA1" t="s">
        <v>1963</v>
      </c>
      <c r="BWB1" t="s">
        <v>1964</v>
      </c>
      <c r="BWC1" t="s">
        <v>1965</v>
      </c>
      <c r="BWD1" t="s">
        <v>1966</v>
      </c>
      <c r="BWE1" t="s">
        <v>1967</v>
      </c>
      <c r="BWF1" t="s">
        <v>1968</v>
      </c>
      <c r="BWG1" t="s">
        <v>1969</v>
      </c>
      <c r="BWH1" t="s">
        <v>1970</v>
      </c>
      <c r="BWI1" t="s">
        <v>1971</v>
      </c>
      <c r="BWJ1" t="s">
        <v>1972</v>
      </c>
      <c r="BWK1" t="s">
        <v>1973</v>
      </c>
      <c r="BWL1" t="s">
        <v>1974</v>
      </c>
      <c r="BWM1" t="s">
        <v>1975</v>
      </c>
      <c r="BWN1" t="s">
        <v>1976</v>
      </c>
      <c r="BWO1" t="s">
        <v>1977</v>
      </c>
      <c r="BWP1" t="s">
        <v>1978</v>
      </c>
      <c r="BWQ1" t="s">
        <v>1979</v>
      </c>
      <c r="BWR1" t="s">
        <v>1980</v>
      </c>
      <c r="BWS1" t="s">
        <v>1981</v>
      </c>
      <c r="BWT1" t="s">
        <v>1982</v>
      </c>
      <c r="BWU1" t="s">
        <v>1983</v>
      </c>
      <c r="BWV1" t="s">
        <v>1984</v>
      </c>
      <c r="BWW1" t="s">
        <v>1985</v>
      </c>
      <c r="BWX1" t="s">
        <v>1986</v>
      </c>
      <c r="BWY1" t="s">
        <v>1987</v>
      </c>
      <c r="BWZ1" t="s">
        <v>1988</v>
      </c>
      <c r="BXA1" t="s">
        <v>1989</v>
      </c>
      <c r="BXB1" t="s">
        <v>1990</v>
      </c>
      <c r="BXC1" t="s">
        <v>1991</v>
      </c>
      <c r="BXD1" t="s">
        <v>1992</v>
      </c>
      <c r="BXE1" t="s">
        <v>1993</v>
      </c>
      <c r="BXF1" t="s">
        <v>1994</v>
      </c>
      <c r="BXG1" t="s">
        <v>1995</v>
      </c>
      <c r="BXH1" t="s">
        <v>1996</v>
      </c>
      <c r="BXI1" t="s">
        <v>1997</v>
      </c>
      <c r="BXJ1" t="s">
        <v>1998</v>
      </c>
      <c r="BXK1" t="s">
        <v>1999</v>
      </c>
      <c r="BXL1" t="s">
        <v>2000</v>
      </c>
      <c r="BXM1" t="s">
        <v>2001</v>
      </c>
      <c r="BXN1" t="s">
        <v>2002</v>
      </c>
      <c r="BXO1" t="s">
        <v>2003</v>
      </c>
      <c r="BXP1" t="s">
        <v>2004</v>
      </c>
      <c r="BXQ1" t="s">
        <v>2005</v>
      </c>
      <c r="BXR1" t="s">
        <v>2006</v>
      </c>
      <c r="BXS1" t="s">
        <v>2007</v>
      </c>
      <c r="BXT1" t="s">
        <v>2008</v>
      </c>
      <c r="BXU1" t="s">
        <v>2009</v>
      </c>
      <c r="BXV1" t="s">
        <v>2010</v>
      </c>
      <c r="BXW1" t="s">
        <v>2011</v>
      </c>
      <c r="BXX1" t="s">
        <v>2012</v>
      </c>
      <c r="BXY1" t="s">
        <v>2013</v>
      </c>
      <c r="BXZ1" t="s">
        <v>2014</v>
      </c>
      <c r="BYA1" t="s">
        <v>2015</v>
      </c>
      <c r="BYB1" t="s">
        <v>2016</v>
      </c>
      <c r="BYC1" t="s">
        <v>2017</v>
      </c>
      <c r="BYD1" t="s">
        <v>2018</v>
      </c>
      <c r="BYE1" t="s">
        <v>2019</v>
      </c>
      <c r="BYF1" t="s">
        <v>2020</v>
      </c>
      <c r="BYG1" t="s">
        <v>2021</v>
      </c>
      <c r="BYH1" t="s">
        <v>2022</v>
      </c>
      <c r="BYI1" t="s">
        <v>2023</v>
      </c>
      <c r="BYJ1" t="s">
        <v>2024</v>
      </c>
      <c r="BYK1" t="s">
        <v>2025</v>
      </c>
      <c r="BYL1" t="s">
        <v>2026</v>
      </c>
      <c r="BYM1" t="s">
        <v>2027</v>
      </c>
      <c r="BYN1" t="s">
        <v>2028</v>
      </c>
      <c r="BYO1" t="s">
        <v>2029</v>
      </c>
      <c r="BYP1" t="s">
        <v>2030</v>
      </c>
      <c r="BYQ1" t="s">
        <v>2031</v>
      </c>
      <c r="BYR1" t="s">
        <v>2032</v>
      </c>
      <c r="BYS1" t="s">
        <v>2033</v>
      </c>
      <c r="BYT1" t="s">
        <v>2034</v>
      </c>
      <c r="BYU1" t="s">
        <v>2035</v>
      </c>
      <c r="BYV1" t="s">
        <v>2036</v>
      </c>
      <c r="BYW1" t="s">
        <v>2037</v>
      </c>
      <c r="BYX1" t="s">
        <v>2038</v>
      </c>
      <c r="BYY1" t="s">
        <v>2039</v>
      </c>
      <c r="BYZ1" t="s">
        <v>2040</v>
      </c>
      <c r="BZA1" t="s">
        <v>2041</v>
      </c>
      <c r="BZB1" t="s">
        <v>2042</v>
      </c>
      <c r="BZC1" t="s">
        <v>2043</v>
      </c>
      <c r="BZD1" t="s">
        <v>2044</v>
      </c>
      <c r="BZE1" t="s">
        <v>2045</v>
      </c>
      <c r="BZF1" t="s">
        <v>2046</v>
      </c>
      <c r="BZG1" t="s">
        <v>2047</v>
      </c>
      <c r="BZH1" t="s">
        <v>2048</v>
      </c>
      <c r="BZI1" t="s">
        <v>2049</v>
      </c>
      <c r="BZJ1" t="s">
        <v>2050</v>
      </c>
      <c r="BZK1" t="s">
        <v>2051</v>
      </c>
      <c r="BZL1" t="s">
        <v>2052</v>
      </c>
      <c r="BZM1" t="s">
        <v>2053</v>
      </c>
      <c r="BZN1" t="s">
        <v>2054</v>
      </c>
      <c r="BZO1" t="s">
        <v>2055</v>
      </c>
      <c r="BZP1" t="s">
        <v>2056</v>
      </c>
      <c r="BZQ1" t="s">
        <v>2057</v>
      </c>
      <c r="BZR1" t="s">
        <v>2058</v>
      </c>
      <c r="BZS1" t="s">
        <v>2059</v>
      </c>
      <c r="BZT1" t="s">
        <v>2060</v>
      </c>
      <c r="BZU1" t="s">
        <v>2061</v>
      </c>
      <c r="BZV1" t="s">
        <v>2062</v>
      </c>
      <c r="BZW1" t="s">
        <v>2063</v>
      </c>
      <c r="BZX1" t="s">
        <v>2064</v>
      </c>
      <c r="BZY1" t="s">
        <v>2065</v>
      </c>
      <c r="BZZ1" t="s">
        <v>2066</v>
      </c>
      <c r="CAA1" t="s">
        <v>2067</v>
      </c>
      <c r="CAB1" t="s">
        <v>2068</v>
      </c>
      <c r="CAC1" t="s">
        <v>2069</v>
      </c>
      <c r="CAD1" t="s">
        <v>2070</v>
      </c>
      <c r="CAE1" t="s">
        <v>2071</v>
      </c>
      <c r="CAF1" t="s">
        <v>2072</v>
      </c>
      <c r="CAG1" t="s">
        <v>2073</v>
      </c>
      <c r="CAH1" t="s">
        <v>2074</v>
      </c>
      <c r="CAI1" t="s">
        <v>2075</v>
      </c>
      <c r="CAJ1" t="s">
        <v>2076</v>
      </c>
      <c r="CAK1" t="s">
        <v>2077</v>
      </c>
      <c r="CAL1" t="s">
        <v>2078</v>
      </c>
      <c r="CAM1" t="s">
        <v>2079</v>
      </c>
      <c r="CAN1" t="s">
        <v>2080</v>
      </c>
      <c r="CAO1" t="s">
        <v>2081</v>
      </c>
      <c r="CAP1" t="s">
        <v>2082</v>
      </c>
      <c r="CAQ1" t="s">
        <v>2083</v>
      </c>
      <c r="CAR1" t="s">
        <v>2084</v>
      </c>
      <c r="CAS1" t="s">
        <v>2085</v>
      </c>
      <c r="CAT1" t="s">
        <v>2086</v>
      </c>
      <c r="CAU1" t="s">
        <v>2087</v>
      </c>
      <c r="CAV1" t="s">
        <v>2088</v>
      </c>
      <c r="CAW1" t="s">
        <v>2089</v>
      </c>
      <c r="CAX1" t="s">
        <v>2090</v>
      </c>
      <c r="CAY1" t="s">
        <v>2091</v>
      </c>
      <c r="CAZ1" t="s">
        <v>2092</v>
      </c>
      <c r="CBA1" t="s">
        <v>2093</v>
      </c>
      <c r="CBB1" t="s">
        <v>2094</v>
      </c>
      <c r="CBC1" t="s">
        <v>2095</v>
      </c>
      <c r="CBD1" t="s">
        <v>2096</v>
      </c>
      <c r="CBE1" t="s">
        <v>2097</v>
      </c>
      <c r="CBF1" t="s">
        <v>2098</v>
      </c>
      <c r="CBG1" t="s">
        <v>2099</v>
      </c>
      <c r="CBH1" t="s">
        <v>2100</v>
      </c>
      <c r="CBI1" t="s">
        <v>2101</v>
      </c>
      <c r="CBJ1" t="s">
        <v>2102</v>
      </c>
      <c r="CBK1" t="s">
        <v>2103</v>
      </c>
      <c r="CBL1" t="s">
        <v>2104</v>
      </c>
      <c r="CBM1" t="s">
        <v>2105</v>
      </c>
      <c r="CBN1" t="s">
        <v>2106</v>
      </c>
      <c r="CBO1" t="s">
        <v>2107</v>
      </c>
      <c r="CBP1" t="s">
        <v>2108</v>
      </c>
      <c r="CBQ1" t="s">
        <v>2109</v>
      </c>
      <c r="CBR1" t="s">
        <v>2110</v>
      </c>
      <c r="CBS1" t="s">
        <v>2111</v>
      </c>
      <c r="CBT1" t="s">
        <v>2112</v>
      </c>
      <c r="CBU1" t="s">
        <v>2113</v>
      </c>
      <c r="CBV1" t="s">
        <v>2114</v>
      </c>
      <c r="CBW1" t="s">
        <v>2115</v>
      </c>
      <c r="CBX1" t="s">
        <v>2116</v>
      </c>
      <c r="CBY1" t="s">
        <v>2117</v>
      </c>
      <c r="CBZ1" t="s">
        <v>2118</v>
      </c>
      <c r="CCA1" t="s">
        <v>2119</v>
      </c>
      <c r="CCB1" t="s">
        <v>2120</v>
      </c>
      <c r="CCC1" t="s">
        <v>2121</v>
      </c>
      <c r="CCD1" t="s">
        <v>2122</v>
      </c>
      <c r="CCE1" t="s">
        <v>2123</v>
      </c>
      <c r="CCF1" t="s">
        <v>2124</v>
      </c>
      <c r="CCG1" t="s">
        <v>2125</v>
      </c>
      <c r="CCH1" t="s">
        <v>2126</v>
      </c>
      <c r="CCI1" t="s">
        <v>2127</v>
      </c>
      <c r="CCJ1" t="s">
        <v>2128</v>
      </c>
      <c r="CCK1" t="s">
        <v>2129</v>
      </c>
      <c r="CCL1" t="s">
        <v>2130</v>
      </c>
      <c r="CCM1" t="s">
        <v>2131</v>
      </c>
      <c r="CCN1" t="s">
        <v>2132</v>
      </c>
      <c r="CCO1" t="s">
        <v>2133</v>
      </c>
      <c r="CCP1" t="s">
        <v>2134</v>
      </c>
      <c r="CCQ1" t="s">
        <v>2135</v>
      </c>
      <c r="CCR1" t="s">
        <v>2136</v>
      </c>
      <c r="CCS1" t="s">
        <v>2137</v>
      </c>
      <c r="CCT1" t="s">
        <v>2138</v>
      </c>
      <c r="CCU1" t="s">
        <v>2139</v>
      </c>
      <c r="CCV1" t="s">
        <v>2140</v>
      </c>
      <c r="CCW1" t="s">
        <v>2141</v>
      </c>
      <c r="CCX1" t="s">
        <v>2142</v>
      </c>
      <c r="CCY1" t="s">
        <v>2143</v>
      </c>
      <c r="CCZ1" t="s">
        <v>2144</v>
      </c>
      <c r="CDA1" t="s">
        <v>2145</v>
      </c>
      <c r="CDB1" t="s">
        <v>2146</v>
      </c>
      <c r="CDC1" t="s">
        <v>2147</v>
      </c>
      <c r="CDD1" t="s">
        <v>2148</v>
      </c>
      <c r="CDE1" t="s">
        <v>2149</v>
      </c>
      <c r="CDF1" t="s">
        <v>2150</v>
      </c>
      <c r="CDG1" t="s">
        <v>2151</v>
      </c>
      <c r="CDH1" t="s">
        <v>2152</v>
      </c>
      <c r="CDI1" t="s">
        <v>2153</v>
      </c>
      <c r="CDJ1" t="s">
        <v>2154</v>
      </c>
      <c r="CDK1" t="s">
        <v>2155</v>
      </c>
      <c r="CDL1" t="s">
        <v>2156</v>
      </c>
      <c r="CDM1" t="s">
        <v>2157</v>
      </c>
      <c r="CDN1" t="s">
        <v>2158</v>
      </c>
      <c r="CDO1" t="s">
        <v>2159</v>
      </c>
      <c r="CDP1" t="s">
        <v>2160</v>
      </c>
      <c r="CDQ1" t="s">
        <v>2161</v>
      </c>
      <c r="CDR1" t="s">
        <v>2162</v>
      </c>
      <c r="CDS1" t="s">
        <v>2163</v>
      </c>
      <c r="CDT1" t="s">
        <v>2164</v>
      </c>
      <c r="CDU1" t="s">
        <v>2165</v>
      </c>
      <c r="CDV1" t="s">
        <v>2166</v>
      </c>
      <c r="CDW1" t="s">
        <v>2167</v>
      </c>
      <c r="CDX1" t="s">
        <v>2168</v>
      </c>
      <c r="CDY1" t="s">
        <v>2169</v>
      </c>
      <c r="CDZ1" t="s">
        <v>2170</v>
      </c>
      <c r="CEA1" t="s">
        <v>2171</v>
      </c>
      <c r="CEB1" t="s">
        <v>2172</v>
      </c>
      <c r="CEC1" t="s">
        <v>2173</v>
      </c>
      <c r="CED1" t="s">
        <v>2174</v>
      </c>
      <c r="CEE1" t="s">
        <v>2175</v>
      </c>
      <c r="CEF1" t="s">
        <v>2176</v>
      </c>
      <c r="CEG1" t="s">
        <v>2177</v>
      </c>
      <c r="CEH1" t="s">
        <v>2178</v>
      </c>
      <c r="CEI1" t="s">
        <v>2179</v>
      </c>
      <c r="CEJ1" t="s">
        <v>2180</v>
      </c>
      <c r="CEK1" t="s">
        <v>2181</v>
      </c>
      <c r="CEL1" t="s">
        <v>2182</v>
      </c>
      <c r="CEM1" t="s">
        <v>2183</v>
      </c>
      <c r="CEN1" t="s">
        <v>2184</v>
      </c>
      <c r="CEO1" t="s">
        <v>2185</v>
      </c>
      <c r="CEP1" t="s">
        <v>2186</v>
      </c>
      <c r="CEQ1" t="s">
        <v>2187</v>
      </c>
      <c r="CER1" t="s">
        <v>2188</v>
      </c>
      <c r="CES1" t="s">
        <v>2189</v>
      </c>
      <c r="CET1" t="s">
        <v>2190</v>
      </c>
      <c r="CEU1" t="s">
        <v>2191</v>
      </c>
      <c r="CEV1" t="s">
        <v>2192</v>
      </c>
      <c r="CEW1" t="s">
        <v>2193</v>
      </c>
      <c r="CEX1" t="s">
        <v>2194</v>
      </c>
      <c r="CEY1" t="s">
        <v>2195</v>
      </c>
      <c r="CEZ1" t="s">
        <v>2196</v>
      </c>
      <c r="CFA1" t="s">
        <v>2197</v>
      </c>
      <c r="CFB1" t="s">
        <v>2198</v>
      </c>
      <c r="CFC1" t="s">
        <v>2199</v>
      </c>
      <c r="CFD1" t="s">
        <v>2200</v>
      </c>
      <c r="CFE1" t="s">
        <v>2201</v>
      </c>
      <c r="CFF1" t="s">
        <v>2202</v>
      </c>
      <c r="CFG1" t="s">
        <v>2203</v>
      </c>
      <c r="CFH1" t="s">
        <v>2204</v>
      </c>
      <c r="CFI1" t="s">
        <v>2205</v>
      </c>
      <c r="CFJ1" t="s">
        <v>2206</v>
      </c>
      <c r="CFK1" t="s">
        <v>2207</v>
      </c>
      <c r="CFL1" t="s">
        <v>2208</v>
      </c>
      <c r="CFM1" t="s">
        <v>2209</v>
      </c>
      <c r="CFN1" t="s">
        <v>2210</v>
      </c>
      <c r="CFO1" t="s">
        <v>2211</v>
      </c>
      <c r="CFP1" t="s">
        <v>2212</v>
      </c>
      <c r="CFQ1" t="s">
        <v>2213</v>
      </c>
      <c r="CFR1" t="s">
        <v>2214</v>
      </c>
      <c r="CFS1" t="s">
        <v>2215</v>
      </c>
      <c r="CFT1" t="s">
        <v>2216</v>
      </c>
      <c r="CFU1" t="s">
        <v>2217</v>
      </c>
      <c r="CFV1" t="s">
        <v>2218</v>
      </c>
      <c r="CFW1" t="s">
        <v>2219</v>
      </c>
      <c r="CFX1" t="s">
        <v>2220</v>
      </c>
      <c r="CFY1" t="s">
        <v>2221</v>
      </c>
      <c r="CFZ1" t="s">
        <v>2222</v>
      </c>
      <c r="CGA1" t="s">
        <v>2223</v>
      </c>
      <c r="CGB1" t="s">
        <v>2224</v>
      </c>
      <c r="CGC1" t="s">
        <v>2225</v>
      </c>
      <c r="CGD1" t="s">
        <v>2226</v>
      </c>
      <c r="CGE1" t="s">
        <v>2227</v>
      </c>
      <c r="CGF1" t="s">
        <v>2228</v>
      </c>
      <c r="CGG1" t="s">
        <v>2229</v>
      </c>
      <c r="CGH1" t="s">
        <v>2230</v>
      </c>
      <c r="CGI1" t="s">
        <v>2231</v>
      </c>
      <c r="CGJ1" t="s">
        <v>2232</v>
      </c>
      <c r="CGK1" t="s">
        <v>2233</v>
      </c>
      <c r="CGL1" t="s">
        <v>2234</v>
      </c>
      <c r="CGM1" t="s">
        <v>2235</v>
      </c>
      <c r="CGN1" t="s">
        <v>2236</v>
      </c>
      <c r="CGO1" t="s">
        <v>2237</v>
      </c>
      <c r="CGP1" t="s">
        <v>2238</v>
      </c>
      <c r="CGQ1" t="s">
        <v>2239</v>
      </c>
      <c r="CGR1" t="s">
        <v>2240</v>
      </c>
      <c r="CGS1" t="s">
        <v>2241</v>
      </c>
      <c r="CGT1" t="s">
        <v>2242</v>
      </c>
      <c r="CGU1" t="s">
        <v>2243</v>
      </c>
      <c r="CGV1" t="s">
        <v>2244</v>
      </c>
      <c r="CGW1" t="s">
        <v>2245</v>
      </c>
      <c r="CGX1" t="s">
        <v>2246</v>
      </c>
      <c r="CGY1" t="s">
        <v>2247</v>
      </c>
      <c r="CGZ1" t="s">
        <v>2248</v>
      </c>
      <c r="CHA1" t="s">
        <v>2249</v>
      </c>
      <c r="CHB1" t="s">
        <v>2250</v>
      </c>
      <c r="CHC1" t="s">
        <v>2251</v>
      </c>
      <c r="CHD1" t="s">
        <v>2252</v>
      </c>
      <c r="CHE1" t="s">
        <v>2253</v>
      </c>
      <c r="CHF1" t="s">
        <v>2254</v>
      </c>
      <c r="CHG1" t="s">
        <v>2255</v>
      </c>
      <c r="CHH1" t="s">
        <v>2256</v>
      </c>
      <c r="CHI1" t="s">
        <v>2257</v>
      </c>
      <c r="CHJ1" t="s">
        <v>2258</v>
      </c>
      <c r="CHK1" t="s">
        <v>2259</v>
      </c>
      <c r="CHL1" t="s">
        <v>2260</v>
      </c>
      <c r="CHM1" t="s">
        <v>2261</v>
      </c>
      <c r="CHN1" t="s">
        <v>2262</v>
      </c>
      <c r="CHO1" t="s">
        <v>2263</v>
      </c>
      <c r="CHP1" t="s">
        <v>2264</v>
      </c>
      <c r="CHQ1" t="s">
        <v>2265</v>
      </c>
      <c r="CHR1" t="s">
        <v>2266</v>
      </c>
      <c r="CHS1" t="s">
        <v>2267</v>
      </c>
      <c r="CHT1" t="s">
        <v>2268</v>
      </c>
      <c r="CHU1" t="s">
        <v>2269</v>
      </c>
      <c r="CHV1" t="s">
        <v>2270</v>
      </c>
      <c r="CHW1" t="s">
        <v>2271</v>
      </c>
      <c r="CHX1" t="s">
        <v>2272</v>
      </c>
      <c r="CHY1" t="s">
        <v>2273</v>
      </c>
      <c r="CHZ1" t="s">
        <v>2274</v>
      </c>
      <c r="CIA1" t="s">
        <v>2275</v>
      </c>
      <c r="CIB1" t="s">
        <v>2276</v>
      </c>
      <c r="CIC1" t="s">
        <v>2277</v>
      </c>
      <c r="CID1" t="s">
        <v>2278</v>
      </c>
      <c r="CIE1" t="s">
        <v>2279</v>
      </c>
      <c r="CIF1" t="s">
        <v>2280</v>
      </c>
      <c r="CIG1" t="s">
        <v>2281</v>
      </c>
      <c r="CIH1" t="s">
        <v>2282</v>
      </c>
      <c r="CII1" t="s">
        <v>2283</v>
      </c>
      <c r="CIJ1" t="s">
        <v>2284</v>
      </c>
      <c r="CIK1" t="s">
        <v>2285</v>
      </c>
      <c r="CIL1" t="s">
        <v>2286</v>
      </c>
      <c r="CIM1" t="s">
        <v>2287</v>
      </c>
      <c r="CIN1" t="s">
        <v>2288</v>
      </c>
      <c r="CIO1" t="s">
        <v>2289</v>
      </c>
      <c r="CIP1" t="s">
        <v>2290</v>
      </c>
      <c r="CIQ1" t="s">
        <v>2291</v>
      </c>
      <c r="CIR1" t="s">
        <v>2292</v>
      </c>
      <c r="CIS1" t="s">
        <v>2293</v>
      </c>
      <c r="CIT1" t="s">
        <v>2294</v>
      </c>
      <c r="CIU1" t="s">
        <v>2295</v>
      </c>
      <c r="CIV1" t="s">
        <v>2296</v>
      </c>
      <c r="CIW1" t="s">
        <v>2297</v>
      </c>
      <c r="CIX1" t="s">
        <v>2298</v>
      </c>
      <c r="CIY1" t="s">
        <v>2299</v>
      </c>
      <c r="CIZ1" t="s">
        <v>2300</v>
      </c>
      <c r="CJA1" t="s">
        <v>2301</v>
      </c>
      <c r="CJB1" t="s">
        <v>2302</v>
      </c>
      <c r="CJC1" t="s">
        <v>2303</v>
      </c>
      <c r="CJD1" t="s">
        <v>2304</v>
      </c>
      <c r="CJE1" t="s">
        <v>2305</v>
      </c>
      <c r="CJF1" t="s">
        <v>2306</v>
      </c>
      <c r="CJG1" t="s">
        <v>2307</v>
      </c>
      <c r="CJH1" t="s">
        <v>2308</v>
      </c>
      <c r="CJI1" t="s">
        <v>2309</v>
      </c>
      <c r="CJJ1" t="s">
        <v>2310</v>
      </c>
      <c r="CJK1" t="s">
        <v>2311</v>
      </c>
      <c r="CJL1" t="s">
        <v>2312</v>
      </c>
      <c r="CJM1" t="s">
        <v>2313</v>
      </c>
      <c r="CJN1" t="s">
        <v>2314</v>
      </c>
      <c r="CJO1" t="s">
        <v>2315</v>
      </c>
      <c r="CJP1" t="s">
        <v>2316</v>
      </c>
      <c r="CJQ1" t="s">
        <v>2317</v>
      </c>
      <c r="CJR1" t="s">
        <v>2318</v>
      </c>
      <c r="CJS1" t="s">
        <v>2319</v>
      </c>
      <c r="CJT1" t="s">
        <v>2320</v>
      </c>
      <c r="CJU1" t="s">
        <v>2321</v>
      </c>
      <c r="CJV1" t="s">
        <v>2322</v>
      </c>
      <c r="CJW1" t="s">
        <v>2323</v>
      </c>
      <c r="CJX1" t="s">
        <v>2324</v>
      </c>
      <c r="CJY1" t="s">
        <v>2325</v>
      </c>
      <c r="CJZ1" t="s">
        <v>2326</v>
      </c>
      <c r="CKA1" t="s">
        <v>2327</v>
      </c>
      <c r="CKB1" t="s">
        <v>2328</v>
      </c>
      <c r="CKC1" t="s">
        <v>2329</v>
      </c>
      <c r="CKD1" t="s">
        <v>2330</v>
      </c>
      <c r="CKE1" t="s">
        <v>2331</v>
      </c>
      <c r="CKF1" t="s">
        <v>2332</v>
      </c>
      <c r="CKG1" t="s">
        <v>2333</v>
      </c>
      <c r="CKH1" t="s">
        <v>2334</v>
      </c>
      <c r="CKI1" t="s">
        <v>2335</v>
      </c>
      <c r="CKJ1" t="s">
        <v>2336</v>
      </c>
      <c r="CKK1" t="s">
        <v>2337</v>
      </c>
      <c r="CKL1" t="s">
        <v>2338</v>
      </c>
      <c r="CKM1" t="s">
        <v>2339</v>
      </c>
      <c r="CKN1" t="s">
        <v>2340</v>
      </c>
      <c r="CKO1" t="s">
        <v>2341</v>
      </c>
      <c r="CKP1" t="s">
        <v>2342</v>
      </c>
      <c r="CKQ1" t="s">
        <v>2343</v>
      </c>
      <c r="CKR1" t="s">
        <v>2344</v>
      </c>
      <c r="CKS1" t="s">
        <v>2345</v>
      </c>
      <c r="CKT1" t="s">
        <v>2346</v>
      </c>
      <c r="CKU1" t="s">
        <v>2347</v>
      </c>
      <c r="CKV1" t="s">
        <v>2348</v>
      </c>
      <c r="CKW1" t="s">
        <v>2349</v>
      </c>
      <c r="CKX1" t="s">
        <v>2350</v>
      </c>
      <c r="CKY1" t="s">
        <v>2351</v>
      </c>
      <c r="CKZ1" t="s">
        <v>2352</v>
      </c>
      <c r="CLA1" t="s">
        <v>2353</v>
      </c>
      <c r="CLB1" t="s">
        <v>2354</v>
      </c>
      <c r="CLC1" t="s">
        <v>2355</v>
      </c>
      <c r="CLD1" t="s">
        <v>2356</v>
      </c>
      <c r="CLE1" t="s">
        <v>2357</v>
      </c>
      <c r="CLF1" t="s">
        <v>2358</v>
      </c>
      <c r="CLG1" t="s">
        <v>2359</v>
      </c>
      <c r="CLH1" t="s">
        <v>2360</v>
      </c>
      <c r="CLI1" t="s">
        <v>2361</v>
      </c>
      <c r="CLJ1" t="s">
        <v>2362</v>
      </c>
      <c r="CLK1" t="s">
        <v>2363</v>
      </c>
      <c r="CLL1" t="s">
        <v>2364</v>
      </c>
      <c r="CLM1" t="s">
        <v>2365</v>
      </c>
      <c r="CLN1" t="s">
        <v>2366</v>
      </c>
      <c r="CLO1" t="s">
        <v>2367</v>
      </c>
      <c r="CLP1" t="s">
        <v>2368</v>
      </c>
      <c r="CLQ1" t="s">
        <v>2369</v>
      </c>
      <c r="CLR1" t="s">
        <v>2370</v>
      </c>
      <c r="CLS1" t="s">
        <v>2371</v>
      </c>
      <c r="CLT1" t="s">
        <v>2372</v>
      </c>
      <c r="CLU1" t="s">
        <v>2373</v>
      </c>
      <c r="CLV1" t="s">
        <v>2374</v>
      </c>
      <c r="CLW1" t="s">
        <v>2375</v>
      </c>
      <c r="CLX1" t="s">
        <v>2376</v>
      </c>
      <c r="CLY1" t="s">
        <v>2377</v>
      </c>
      <c r="CLZ1" t="s">
        <v>2378</v>
      </c>
      <c r="CMA1" t="s">
        <v>2379</v>
      </c>
      <c r="CMB1" t="s">
        <v>2380</v>
      </c>
      <c r="CMC1" t="s">
        <v>2381</v>
      </c>
      <c r="CMD1" t="s">
        <v>2382</v>
      </c>
      <c r="CME1" t="s">
        <v>2383</v>
      </c>
      <c r="CMF1" t="s">
        <v>2384</v>
      </c>
      <c r="CMG1" t="s">
        <v>2385</v>
      </c>
      <c r="CMH1" t="s">
        <v>2386</v>
      </c>
      <c r="CMI1" t="s">
        <v>2387</v>
      </c>
      <c r="CMJ1" t="s">
        <v>2388</v>
      </c>
      <c r="CMK1" t="s">
        <v>2389</v>
      </c>
      <c r="CML1" t="s">
        <v>2390</v>
      </c>
      <c r="CMM1" t="s">
        <v>2391</v>
      </c>
      <c r="CMN1" t="s">
        <v>2392</v>
      </c>
      <c r="CMO1" t="s">
        <v>2393</v>
      </c>
      <c r="CMP1" t="s">
        <v>2394</v>
      </c>
      <c r="CMQ1" t="s">
        <v>2395</v>
      </c>
      <c r="CMR1" t="s">
        <v>2396</v>
      </c>
      <c r="CMS1" t="s">
        <v>2397</v>
      </c>
      <c r="CMT1" t="s">
        <v>2398</v>
      </c>
      <c r="CMU1" t="s">
        <v>2399</v>
      </c>
      <c r="CMV1" t="s">
        <v>2400</v>
      </c>
      <c r="CMW1" t="s">
        <v>2401</v>
      </c>
      <c r="CMX1" t="s">
        <v>2402</v>
      </c>
      <c r="CMY1" t="s">
        <v>2403</v>
      </c>
      <c r="CMZ1" t="s">
        <v>2404</v>
      </c>
      <c r="CNA1" t="s">
        <v>2405</v>
      </c>
      <c r="CNB1" t="s">
        <v>2406</v>
      </c>
      <c r="CNC1" t="s">
        <v>2407</v>
      </c>
      <c r="CND1" t="s">
        <v>2408</v>
      </c>
      <c r="CNE1" t="s">
        <v>2409</v>
      </c>
      <c r="CNF1" t="s">
        <v>2410</v>
      </c>
      <c r="CNG1" t="s">
        <v>2411</v>
      </c>
      <c r="CNH1" t="s">
        <v>2412</v>
      </c>
      <c r="CNI1" t="s">
        <v>2413</v>
      </c>
      <c r="CNJ1" t="s">
        <v>2414</v>
      </c>
      <c r="CNK1" t="s">
        <v>2415</v>
      </c>
      <c r="CNL1" t="s">
        <v>2416</v>
      </c>
      <c r="CNM1" t="s">
        <v>2417</v>
      </c>
      <c r="CNN1" t="s">
        <v>2418</v>
      </c>
      <c r="CNO1" t="s">
        <v>2419</v>
      </c>
      <c r="CNP1" t="s">
        <v>2420</v>
      </c>
      <c r="CNQ1" t="s">
        <v>2421</v>
      </c>
      <c r="CNR1" t="s">
        <v>2422</v>
      </c>
      <c r="CNS1" t="s">
        <v>2423</v>
      </c>
      <c r="CNT1" t="s">
        <v>2424</v>
      </c>
      <c r="CNU1" t="s">
        <v>2425</v>
      </c>
      <c r="CNV1" t="s">
        <v>2426</v>
      </c>
      <c r="CNW1" t="s">
        <v>2427</v>
      </c>
      <c r="CNX1" t="s">
        <v>2428</v>
      </c>
      <c r="CNY1" t="s">
        <v>2429</v>
      </c>
      <c r="CNZ1" t="s">
        <v>2430</v>
      </c>
      <c r="COA1" t="s">
        <v>2431</v>
      </c>
      <c r="COB1" t="s">
        <v>2432</v>
      </c>
      <c r="COC1" t="s">
        <v>2433</v>
      </c>
      <c r="COD1" t="s">
        <v>2434</v>
      </c>
      <c r="COE1" t="s">
        <v>2435</v>
      </c>
      <c r="COF1" t="s">
        <v>2436</v>
      </c>
      <c r="COG1" t="s">
        <v>2437</v>
      </c>
      <c r="COH1" t="s">
        <v>2438</v>
      </c>
      <c r="COI1" t="s">
        <v>2439</v>
      </c>
      <c r="COJ1" t="s">
        <v>2440</v>
      </c>
      <c r="COK1" t="s">
        <v>2441</v>
      </c>
      <c r="COL1" t="s">
        <v>2442</v>
      </c>
      <c r="COM1" t="s">
        <v>2443</v>
      </c>
      <c r="CON1" t="s">
        <v>2444</v>
      </c>
      <c r="COO1" t="s">
        <v>2445</v>
      </c>
      <c r="COP1" t="s">
        <v>2446</v>
      </c>
      <c r="COQ1" t="s">
        <v>2447</v>
      </c>
      <c r="COR1" t="s">
        <v>2448</v>
      </c>
      <c r="COS1" t="s">
        <v>2449</v>
      </c>
      <c r="COT1" t="s">
        <v>2450</v>
      </c>
      <c r="COU1" t="s">
        <v>2451</v>
      </c>
      <c r="COV1" t="s">
        <v>2452</v>
      </c>
      <c r="COW1" t="s">
        <v>2453</v>
      </c>
      <c r="COX1" t="s">
        <v>2454</v>
      </c>
      <c r="COY1" t="s">
        <v>2455</v>
      </c>
      <c r="COZ1" t="s">
        <v>2456</v>
      </c>
      <c r="CPA1" t="s">
        <v>2457</v>
      </c>
      <c r="CPB1" t="s">
        <v>2458</v>
      </c>
      <c r="CPC1" t="s">
        <v>2459</v>
      </c>
      <c r="CPD1" t="s">
        <v>2460</v>
      </c>
      <c r="CPE1" t="s">
        <v>2461</v>
      </c>
      <c r="CPF1" t="s">
        <v>2462</v>
      </c>
      <c r="CPG1" t="s">
        <v>2463</v>
      </c>
      <c r="CPH1" t="s">
        <v>2464</v>
      </c>
      <c r="CPI1" t="s">
        <v>2465</v>
      </c>
      <c r="CPJ1" t="s">
        <v>2466</v>
      </c>
      <c r="CPK1" t="s">
        <v>2467</v>
      </c>
      <c r="CPL1" t="s">
        <v>2468</v>
      </c>
      <c r="CPM1" t="s">
        <v>2469</v>
      </c>
      <c r="CPN1" t="s">
        <v>2470</v>
      </c>
      <c r="CPO1" t="s">
        <v>2471</v>
      </c>
      <c r="CPP1" t="s">
        <v>2472</v>
      </c>
      <c r="CPQ1" t="s">
        <v>2473</v>
      </c>
      <c r="CPR1" t="s">
        <v>2474</v>
      </c>
      <c r="CPS1" t="s">
        <v>2475</v>
      </c>
      <c r="CPT1" t="s">
        <v>2476</v>
      </c>
      <c r="CPU1" t="s">
        <v>2477</v>
      </c>
      <c r="CPV1" t="s">
        <v>2478</v>
      </c>
      <c r="CPW1" t="s">
        <v>2479</v>
      </c>
      <c r="CPX1" t="s">
        <v>2480</v>
      </c>
      <c r="CPY1" t="s">
        <v>2481</v>
      </c>
      <c r="CPZ1" t="s">
        <v>2482</v>
      </c>
      <c r="CQA1" t="s">
        <v>2483</v>
      </c>
      <c r="CQB1" t="s">
        <v>2484</v>
      </c>
      <c r="CQC1" t="s">
        <v>2485</v>
      </c>
      <c r="CQD1" t="s">
        <v>2486</v>
      </c>
      <c r="CQE1" t="s">
        <v>2487</v>
      </c>
      <c r="CQF1" t="s">
        <v>2488</v>
      </c>
      <c r="CQG1" t="s">
        <v>2489</v>
      </c>
      <c r="CQH1" t="s">
        <v>2490</v>
      </c>
      <c r="CQI1" t="s">
        <v>2491</v>
      </c>
      <c r="CQJ1" t="s">
        <v>2492</v>
      </c>
      <c r="CQK1" t="s">
        <v>2493</v>
      </c>
      <c r="CQL1" t="s">
        <v>2494</v>
      </c>
      <c r="CQM1" t="s">
        <v>2495</v>
      </c>
      <c r="CQN1" t="s">
        <v>2496</v>
      </c>
      <c r="CQO1" t="s">
        <v>2497</v>
      </c>
      <c r="CQP1" t="s">
        <v>2498</v>
      </c>
      <c r="CQQ1" t="s">
        <v>2499</v>
      </c>
      <c r="CQR1" t="s">
        <v>2500</v>
      </c>
      <c r="CQS1" t="s">
        <v>2501</v>
      </c>
      <c r="CQT1" t="s">
        <v>2502</v>
      </c>
      <c r="CQU1" t="s">
        <v>2503</v>
      </c>
      <c r="CQV1" t="s">
        <v>2504</v>
      </c>
      <c r="CQW1" t="s">
        <v>2505</v>
      </c>
      <c r="CQX1" t="s">
        <v>2506</v>
      </c>
      <c r="CQY1" t="s">
        <v>2507</v>
      </c>
      <c r="CQZ1" t="s">
        <v>2508</v>
      </c>
      <c r="CRA1" t="s">
        <v>2509</v>
      </c>
      <c r="CRB1" t="s">
        <v>2510</v>
      </c>
      <c r="CRC1" t="s">
        <v>2511</v>
      </c>
      <c r="CRD1" t="s">
        <v>2512</v>
      </c>
      <c r="CRE1" t="s">
        <v>2513</v>
      </c>
      <c r="CRF1" t="s">
        <v>2514</v>
      </c>
      <c r="CRG1" t="s">
        <v>2515</v>
      </c>
      <c r="CRH1" t="s">
        <v>2516</v>
      </c>
      <c r="CRI1" t="s">
        <v>2517</v>
      </c>
      <c r="CRJ1" t="s">
        <v>2518</v>
      </c>
      <c r="CRK1" t="s">
        <v>2519</v>
      </c>
      <c r="CRL1" t="s">
        <v>2520</v>
      </c>
      <c r="CRM1" t="s">
        <v>2521</v>
      </c>
      <c r="CRN1" t="s">
        <v>2522</v>
      </c>
      <c r="CRO1" t="s">
        <v>2523</v>
      </c>
      <c r="CRP1" t="s">
        <v>2524</v>
      </c>
      <c r="CRQ1" t="s">
        <v>2525</v>
      </c>
      <c r="CRR1" t="s">
        <v>2526</v>
      </c>
      <c r="CRS1" t="s">
        <v>2527</v>
      </c>
      <c r="CRT1" t="s">
        <v>2528</v>
      </c>
      <c r="CRU1" t="s">
        <v>2529</v>
      </c>
      <c r="CRV1" t="s">
        <v>2530</v>
      </c>
      <c r="CRW1" t="s">
        <v>2531</v>
      </c>
      <c r="CRX1" t="s">
        <v>2532</v>
      </c>
      <c r="CRY1" t="s">
        <v>2533</v>
      </c>
      <c r="CRZ1" t="s">
        <v>2534</v>
      </c>
      <c r="CSA1" t="s">
        <v>2535</v>
      </c>
      <c r="CSB1" t="s">
        <v>2536</v>
      </c>
      <c r="CSC1" t="s">
        <v>2537</v>
      </c>
      <c r="CSD1" t="s">
        <v>2538</v>
      </c>
      <c r="CSE1" t="s">
        <v>2539</v>
      </c>
      <c r="CSF1" t="s">
        <v>2540</v>
      </c>
      <c r="CSG1" t="s">
        <v>2541</v>
      </c>
      <c r="CSH1" t="s">
        <v>2542</v>
      </c>
      <c r="CSI1" t="s">
        <v>2543</v>
      </c>
      <c r="CSJ1" t="s">
        <v>2544</v>
      </c>
      <c r="CSK1" t="s">
        <v>2545</v>
      </c>
      <c r="CSL1" t="s">
        <v>2546</v>
      </c>
      <c r="CSM1" t="s">
        <v>2547</v>
      </c>
      <c r="CSN1" t="s">
        <v>2548</v>
      </c>
      <c r="CSO1" t="s">
        <v>2549</v>
      </c>
      <c r="CSP1" t="s">
        <v>2550</v>
      </c>
      <c r="CSQ1" t="s">
        <v>2551</v>
      </c>
      <c r="CSR1" t="s">
        <v>2552</v>
      </c>
      <c r="CSS1" t="s">
        <v>2553</v>
      </c>
      <c r="CST1" t="s">
        <v>2554</v>
      </c>
      <c r="CSU1" t="s">
        <v>2555</v>
      </c>
      <c r="CSV1" t="s">
        <v>2556</v>
      </c>
      <c r="CSW1" t="s">
        <v>2557</v>
      </c>
      <c r="CSX1" t="s">
        <v>2558</v>
      </c>
      <c r="CSY1" t="s">
        <v>2559</v>
      </c>
      <c r="CSZ1" t="s">
        <v>2560</v>
      </c>
      <c r="CTA1" t="s">
        <v>2561</v>
      </c>
      <c r="CTB1" t="s">
        <v>2562</v>
      </c>
      <c r="CTC1" t="s">
        <v>2563</v>
      </c>
      <c r="CTD1" t="s">
        <v>2564</v>
      </c>
      <c r="CTE1" t="s">
        <v>2565</v>
      </c>
      <c r="CTF1" t="s">
        <v>2566</v>
      </c>
      <c r="CTG1" t="s">
        <v>2567</v>
      </c>
      <c r="CTH1" t="s">
        <v>2568</v>
      </c>
      <c r="CTI1" t="s">
        <v>2569</v>
      </c>
      <c r="CTJ1" t="s">
        <v>2570</v>
      </c>
      <c r="CTK1" t="s">
        <v>2571</v>
      </c>
      <c r="CTL1" t="s">
        <v>2572</v>
      </c>
      <c r="CTM1" t="s">
        <v>2573</v>
      </c>
      <c r="CTN1" t="s">
        <v>2574</v>
      </c>
      <c r="CTO1" t="s">
        <v>2575</v>
      </c>
      <c r="CTP1" t="s">
        <v>2576</v>
      </c>
      <c r="CTQ1" t="s">
        <v>2577</v>
      </c>
      <c r="CTR1" t="s">
        <v>2578</v>
      </c>
      <c r="CTS1" t="s">
        <v>2579</v>
      </c>
      <c r="CTT1" t="s">
        <v>2580</v>
      </c>
      <c r="CTU1" t="s">
        <v>2581</v>
      </c>
      <c r="CTV1" t="s">
        <v>2582</v>
      </c>
      <c r="CTW1" t="s">
        <v>2583</v>
      </c>
      <c r="CTX1" t="s">
        <v>2584</v>
      </c>
      <c r="CTY1" t="s">
        <v>2585</v>
      </c>
      <c r="CTZ1" t="s">
        <v>2586</v>
      </c>
      <c r="CUA1" t="s">
        <v>2587</v>
      </c>
      <c r="CUB1" t="s">
        <v>2588</v>
      </c>
      <c r="CUC1" t="s">
        <v>2589</v>
      </c>
      <c r="CUD1" t="s">
        <v>2590</v>
      </c>
      <c r="CUE1" t="s">
        <v>2591</v>
      </c>
      <c r="CUF1" t="s">
        <v>2592</v>
      </c>
      <c r="CUG1" t="s">
        <v>2593</v>
      </c>
      <c r="CUH1" t="s">
        <v>2594</v>
      </c>
      <c r="CUI1" t="s">
        <v>2595</v>
      </c>
      <c r="CUJ1" t="s">
        <v>2596</v>
      </c>
      <c r="CUK1" t="s">
        <v>2597</v>
      </c>
      <c r="CUL1" t="s">
        <v>2598</v>
      </c>
      <c r="CUM1" t="s">
        <v>2599</v>
      </c>
      <c r="CUN1" t="s">
        <v>2600</v>
      </c>
      <c r="CUO1" t="s">
        <v>2601</v>
      </c>
      <c r="CUP1" t="s">
        <v>2602</v>
      </c>
      <c r="CUQ1" t="s">
        <v>2603</v>
      </c>
      <c r="CUR1" t="s">
        <v>2604</v>
      </c>
      <c r="CUS1" t="s">
        <v>2605</v>
      </c>
      <c r="CUT1" t="s">
        <v>2606</v>
      </c>
      <c r="CUU1" t="s">
        <v>2607</v>
      </c>
      <c r="CUV1" t="s">
        <v>2608</v>
      </c>
      <c r="CUW1" t="s">
        <v>2609</v>
      </c>
      <c r="CUX1" t="s">
        <v>2610</v>
      </c>
      <c r="CUY1" t="s">
        <v>2611</v>
      </c>
      <c r="CUZ1" t="s">
        <v>2612</v>
      </c>
      <c r="CVA1" t="s">
        <v>2613</v>
      </c>
      <c r="CVB1" t="s">
        <v>2614</v>
      </c>
      <c r="CVC1" t="s">
        <v>2615</v>
      </c>
      <c r="CVD1" t="s">
        <v>2616</v>
      </c>
      <c r="CVE1" t="s">
        <v>2617</v>
      </c>
      <c r="CVF1" t="s">
        <v>2618</v>
      </c>
      <c r="CVG1" t="s">
        <v>2619</v>
      </c>
      <c r="CVH1" t="s">
        <v>2620</v>
      </c>
      <c r="CVI1" t="s">
        <v>2621</v>
      </c>
      <c r="CVJ1" t="s">
        <v>2622</v>
      </c>
      <c r="CVK1" t="s">
        <v>2623</v>
      </c>
      <c r="CVL1" t="s">
        <v>2624</v>
      </c>
      <c r="CVM1" t="s">
        <v>2625</v>
      </c>
      <c r="CVN1" t="s">
        <v>2626</v>
      </c>
      <c r="CVO1" t="s">
        <v>2627</v>
      </c>
      <c r="CVP1" t="s">
        <v>2628</v>
      </c>
      <c r="CVQ1" t="s">
        <v>2629</v>
      </c>
      <c r="CVR1" t="s">
        <v>2630</v>
      </c>
      <c r="CVS1" t="s">
        <v>2631</v>
      </c>
      <c r="CVT1" t="s">
        <v>2632</v>
      </c>
      <c r="CVU1" t="s">
        <v>2633</v>
      </c>
      <c r="CVV1" t="s">
        <v>2634</v>
      </c>
      <c r="CVW1" t="s">
        <v>2635</v>
      </c>
      <c r="CVX1" t="s">
        <v>2636</v>
      </c>
      <c r="CVY1" t="s">
        <v>2637</v>
      </c>
      <c r="CVZ1" t="s">
        <v>2638</v>
      </c>
      <c r="CWA1" t="s">
        <v>2639</v>
      </c>
      <c r="CWB1" t="s">
        <v>2640</v>
      </c>
      <c r="CWC1" t="s">
        <v>2641</v>
      </c>
      <c r="CWD1" t="s">
        <v>2642</v>
      </c>
      <c r="CWE1" t="s">
        <v>2643</v>
      </c>
      <c r="CWF1" t="s">
        <v>2644</v>
      </c>
      <c r="CWG1" t="s">
        <v>2645</v>
      </c>
      <c r="CWH1" t="s">
        <v>2646</v>
      </c>
      <c r="CWI1" t="s">
        <v>2647</v>
      </c>
      <c r="CWJ1" t="s">
        <v>2648</v>
      </c>
      <c r="CWK1" t="s">
        <v>2649</v>
      </c>
      <c r="CWL1" t="s">
        <v>2650</v>
      </c>
      <c r="CWM1" t="s">
        <v>2651</v>
      </c>
      <c r="CWN1" t="s">
        <v>2652</v>
      </c>
      <c r="CWO1" t="s">
        <v>2653</v>
      </c>
      <c r="CWP1" t="s">
        <v>2654</v>
      </c>
      <c r="CWQ1" t="s">
        <v>2655</v>
      </c>
      <c r="CWR1" t="s">
        <v>2656</v>
      </c>
      <c r="CWS1" t="s">
        <v>2657</v>
      </c>
      <c r="CWT1" t="s">
        <v>2658</v>
      </c>
      <c r="CWU1" t="s">
        <v>2659</v>
      </c>
      <c r="CWV1" t="s">
        <v>2660</v>
      </c>
      <c r="CWW1" t="s">
        <v>2661</v>
      </c>
      <c r="CWX1" t="s">
        <v>2662</v>
      </c>
      <c r="CWY1" t="s">
        <v>2663</v>
      </c>
      <c r="CWZ1" t="s">
        <v>2664</v>
      </c>
      <c r="CXA1" t="s">
        <v>2665</v>
      </c>
      <c r="CXB1" t="s">
        <v>2666</v>
      </c>
      <c r="CXC1" t="s">
        <v>2667</v>
      </c>
      <c r="CXD1" t="s">
        <v>2668</v>
      </c>
      <c r="CXE1" t="s">
        <v>2669</v>
      </c>
      <c r="CXF1" t="s">
        <v>2670</v>
      </c>
      <c r="CXG1" t="s">
        <v>2671</v>
      </c>
      <c r="CXH1" t="s">
        <v>2672</v>
      </c>
      <c r="CXI1" t="s">
        <v>2673</v>
      </c>
      <c r="CXJ1" t="s">
        <v>2674</v>
      </c>
      <c r="CXK1" t="s">
        <v>2675</v>
      </c>
      <c r="CXL1" t="s">
        <v>2676</v>
      </c>
      <c r="CXM1" t="s">
        <v>2677</v>
      </c>
      <c r="CXN1" t="s">
        <v>2678</v>
      </c>
      <c r="CXO1" t="s">
        <v>2679</v>
      </c>
      <c r="CXP1" t="s">
        <v>2680</v>
      </c>
      <c r="CXQ1" t="s">
        <v>2681</v>
      </c>
      <c r="CXR1" t="s">
        <v>2682</v>
      </c>
      <c r="CXS1" t="s">
        <v>2683</v>
      </c>
      <c r="CXT1" t="s">
        <v>2684</v>
      </c>
      <c r="CXU1" t="s">
        <v>2685</v>
      </c>
      <c r="CXV1" t="s">
        <v>2686</v>
      </c>
      <c r="CXW1" t="s">
        <v>2687</v>
      </c>
      <c r="CXX1" t="s">
        <v>2688</v>
      </c>
      <c r="CXY1" t="s">
        <v>2689</v>
      </c>
      <c r="CXZ1" t="s">
        <v>2690</v>
      </c>
      <c r="CYA1" t="s">
        <v>2691</v>
      </c>
      <c r="CYB1" t="s">
        <v>2692</v>
      </c>
      <c r="CYC1" t="s">
        <v>2693</v>
      </c>
      <c r="CYD1" t="s">
        <v>2694</v>
      </c>
      <c r="CYE1" t="s">
        <v>2695</v>
      </c>
      <c r="CYF1" t="s">
        <v>2696</v>
      </c>
      <c r="CYG1" t="s">
        <v>2697</v>
      </c>
      <c r="CYH1" t="s">
        <v>2698</v>
      </c>
      <c r="CYI1" t="s">
        <v>2699</v>
      </c>
      <c r="CYJ1" t="s">
        <v>2700</v>
      </c>
      <c r="CYK1" t="s">
        <v>2701</v>
      </c>
      <c r="CYL1" t="s">
        <v>2702</v>
      </c>
      <c r="CYM1" t="s">
        <v>2703</v>
      </c>
      <c r="CYN1" t="s">
        <v>2704</v>
      </c>
      <c r="CYO1" t="s">
        <v>2705</v>
      </c>
      <c r="CYP1" t="s">
        <v>2706</v>
      </c>
      <c r="CYQ1" t="s">
        <v>2707</v>
      </c>
      <c r="CYR1" t="s">
        <v>2708</v>
      </c>
      <c r="CYS1" t="s">
        <v>2709</v>
      </c>
      <c r="CYT1" t="s">
        <v>2710</v>
      </c>
      <c r="CYU1" t="s">
        <v>2711</v>
      </c>
      <c r="CYV1" t="s">
        <v>2712</v>
      </c>
      <c r="CYW1" t="s">
        <v>2713</v>
      </c>
      <c r="CYX1" t="s">
        <v>2714</v>
      </c>
      <c r="CYY1" t="s">
        <v>2715</v>
      </c>
      <c r="CYZ1" t="s">
        <v>2716</v>
      </c>
      <c r="CZA1" t="s">
        <v>2717</v>
      </c>
      <c r="CZB1" t="s">
        <v>2718</v>
      </c>
      <c r="CZC1" t="s">
        <v>2719</v>
      </c>
      <c r="CZD1" t="s">
        <v>2720</v>
      </c>
      <c r="CZE1" t="s">
        <v>2721</v>
      </c>
      <c r="CZF1" t="s">
        <v>2722</v>
      </c>
      <c r="CZG1" t="s">
        <v>2723</v>
      </c>
      <c r="CZH1" t="s">
        <v>2724</v>
      </c>
      <c r="CZI1" t="s">
        <v>2725</v>
      </c>
      <c r="CZJ1" t="s">
        <v>2726</v>
      </c>
      <c r="CZK1" t="s">
        <v>2727</v>
      </c>
      <c r="CZL1" t="s">
        <v>2728</v>
      </c>
      <c r="CZM1" t="s">
        <v>2729</v>
      </c>
      <c r="CZN1" t="s">
        <v>2730</v>
      </c>
      <c r="CZO1" t="s">
        <v>2731</v>
      </c>
      <c r="CZP1" t="s">
        <v>2732</v>
      </c>
      <c r="CZQ1" t="s">
        <v>2733</v>
      </c>
      <c r="CZR1" t="s">
        <v>2734</v>
      </c>
      <c r="CZS1" t="s">
        <v>2735</v>
      </c>
      <c r="CZT1" t="s">
        <v>2736</v>
      </c>
      <c r="CZU1" t="s">
        <v>2737</v>
      </c>
      <c r="CZV1" t="s">
        <v>2738</v>
      </c>
      <c r="CZW1" t="s">
        <v>2739</v>
      </c>
      <c r="CZX1" t="s">
        <v>2740</v>
      </c>
      <c r="CZY1" t="s">
        <v>2741</v>
      </c>
      <c r="CZZ1" t="s">
        <v>2742</v>
      </c>
      <c r="DAA1" t="s">
        <v>2743</v>
      </c>
      <c r="DAB1" t="s">
        <v>2744</v>
      </c>
      <c r="DAC1" t="s">
        <v>2745</v>
      </c>
      <c r="DAD1" t="s">
        <v>2746</v>
      </c>
      <c r="DAE1" t="s">
        <v>2747</v>
      </c>
      <c r="DAF1" t="s">
        <v>2748</v>
      </c>
      <c r="DAG1" t="s">
        <v>2749</v>
      </c>
      <c r="DAH1" t="s">
        <v>2750</v>
      </c>
      <c r="DAI1" t="s">
        <v>2751</v>
      </c>
      <c r="DAJ1" t="s">
        <v>2752</v>
      </c>
      <c r="DAK1" t="s">
        <v>2753</v>
      </c>
      <c r="DAL1" t="s">
        <v>2754</v>
      </c>
      <c r="DAM1" t="s">
        <v>2755</v>
      </c>
      <c r="DAN1" t="s">
        <v>2756</v>
      </c>
      <c r="DAO1" t="s">
        <v>2757</v>
      </c>
      <c r="DAP1" t="s">
        <v>2758</v>
      </c>
      <c r="DAQ1" t="s">
        <v>2759</v>
      </c>
      <c r="DAR1" t="s">
        <v>2760</v>
      </c>
      <c r="DAS1" t="s">
        <v>2761</v>
      </c>
      <c r="DAT1" t="s">
        <v>2762</v>
      </c>
      <c r="DAU1" t="s">
        <v>2763</v>
      </c>
      <c r="DAV1" t="s">
        <v>2764</v>
      </c>
      <c r="DAW1" t="s">
        <v>2765</v>
      </c>
      <c r="DAX1" t="s">
        <v>2766</v>
      </c>
      <c r="DAY1" t="s">
        <v>2767</v>
      </c>
      <c r="DAZ1" t="s">
        <v>2768</v>
      </c>
      <c r="DBA1" t="s">
        <v>2769</v>
      </c>
      <c r="DBB1" t="s">
        <v>2770</v>
      </c>
      <c r="DBC1" t="s">
        <v>2771</v>
      </c>
      <c r="DBD1" t="s">
        <v>2772</v>
      </c>
      <c r="DBE1" t="s">
        <v>2773</v>
      </c>
      <c r="DBF1" t="s">
        <v>2774</v>
      </c>
      <c r="DBG1" t="s">
        <v>2775</v>
      </c>
      <c r="DBH1" t="s">
        <v>2776</v>
      </c>
      <c r="DBI1" t="s">
        <v>2777</v>
      </c>
      <c r="DBJ1" t="s">
        <v>2778</v>
      </c>
      <c r="DBK1" t="s">
        <v>2779</v>
      </c>
      <c r="DBL1" t="s">
        <v>2780</v>
      </c>
      <c r="DBM1" t="s">
        <v>2781</v>
      </c>
      <c r="DBN1" t="s">
        <v>2782</v>
      </c>
      <c r="DBO1" t="s">
        <v>2783</v>
      </c>
      <c r="DBP1" t="s">
        <v>2784</v>
      </c>
      <c r="DBQ1" t="s">
        <v>2785</v>
      </c>
      <c r="DBR1" t="s">
        <v>2786</v>
      </c>
      <c r="DBS1" t="s">
        <v>2787</v>
      </c>
      <c r="DBT1" t="s">
        <v>2788</v>
      </c>
      <c r="DBU1" t="s">
        <v>2789</v>
      </c>
      <c r="DBV1" t="s">
        <v>2790</v>
      </c>
      <c r="DBW1" t="s">
        <v>2791</v>
      </c>
      <c r="DBX1" t="s">
        <v>2792</v>
      </c>
      <c r="DBY1" t="s">
        <v>2793</v>
      </c>
      <c r="DBZ1" t="s">
        <v>2794</v>
      </c>
      <c r="DCA1" t="s">
        <v>2795</v>
      </c>
      <c r="DCB1" t="s">
        <v>2796</v>
      </c>
      <c r="DCC1" t="s">
        <v>2797</v>
      </c>
      <c r="DCD1" t="s">
        <v>2798</v>
      </c>
      <c r="DCE1" t="s">
        <v>2799</v>
      </c>
      <c r="DCF1" t="s">
        <v>2800</v>
      </c>
      <c r="DCG1" t="s">
        <v>2801</v>
      </c>
      <c r="DCH1" t="s">
        <v>2802</v>
      </c>
      <c r="DCI1" t="s">
        <v>2803</v>
      </c>
      <c r="DCJ1" t="s">
        <v>2804</v>
      </c>
      <c r="DCK1" t="s">
        <v>2805</v>
      </c>
      <c r="DCL1" t="s">
        <v>2806</v>
      </c>
      <c r="DCM1" t="s">
        <v>2807</v>
      </c>
      <c r="DCN1" t="s">
        <v>2808</v>
      </c>
      <c r="DCO1" t="s">
        <v>2809</v>
      </c>
      <c r="DCP1" t="s">
        <v>2810</v>
      </c>
      <c r="DCQ1" t="s">
        <v>2811</v>
      </c>
      <c r="DCR1" t="s">
        <v>2812</v>
      </c>
      <c r="DCS1" t="s">
        <v>2813</v>
      </c>
      <c r="DCT1" t="s">
        <v>2814</v>
      </c>
      <c r="DCU1" t="s">
        <v>2815</v>
      </c>
      <c r="DCV1" t="s">
        <v>2816</v>
      </c>
      <c r="DCW1" t="s">
        <v>2817</v>
      </c>
      <c r="DCX1" t="s">
        <v>2818</v>
      </c>
      <c r="DCY1" t="s">
        <v>2819</v>
      </c>
      <c r="DCZ1" t="s">
        <v>2820</v>
      </c>
      <c r="DDA1" t="s">
        <v>2821</v>
      </c>
      <c r="DDB1" t="s">
        <v>2822</v>
      </c>
      <c r="DDC1" t="s">
        <v>2823</v>
      </c>
      <c r="DDD1" t="s">
        <v>2824</v>
      </c>
      <c r="DDE1" t="s">
        <v>2825</v>
      </c>
      <c r="DDF1" t="s">
        <v>2826</v>
      </c>
      <c r="DDG1" t="s">
        <v>2827</v>
      </c>
      <c r="DDH1" t="s">
        <v>2828</v>
      </c>
      <c r="DDI1" t="s">
        <v>2829</v>
      </c>
      <c r="DDJ1" t="s">
        <v>2830</v>
      </c>
      <c r="DDK1" t="s">
        <v>2831</v>
      </c>
      <c r="DDL1" t="s">
        <v>2832</v>
      </c>
      <c r="DDM1" t="s">
        <v>2833</v>
      </c>
      <c r="DDN1" t="s">
        <v>2834</v>
      </c>
      <c r="DDO1" t="s">
        <v>2835</v>
      </c>
      <c r="DDP1" t="s">
        <v>2836</v>
      </c>
      <c r="DDQ1" t="s">
        <v>2837</v>
      </c>
      <c r="DDR1" t="s">
        <v>2838</v>
      </c>
      <c r="DDS1" t="s">
        <v>2839</v>
      </c>
      <c r="DDT1" t="s">
        <v>2840</v>
      </c>
      <c r="DDU1" t="s">
        <v>2841</v>
      </c>
      <c r="DDV1" t="s">
        <v>2842</v>
      </c>
      <c r="DDW1" t="s">
        <v>2843</v>
      </c>
      <c r="DDX1" t="s">
        <v>2844</v>
      </c>
      <c r="DDY1" t="s">
        <v>2845</v>
      </c>
      <c r="DDZ1" t="s">
        <v>2846</v>
      </c>
      <c r="DEA1" t="s">
        <v>2847</v>
      </c>
      <c r="DEB1" t="s">
        <v>2848</v>
      </c>
      <c r="DEC1" t="s">
        <v>2849</v>
      </c>
      <c r="DED1" t="s">
        <v>2850</v>
      </c>
      <c r="DEE1" t="s">
        <v>2851</v>
      </c>
      <c r="DEF1" t="s">
        <v>2852</v>
      </c>
      <c r="DEG1" t="s">
        <v>2853</v>
      </c>
      <c r="DEH1" t="s">
        <v>2854</v>
      </c>
      <c r="DEI1" t="s">
        <v>2855</v>
      </c>
      <c r="DEJ1" t="s">
        <v>2856</v>
      </c>
      <c r="DEK1" t="s">
        <v>2857</v>
      </c>
      <c r="DEL1" t="s">
        <v>2858</v>
      </c>
      <c r="DEM1" t="s">
        <v>2859</v>
      </c>
      <c r="DEN1" t="s">
        <v>2860</v>
      </c>
      <c r="DEO1" t="s">
        <v>2861</v>
      </c>
      <c r="DEP1" t="s">
        <v>2862</v>
      </c>
      <c r="DEQ1" t="s">
        <v>2863</v>
      </c>
      <c r="DER1" t="s">
        <v>2864</v>
      </c>
      <c r="DES1" t="s">
        <v>2865</v>
      </c>
      <c r="DET1" t="s">
        <v>2866</v>
      </c>
      <c r="DEU1" t="s">
        <v>2867</v>
      </c>
      <c r="DEV1" t="s">
        <v>2868</v>
      </c>
      <c r="DEW1" t="s">
        <v>2869</v>
      </c>
      <c r="DEX1" t="s">
        <v>2870</v>
      </c>
      <c r="DEY1" t="s">
        <v>2871</v>
      </c>
      <c r="DEZ1" t="s">
        <v>2872</v>
      </c>
      <c r="DFA1" t="s">
        <v>2873</v>
      </c>
      <c r="DFB1" t="s">
        <v>2874</v>
      </c>
      <c r="DFC1" t="s">
        <v>2875</v>
      </c>
      <c r="DFD1" t="s">
        <v>2876</v>
      </c>
      <c r="DFE1" t="s">
        <v>2877</v>
      </c>
      <c r="DFF1" t="s">
        <v>2878</v>
      </c>
      <c r="DFG1" t="s">
        <v>2879</v>
      </c>
      <c r="DFH1" t="s">
        <v>2880</v>
      </c>
      <c r="DFI1" t="s">
        <v>2881</v>
      </c>
      <c r="DFJ1" t="s">
        <v>2882</v>
      </c>
      <c r="DFK1" t="s">
        <v>2883</v>
      </c>
      <c r="DFL1" t="s">
        <v>2884</v>
      </c>
      <c r="DFM1" t="s">
        <v>2885</v>
      </c>
      <c r="DFN1" t="s">
        <v>2886</v>
      </c>
      <c r="DFO1" t="s">
        <v>2887</v>
      </c>
      <c r="DFP1" t="s">
        <v>2888</v>
      </c>
      <c r="DFQ1" t="s">
        <v>2889</v>
      </c>
      <c r="DFR1" t="s">
        <v>2890</v>
      </c>
      <c r="DFS1" t="s">
        <v>2891</v>
      </c>
      <c r="DFT1" t="s">
        <v>2892</v>
      </c>
      <c r="DFU1" t="s">
        <v>2893</v>
      </c>
      <c r="DFV1" t="s">
        <v>2894</v>
      </c>
      <c r="DFW1" t="s">
        <v>2895</v>
      </c>
      <c r="DFX1" t="s">
        <v>2896</v>
      </c>
      <c r="DFY1" t="s">
        <v>2897</v>
      </c>
      <c r="DFZ1" t="s">
        <v>2898</v>
      </c>
      <c r="DGA1" t="s">
        <v>2899</v>
      </c>
      <c r="DGB1" t="s">
        <v>2900</v>
      </c>
      <c r="DGC1" t="s">
        <v>2901</v>
      </c>
      <c r="DGD1" t="s">
        <v>2902</v>
      </c>
      <c r="DGE1" t="s">
        <v>2903</v>
      </c>
      <c r="DGF1" t="s">
        <v>2904</v>
      </c>
      <c r="DGG1" t="s">
        <v>2905</v>
      </c>
      <c r="DGH1" t="s">
        <v>2906</v>
      </c>
      <c r="DGI1" t="s">
        <v>2907</v>
      </c>
      <c r="DGJ1" t="s">
        <v>2908</v>
      </c>
      <c r="DGK1" t="s">
        <v>2909</v>
      </c>
      <c r="DGL1" t="s">
        <v>2910</v>
      </c>
      <c r="DGM1" t="s">
        <v>2911</v>
      </c>
      <c r="DGN1" t="s">
        <v>2912</v>
      </c>
      <c r="DGO1" t="s">
        <v>2913</v>
      </c>
      <c r="DGP1" t="s">
        <v>2914</v>
      </c>
      <c r="DGQ1" t="s">
        <v>2915</v>
      </c>
      <c r="DGR1" t="s">
        <v>2916</v>
      </c>
      <c r="DGS1" t="s">
        <v>2917</v>
      </c>
      <c r="DGT1" t="s">
        <v>2918</v>
      </c>
      <c r="DGU1" t="s">
        <v>2919</v>
      </c>
      <c r="DGV1" t="s">
        <v>2920</v>
      </c>
      <c r="DGW1" t="s">
        <v>2921</v>
      </c>
      <c r="DGX1" t="s">
        <v>2922</v>
      </c>
      <c r="DGY1" t="s">
        <v>2923</v>
      </c>
      <c r="DGZ1" t="s">
        <v>2924</v>
      </c>
      <c r="DHA1" t="s">
        <v>2925</v>
      </c>
      <c r="DHB1" t="s">
        <v>2926</v>
      </c>
      <c r="DHC1" t="s">
        <v>2927</v>
      </c>
      <c r="DHD1" t="s">
        <v>2928</v>
      </c>
      <c r="DHE1" t="s">
        <v>2929</v>
      </c>
      <c r="DHF1" t="s">
        <v>2930</v>
      </c>
      <c r="DHG1" t="s">
        <v>2931</v>
      </c>
      <c r="DHH1" t="s">
        <v>2932</v>
      </c>
      <c r="DHI1" t="s">
        <v>2933</v>
      </c>
      <c r="DHJ1" t="s">
        <v>2934</v>
      </c>
      <c r="DHK1" t="s">
        <v>2935</v>
      </c>
      <c r="DHL1" t="s">
        <v>2936</v>
      </c>
      <c r="DHM1" t="s">
        <v>2937</v>
      </c>
      <c r="DHN1" t="s">
        <v>2938</v>
      </c>
      <c r="DHO1" t="s">
        <v>2939</v>
      </c>
      <c r="DHP1" t="s">
        <v>2940</v>
      </c>
      <c r="DHQ1" t="s">
        <v>2941</v>
      </c>
      <c r="DHR1" t="s">
        <v>2942</v>
      </c>
      <c r="DHS1" t="s">
        <v>2943</v>
      </c>
      <c r="DHT1" t="s">
        <v>2944</v>
      </c>
      <c r="DHU1" t="s">
        <v>2945</v>
      </c>
      <c r="DHV1" t="s">
        <v>2946</v>
      </c>
      <c r="DHW1" t="s">
        <v>2947</v>
      </c>
      <c r="DHX1" t="s">
        <v>2948</v>
      </c>
      <c r="DHY1" t="s">
        <v>2949</v>
      </c>
      <c r="DHZ1" t="s">
        <v>2950</v>
      </c>
      <c r="DIA1" t="s">
        <v>2951</v>
      </c>
      <c r="DIB1" t="s">
        <v>2952</v>
      </c>
      <c r="DIC1" t="s">
        <v>2953</v>
      </c>
      <c r="DID1" t="s">
        <v>2954</v>
      </c>
      <c r="DIE1" t="s">
        <v>2955</v>
      </c>
      <c r="DIF1" t="s">
        <v>2956</v>
      </c>
      <c r="DIG1" t="s">
        <v>2957</v>
      </c>
      <c r="DIH1" t="s">
        <v>2958</v>
      </c>
      <c r="DII1" t="s">
        <v>2959</v>
      </c>
      <c r="DIJ1" t="s">
        <v>2960</v>
      </c>
      <c r="DIK1" t="s">
        <v>2961</v>
      </c>
      <c r="DIL1" t="s">
        <v>2962</v>
      </c>
      <c r="DIM1" t="s">
        <v>2963</v>
      </c>
      <c r="DIN1" t="s">
        <v>2964</v>
      </c>
      <c r="DIO1" t="s">
        <v>2965</v>
      </c>
      <c r="DIP1" t="s">
        <v>2966</v>
      </c>
      <c r="DIQ1" t="s">
        <v>2967</v>
      </c>
      <c r="DIR1" t="s">
        <v>2968</v>
      </c>
      <c r="DIS1" t="s">
        <v>2969</v>
      </c>
      <c r="DIT1" t="s">
        <v>2970</v>
      </c>
      <c r="DIU1" t="s">
        <v>2971</v>
      </c>
      <c r="DIV1" t="s">
        <v>2972</v>
      </c>
      <c r="DIW1" t="s">
        <v>2973</v>
      </c>
      <c r="DIX1" t="s">
        <v>2974</v>
      </c>
      <c r="DIY1" t="s">
        <v>2975</v>
      </c>
      <c r="DIZ1" t="s">
        <v>2976</v>
      </c>
      <c r="DJA1" t="s">
        <v>2977</v>
      </c>
      <c r="DJB1" t="s">
        <v>2978</v>
      </c>
      <c r="DJC1" t="s">
        <v>2979</v>
      </c>
      <c r="DJD1" t="s">
        <v>2980</v>
      </c>
      <c r="DJE1" t="s">
        <v>2981</v>
      </c>
      <c r="DJF1" t="s">
        <v>2982</v>
      </c>
      <c r="DJG1" t="s">
        <v>2983</v>
      </c>
      <c r="DJH1" t="s">
        <v>2984</v>
      </c>
      <c r="DJI1" t="s">
        <v>2985</v>
      </c>
      <c r="DJJ1" t="s">
        <v>2986</v>
      </c>
      <c r="DJK1" t="s">
        <v>2987</v>
      </c>
      <c r="DJL1" t="s">
        <v>2988</v>
      </c>
      <c r="DJM1" t="s">
        <v>2989</v>
      </c>
      <c r="DJN1" t="s">
        <v>2990</v>
      </c>
      <c r="DJO1" t="s">
        <v>2991</v>
      </c>
      <c r="DJP1" t="s">
        <v>2992</v>
      </c>
      <c r="DJQ1" t="s">
        <v>2993</v>
      </c>
      <c r="DJR1" t="s">
        <v>2994</v>
      </c>
      <c r="DJS1" t="s">
        <v>2995</v>
      </c>
      <c r="DJT1" t="s">
        <v>2996</v>
      </c>
      <c r="DJU1" t="s">
        <v>2997</v>
      </c>
      <c r="DJV1" t="s">
        <v>2998</v>
      </c>
      <c r="DJW1" t="s">
        <v>2999</v>
      </c>
      <c r="DJX1" t="s">
        <v>3000</v>
      </c>
      <c r="DJY1" t="s">
        <v>3001</v>
      </c>
      <c r="DJZ1" t="s">
        <v>3002</v>
      </c>
      <c r="DKA1" t="s">
        <v>3003</v>
      </c>
      <c r="DKB1" t="s">
        <v>3004</v>
      </c>
      <c r="DKC1" t="s">
        <v>3005</v>
      </c>
      <c r="DKD1" t="s">
        <v>3006</v>
      </c>
      <c r="DKE1" t="s">
        <v>3007</v>
      </c>
      <c r="DKF1" t="s">
        <v>3008</v>
      </c>
      <c r="DKG1" t="s">
        <v>3009</v>
      </c>
      <c r="DKH1" t="s">
        <v>3010</v>
      </c>
      <c r="DKI1" t="s">
        <v>3011</v>
      </c>
      <c r="DKJ1" t="s">
        <v>3012</v>
      </c>
      <c r="DKK1" t="s">
        <v>3013</v>
      </c>
      <c r="DKL1" t="s">
        <v>3014</v>
      </c>
      <c r="DKM1" t="s">
        <v>3015</v>
      </c>
      <c r="DKN1" t="s">
        <v>3016</v>
      </c>
      <c r="DKO1" t="s">
        <v>3017</v>
      </c>
      <c r="DKP1" t="s">
        <v>3018</v>
      </c>
      <c r="DKQ1" t="s">
        <v>3019</v>
      </c>
      <c r="DKR1" t="s">
        <v>3020</v>
      </c>
      <c r="DKS1" t="s">
        <v>3021</v>
      </c>
      <c r="DKT1" t="s">
        <v>3022</v>
      </c>
      <c r="DKU1" t="s">
        <v>3023</v>
      </c>
      <c r="DKV1" t="s">
        <v>3024</v>
      </c>
      <c r="DKW1" t="s">
        <v>3025</v>
      </c>
      <c r="DKX1" t="s">
        <v>3026</v>
      </c>
      <c r="DKY1" t="s">
        <v>3027</v>
      </c>
      <c r="DKZ1" t="s">
        <v>3028</v>
      </c>
      <c r="DLA1" t="s">
        <v>3029</v>
      </c>
      <c r="DLB1" t="s">
        <v>3030</v>
      </c>
      <c r="DLC1" t="s">
        <v>3031</v>
      </c>
      <c r="DLD1" t="s">
        <v>3032</v>
      </c>
      <c r="DLE1" t="s">
        <v>3033</v>
      </c>
      <c r="DLF1" t="s">
        <v>3034</v>
      </c>
      <c r="DLG1" t="s">
        <v>3035</v>
      </c>
      <c r="DLH1" t="s">
        <v>3036</v>
      </c>
      <c r="DLI1" t="s">
        <v>3037</v>
      </c>
      <c r="DLJ1" t="s">
        <v>3038</v>
      </c>
      <c r="DLK1" t="s">
        <v>3039</v>
      </c>
      <c r="DLL1" t="s">
        <v>3040</v>
      </c>
      <c r="DLM1" t="s">
        <v>3041</v>
      </c>
      <c r="DLN1" t="s">
        <v>3042</v>
      </c>
      <c r="DLO1" t="s">
        <v>3043</v>
      </c>
      <c r="DLP1" t="s">
        <v>3044</v>
      </c>
      <c r="DLQ1" t="s">
        <v>3045</v>
      </c>
      <c r="DLR1" t="s">
        <v>3046</v>
      </c>
      <c r="DLS1" t="s">
        <v>3047</v>
      </c>
      <c r="DLT1" t="s">
        <v>3048</v>
      </c>
      <c r="DLU1" t="s">
        <v>3049</v>
      </c>
      <c r="DLV1" t="s">
        <v>3050</v>
      </c>
      <c r="DLW1" t="s">
        <v>3051</v>
      </c>
      <c r="DLX1" t="s">
        <v>3052</v>
      </c>
      <c r="DLY1" t="s">
        <v>3053</v>
      </c>
      <c r="DLZ1" t="s">
        <v>3054</v>
      </c>
      <c r="DMA1" t="s">
        <v>3055</v>
      </c>
      <c r="DMB1" t="s">
        <v>3056</v>
      </c>
      <c r="DMC1" t="s">
        <v>3057</v>
      </c>
      <c r="DMD1" t="s">
        <v>3058</v>
      </c>
      <c r="DME1" t="s">
        <v>3059</v>
      </c>
      <c r="DMF1" t="s">
        <v>3060</v>
      </c>
      <c r="DMG1" t="s">
        <v>3061</v>
      </c>
      <c r="DMH1" t="s">
        <v>3062</v>
      </c>
      <c r="DMI1" t="s">
        <v>3063</v>
      </c>
      <c r="DMJ1" t="s">
        <v>3064</v>
      </c>
      <c r="DMK1" t="s">
        <v>3065</v>
      </c>
      <c r="DML1" t="s">
        <v>3066</v>
      </c>
      <c r="DMM1" t="s">
        <v>3067</v>
      </c>
      <c r="DMN1" t="s">
        <v>3068</v>
      </c>
      <c r="DMO1" t="s">
        <v>3069</v>
      </c>
      <c r="DMP1" t="s">
        <v>3070</v>
      </c>
      <c r="DMQ1" t="s">
        <v>3071</v>
      </c>
      <c r="DMR1" t="s">
        <v>3072</v>
      </c>
      <c r="DMS1" t="s">
        <v>3073</v>
      </c>
      <c r="DMT1" t="s">
        <v>3074</v>
      </c>
      <c r="DMU1" t="s">
        <v>3075</v>
      </c>
      <c r="DMV1" t="s">
        <v>3076</v>
      </c>
      <c r="DMW1" t="s">
        <v>3077</v>
      </c>
      <c r="DMX1" t="s">
        <v>3078</v>
      </c>
      <c r="DMY1" t="s">
        <v>3079</v>
      </c>
      <c r="DMZ1" t="s">
        <v>3080</v>
      </c>
      <c r="DNA1" t="s">
        <v>3081</v>
      </c>
      <c r="DNB1" t="s">
        <v>3082</v>
      </c>
      <c r="DNC1" t="s">
        <v>3083</v>
      </c>
      <c r="DND1" t="s">
        <v>3084</v>
      </c>
      <c r="DNE1" t="s">
        <v>3085</v>
      </c>
      <c r="DNF1" t="s">
        <v>3086</v>
      </c>
      <c r="DNG1" t="s">
        <v>3087</v>
      </c>
      <c r="DNH1" t="s">
        <v>3088</v>
      </c>
      <c r="DNI1" t="s">
        <v>3089</v>
      </c>
      <c r="DNJ1" t="s">
        <v>3090</v>
      </c>
      <c r="DNK1" t="s">
        <v>3091</v>
      </c>
      <c r="DNL1" t="s">
        <v>3092</v>
      </c>
      <c r="DNM1" t="s">
        <v>3093</v>
      </c>
      <c r="DNN1" t="s">
        <v>3094</v>
      </c>
      <c r="DNO1" t="s">
        <v>3095</v>
      </c>
      <c r="DNP1" t="s">
        <v>3096</v>
      </c>
      <c r="DNQ1" t="s">
        <v>3097</v>
      </c>
      <c r="DNR1" t="s">
        <v>3098</v>
      </c>
      <c r="DNS1" t="s">
        <v>3099</v>
      </c>
      <c r="DNT1" t="s">
        <v>3100</v>
      </c>
      <c r="DNU1" t="s">
        <v>3101</v>
      </c>
      <c r="DNV1" t="s">
        <v>3102</v>
      </c>
      <c r="DNW1" t="s">
        <v>3103</v>
      </c>
      <c r="DNX1" t="s">
        <v>3104</v>
      </c>
      <c r="DNY1" t="s">
        <v>3105</v>
      </c>
      <c r="DNZ1" t="s">
        <v>3106</v>
      </c>
      <c r="DOA1" t="s">
        <v>3107</v>
      </c>
      <c r="DOB1" t="s">
        <v>3108</v>
      </c>
      <c r="DOC1" t="s">
        <v>3109</v>
      </c>
      <c r="DOD1" t="s">
        <v>3110</v>
      </c>
      <c r="DOE1" t="s">
        <v>3111</v>
      </c>
      <c r="DOF1" t="s">
        <v>3112</v>
      </c>
      <c r="DOG1" t="s">
        <v>3113</v>
      </c>
      <c r="DOH1" t="s">
        <v>3114</v>
      </c>
      <c r="DOI1" t="s">
        <v>3115</v>
      </c>
      <c r="DOJ1" t="s">
        <v>3116</v>
      </c>
      <c r="DOK1" t="s">
        <v>3117</v>
      </c>
      <c r="DOL1" t="s">
        <v>3118</v>
      </c>
      <c r="DOM1" t="s">
        <v>3119</v>
      </c>
      <c r="DON1" t="s">
        <v>3120</v>
      </c>
      <c r="DOO1" t="s">
        <v>3121</v>
      </c>
      <c r="DOP1" t="s">
        <v>3122</v>
      </c>
      <c r="DOQ1" t="s">
        <v>3123</v>
      </c>
      <c r="DOR1" t="s">
        <v>3124</v>
      </c>
      <c r="DOS1" t="s">
        <v>3125</v>
      </c>
      <c r="DOT1" t="s">
        <v>3126</v>
      </c>
      <c r="DOU1" t="s">
        <v>3127</v>
      </c>
      <c r="DOV1" t="s">
        <v>3128</v>
      </c>
      <c r="DOW1" t="s">
        <v>3129</v>
      </c>
      <c r="DOX1" t="s">
        <v>3130</v>
      </c>
      <c r="DOY1" t="s">
        <v>3131</v>
      </c>
      <c r="DOZ1" t="s">
        <v>3132</v>
      </c>
      <c r="DPA1" t="s">
        <v>3133</v>
      </c>
      <c r="DPB1" t="s">
        <v>3134</v>
      </c>
      <c r="DPC1" t="s">
        <v>3135</v>
      </c>
      <c r="DPD1" t="s">
        <v>3136</v>
      </c>
      <c r="DPE1" t="s">
        <v>3137</v>
      </c>
      <c r="DPF1" t="s">
        <v>3138</v>
      </c>
      <c r="DPG1" t="s">
        <v>3139</v>
      </c>
      <c r="DPH1" t="s">
        <v>3140</v>
      </c>
      <c r="DPI1" t="s">
        <v>3141</v>
      </c>
      <c r="DPJ1" t="s">
        <v>3142</v>
      </c>
      <c r="DPK1" t="s">
        <v>3143</v>
      </c>
      <c r="DPL1" t="s">
        <v>3144</v>
      </c>
      <c r="DPM1" t="s">
        <v>3145</v>
      </c>
      <c r="DPN1" t="s">
        <v>3146</v>
      </c>
      <c r="DPO1" t="s">
        <v>3147</v>
      </c>
      <c r="DPP1" t="s">
        <v>3148</v>
      </c>
      <c r="DPQ1" t="s">
        <v>3149</v>
      </c>
      <c r="DPR1" t="s">
        <v>3150</v>
      </c>
      <c r="DPS1" t="s">
        <v>3151</v>
      </c>
      <c r="DPT1" t="s">
        <v>3152</v>
      </c>
      <c r="DPU1" t="s">
        <v>3153</v>
      </c>
      <c r="DPV1" t="s">
        <v>3154</v>
      </c>
      <c r="DPW1" t="s">
        <v>3155</v>
      </c>
      <c r="DPX1" t="s">
        <v>3156</v>
      </c>
      <c r="DPY1" t="s">
        <v>3157</v>
      </c>
      <c r="DPZ1" t="s">
        <v>3158</v>
      </c>
      <c r="DQA1" t="s">
        <v>3159</v>
      </c>
      <c r="DQB1" t="s">
        <v>3160</v>
      </c>
      <c r="DQC1" t="s">
        <v>3161</v>
      </c>
      <c r="DQD1" t="s">
        <v>3162</v>
      </c>
      <c r="DQE1" t="s">
        <v>3163</v>
      </c>
      <c r="DQF1" t="s">
        <v>3164</v>
      </c>
      <c r="DQG1" t="s">
        <v>3165</v>
      </c>
      <c r="DQH1" t="s">
        <v>3166</v>
      </c>
      <c r="DQI1" t="s">
        <v>3167</v>
      </c>
      <c r="DQJ1" t="s">
        <v>3168</v>
      </c>
      <c r="DQK1" t="s">
        <v>3169</v>
      </c>
      <c r="DQL1" t="s">
        <v>3170</v>
      </c>
      <c r="DQM1" t="s">
        <v>3171</v>
      </c>
      <c r="DQN1" t="s">
        <v>3172</v>
      </c>
      <c r="DQO1" t="s">
        <v>3173</v>
      </c>
      <c r="DQP1" t="s">
        <v>3174</v>
      </c>
      <c r="DQQ1" t="s">
        <v>3175</v>
      </c>
      <c r="DQR1" t="s">
        <v>3176</v>
      </c>
      <c r="DQS1" t="s">
        <v>3177</v>
      </c>
      <c r="DQT1" t="s">
        <v>3178</v>
      </c>
      <c r="DQU1" t="s">
        <v>3179</v>
      </c>
      <c r="DQV1" t="s">
        <v>3180</v>
      </c>
      <c r="DQW1" t="s">
        <v>3181</v>
      </c>
      <c r="DQX1" t="s">
        <v>3182</v>
      </c>
      <c r="DQY1" t="s">
        <v>3183</v>
      </c>
      <c r="DQZ1" t="s">
        <v>3184</v>
      </c>
      <c r="DRA1" t="s">
        <v>3185</v>
      </c>
      <c r="DRB1" t="s">
        <v>3186</v>
      </c>
      <c r="DRC1" t="s">
        <v>3187</v>
      </c>
      <c r="DRD1" t="s">
        <v>3188</v>
      </c>
      <c r="DRE1" t="s">
        <v>3189</v>
      </c>
      <c r="DRF1" t="s">
        <v>3190</v>
      </c>
      <c r="DRG1" t="s">
        <v>3191</v>
      </c>
      <c r="DRH1" t="s">
        <v>3192</v>
      </c>
      <c r="DRI1" t="s">
        <v>3193</v>
      </c>
      <c r="DRJ1" t="s">
        <v>3194</v>
      </c>
      <c r="DRK1" t="s">
        <v>3195</v>
      </c>
      <c r="DRL1" t="s">
        <v>3196</v>
      </c>
      <c r="DRM1" t="s">
        <v>3197</v>
      </c>
      <c r="DRN1" t="s">
        <v>3198</v>
      </c>
      <c r="DRO1" t="s">
        <v>3199</v>
      </c>
      <c r="DRP1" t="s">
        <v>3200</v>
      </c>
      <c r="DRQ1" t="s">
        <v>3201</v>
      </c>
      <c r="DRR1" t="s">
        <v>3202</v>
      </c>
      <c r="DRS1" t="s">
        <v>3203</v>
      </c>
      <c r="DRT1" t="s">
        <v>3204</v>
      </c>
      <c r="DRU1" t="s">
        <v>3205</v>
      </c>
      <c r="DRV1" t="s">
        <v>3206</v>
      </c>
      <c r="DRW1" t="s">
        <v>3207</v>
      </c>
      <c r="DRX1" t="s">
        <v>3208</v>
      </c>
      <c r="DRY1" t="s">
        <v>3209</v>
      </c>
      <c r="DRZ1" t="s">
        <v>3210</v>
      </c>
      <c r="DSA1" t="s">
        <v>3211</v>
      </c>
      <c r="DSB1" t="s">
        <v>3212</v>
      </c>
      <c r="DSC1" t="s">
        <v>3213</v>
      </c>
      <c r="DSD1" t="s">
        <v>3214</v>
      </c>
      <c r="DSE1" t="s">
        <v>3215</v>
      </c>
      <c r="DSF1" t="s">
        <v>3216</v>
      </c>
      <c r="DSG1" t="s">
        <v>3217</v>
      </c>
      <c r="DSH1" t="s">
        <v>3218</v>
      </c>
      <c r="DSI1" t="s">
        <v>3219</v>
      </c>
      <c r="DSJ1" t="s">
        <v>3220</v>
      </c>
      <c r="DSK1" t="s">
        <v>3221</v>
      </c>
      <c r="DSL1" t="s">
        <v>3222</v>
      </c>
      <c r="DSM1" t="s">
        <v>3223</v>
      </c>
      <c r="DSN1" t="s">
        <v>3224</v>
      </c>
      <c r="DSO1" t="s">
        <v>3225</v>
      </c>
      <c r="DSP1" t="s">
        <v>3226</v>
      </c>
      <c r="DSQ1" t="s">
        <v>3227</v>
      </c>
      <c r="DSR1" t="s">
        <v>3228</v>
      </c>
      <c r="DSS1" t="s">
        <v>3229</v>
      </c>
      <c r="DST1" t="s">
        <v>3230</v>
      </c>
      <c r="DSU1" t="s">
        <v>3231</v>
      </c>
      <c r="DSV1" t="s">
        <v>3232</v>
      </c>
      <c r="DSW1" t="s">
        <v>3233</v>
      </c>
      <c r="DSX1" t="s">
        <v>3234</v>
      </c>
      <c r="DSY1" t="s">
        <v>3235</v>
      </c>
      <c r="DSZ1" t="s">
        <v>3236</v>
      </c>
      <c r="DTA1" t="s">
        <v>3237</v>
      </c>
      <c r="DTB1" t="s">
        <v>3238</v>
      </c>
      <c r="DTC1" t="s">
        <v>3239</v>
      </c>
      <c r="DTD1" t="s">
        <v>3240</v>
      </c>
      <c r="DTE1" t="s">
        <v>3241</v>
      </c>
      <c r="DTF1" t="s">
        <v>3242</v>
      </c>
      <c r="DTG1" t="s">
        <v>3243</v>
      </c>
      <c r="DTH1" t="s">
        <v>3244</v>
      </c>
      <c r="DTI1" t="s">
        <v>3245</v>
      </c>
      <c r="DTJ1" t="s">
        <v>3246</v>
      </c>
      <c r="DTK1" t="s">
        <v>3247</v>
      </c>
      <c r="DTL1" t="s">
        <v>3248</v>
      </c>
      <c r="DTM1" t="s">
        <v>3249</v>
      </c>
      <c r="DTN1" t="s">
        <v>3250</v>
      </c>
      <c r="DTO1" t="s">
        <v>3251</v>
      </c>
      <c r="DTP1" t="s">
        <v>3252</v>
      </c>
      <c r="DTQ1" t="s">
        <v>3253</v>
      </c>
      <c r="DTR1" t="s">
        <v>3254</v>
      </c>
      <c r="DTS1" t="s">
        <v>3255</v>
      </c>
      <c r="DTT1" t="s">
        <v>3256</v>
      </c>
      <c r="DTU1" t="s">
        <v>3257</v>
      </c>
      <c r="DTV1" t="s">
        <v>3258</v>
      </c>
      <c r="DTW1" t="s">
        <v>3259</v>
      </c>
      <c r="DTX1" t="s">
        <v>3260</v>
      </c>
      <c r="DTY1" t="s">
        <v>3261</v>
      </c>
      <c r="DTZ1" t="s">
        <v>3262</v>
      </c>
      <c r="DUA1" t="s">
        <v>3263</v>
      </c>
      <c r="DUB1" t="s">
        <v>3264</v>
      </c>
      <c r="DUC1" t="s">
        <v>3265</v>
      </c>
      <c r="DUD1" t="s">
        <v>3266</v>
      </c>
      <c r="DUE1" t="s">
        <v>3267</v>
      </c>
      <c r="DUF1" t="s">
        <v>3268</v>
      </c>
      <c r="DUG1" t="s">
        <v>3269</v>
      </c>
      <c r="DUH1" t="s">
        <v>3270</v>
      </c>
      <c r="DUI1" t="s">
        <v>3271</v>
      </c>
      <c r="DUJ1" t="s">
        <v>3272</v>
      </c>
      <c r="DUK1" t="s">
        <v>3273</v>
      </c>
      <c r="DUL1" t="s">
        <v>3274</v>
      </c>
      <c r="DUM1" t="s">
        <v>3275</v>
      </c>
      <c r="DUN1" t="s">
        <v>3276</v>
      </c>
      <c r="DUO1" t="s">
        <v>3277</v>
      </c>
      <c r="DUP1" t="s">
        <v>3278</v>
      </c>
      <c r="DUQ1" t="s">
        <v>3279</v>
      </c>
      <c r="DUR1" t="s">
        <v>3280</v>
      </c>
      <c r="DUS1" t="s">
        <v>3281</v>
      </c>
      <c r="DUT1" t="s">
        <v>3282</v>
      </c>
      <c r="DUU1" t="s">
        <v>3283</v>
      </c>
      <c r="DUV1" t="s">
        <v>3284</v>
      </c>
      <c r="DUW1" t="s">
        <v>3285</v>
      </c>
      <c r="DUX1" t="s">
        <v>3286</v>
      </c>
      <c r="DUY1" t="s">
        <v>3287</v>
      </c>
      <c r="DUZ1" t="s">
        <v>3288</v>
      </c>
      <c r="DVA1" t="s">
        <v>3289</v>
      </c>
      <c r="DVB1" t="s">
        <v>3290</v>
      </c>
      <c r="DVC1" t="s">
        <v>3291</v>
      </c>
      <c r="DVD1" t="s">
        <v>3292</v>
      </c>
      <c r="DVE1" t="s">
        <v>3293</v>
      </c>
      <c r="DVF1" t="s">
        <v>3294</v>
      </c>
      <c r="DVG1" t="s">
        <v>3295</v>
      </c>
      <c r="DVH1" t="s">
        <v>3296</v>
      </c>
      <c r="DVI1" t="s">
        <v>3297</v>
      </c>
      <c r="DVJ1" t="s">
        <v>3298</v>
      </c>
      <c r="DVK1" t="s">
        <v>3299</v>
      </c>
      <c r="DVL1" t="s">
        <v>3300</v>
      </c>
      <c r="DVM1" t="s">
        <v>3301</v>
      </c>
      <c r="DVN1" t="s">
        <v>3302</v>
      </c>
      <c r="DVO1" t="s">
        <v>3303</v>
      </c>
      <c r="DVP1" t="s">
        <v>3304</v>
      </c>
      <c r="DVQ1" t="s">
        <v>3305</v>
      </c>
      <c r="DVR1" t="s">
        <v>3306</v>
      </c>
      <c r="DVS1" t="s">
        <v>3307</v>
      </c>
      <c r="DVT1" t="s">
        <v>3308</v>
      </c>
      <c r="DVU1" t="s">
        <v>3309</v>
      </c>
      <c r="DVV1" t="s">
        <v>3310</v>
      </c>
      <c r="DVW1" t="s">
        <v>3311</v>
      </c>
      <c r="DVX1" t="s">
        <v>3312</v>
      </c>
      <c r="DVY1" t="s">
        <v>3313</v>
      </c>
      <c r="DVZ1" t="s">
        <v>3314</v>
      </c>
      <c r="DWA1" t="s">
        <v>3315</v>
      </c>
      <c r="DWB1" t="s">
        <v>3316</v>
      </c>
      <c r="DWC1" t="s">
        <v>3317</v>
      </c>
      <c r="DWD1" t="s">
        <v>3318</v>
      </c>
      <c r="DWE1" t="s">
        <v>3319</v>
      </c>
      <c r="DWF1" t="s">
        <v>3320</v>
      </c>
      <c r="DWG1" t="s">
        <v>3321</v>
      </c>
      <c r="DWH1" t="s">
        <v>3322</v>
      </c>
      <c r="DWI1" t="s">
        <v>3323</v>
      </c>
      <c r="DWJ1" t="s">
        <v>3324</v>
      </c>
      <c r="DWK1" t="s">
        <v>3325</v>
      </c>
      <c r="DWL1" t="s">
        <v>3326</v>
      </c>
      <c r="DWM1" t="s">
        <v>3327</v>
      </c>
      <c r="DWN1" t="s">
        <v>3328</v>
      </c>
      <c r="DWO1" t="s">
        <v>3329</v>
      </c>
      <c r="DWP1" t="s">
        <v>3330</v>
      </c>
      <c r="DWQ1" t="s">
        <v>3331</v>
      </c>
      <c r="DWR1" t="s">
        <v>3332</v>
      </c>
      <c r="DWS1" t="s">
        <v>3333</v>
      </c>
      <c r="DWT1" t="s">
        <v>3334</v>
      </c>
      <c r="DWU1" t="s">
        <v>3335</v>
      </c>
      <c r="DWV1" t="s">
        <v>3336</v>
      </c>
      <c r="DWW1" t="s">
        <v>3337</v>
      </c>
      <c r="DWX1" t="s">
        <v>3338</v>
      </c>
      <c r="DWY1" t="s">
        <v>3339</v>
      </c>
      <c r="DWZ1" t="s">
        <v>3340</v>
      </c>
      <c r="DXA1" t="s">
        <v>3341</v>
      </c>
      <c r="DXB1" t="s">
        <v>3342</v>
      </c>
      <c r="DXC1" t="s">
        <v>3343</v>
      </c>
      <c r="DXD1" t="s">
        <v>3344</v>
      </c>
      <c r="DXE1" t="s">
        <v>3345</v>
      </c>
      <c r="DXF1" t="s">
        <v>3346</v>
      </c>
      <c r="DXG1" t="s">
        <v>3347</v>
      </c>
      <c r="DXH1" t="s">
        <v>3348</v>
      </c>
      <c r="DXI1" t="s">
        <v>3349</v>
      </c>
      <c r="DXJ1" t="s">
        <v>3350</v>
      </c>
      <c r="DXK1" t="s">
        <v>3351</v>
      </c>
      <c r="DXL1" t="s">
        <v>3352</v>
      </c>
      <c r="DXM1" t="s">
        <v>3353</v>
      </c>
      <c r="DXN1" t="s">
        <v>3354</v>
      </c>
      <c r="DXO1" t="s">
        <v>3355</v>
      </c>
      <c r="DXP1" t="s">
        <v>3356</v>
      </c>
      <c r="DXQ1" t="s">
        <v>3357</v>
      </c>
      <c r="DXR1" t="s">
        <v>3358</v>
      </c>
      <c r="DXS1" t="s">
        <v>3359</v>
      </c>
      <c r="DXT1" t="s">
        <v>3360</v>
      </c>
      <c r="DXU1" t="s">
        <v>3361</v>
      </c>
      <c r="DXV1" t="s">
        <v>3362</v>
      </c>
      <c r="DXW1" t="s">
        <v>3363</v>
      </c>
      <c r="DXX1" t="s">
        <v>3364</v>
      </c>
      <c r="DXY1" t="s">
        <v>3365</v>
      </c>
      <c r="DXZ1" t="s">
        <v>3366</v>
      </c>
      <c r="DYA1" t="s">
        <v>3367</v>
      </c>
      <c r="DYB1" t="s">
        <v>3368</v>
      </c>
      <c r="DYC1" t="s">
        <v>3369</v>
      </c>
      <c r="DYD1" t="s">
        <v>3370</v>
      </c>
      <c r="DYE1" t="s">
        <v>3371</v>
      </c>
      <c r="DYF1" t="s">
        <v>3372</v>
      </c>
      <c r="DYG1" t="s">
        <v>3373</v>
      </c>
      <c r="DYH1" t="s">
        <v>3374</v>
      </c>
      <c r="DYI1" t="s">
        <v>3375</v>
      </c>
      <c r="DYJ1" t="s">
        <v>3376</v>
      </c>
      <c r="DYK1" t="s">
        <v>3377</v>
      </c>
      <c r="DYL1" t="s">
        <v>3378</v>
      </c>
      <c r="DYM1" t="s">
        <v>3379</v>
      </c>
      <c r="DYN1" t="s">
        <v>3380</v>
      </c>
      <c r="DYO1" t="s">
        <v>3381</v>
      </c>
      <c r="DYP1" t="s">
        <v>3382</v>
      </c>
      <c r="DYQ1" t="s">
        <v>3383</v>
      </c>
      <c r="DYR1" t="s">
        <v>3384</v>
      </c>
      <c r="DYS1" t="s">
        <v>3385</v>
      </c>
      <c r="DYT1" t="s">
        <v>3386</v>
      </c>
      <c r="DYU1" t="s">
        <v>3387</v>
      </c>
      <c r="DYV1" t="s">
        <v>3388</v>
      </c>
      <c r="DYW1" t="s">
        <v>3389</v>
      </c>
      <c r="DYX1" t="s">
        <v>3390</v>
      </c>
      <c r="DYY1" t="s">
        <v>3391</v>
      </c>
      <c r="DYZ1" t="s">
        <v>3392</v>
      </c>
      <c r="DZA1" t="s">
        <v>3393</v>
      </c>
      <c r="DZB1" t="s">
        <v>3394</v>
      </c>
      <c r="DZC1" t="s">
        <v>3395</v>
      </c>
      <c r="DZD1" t="s">
        <v>3396</v>
      </c>
      <c r="DZE1" t="s">
        <v>3397</v>
      </c>
      <c r="DZF1" t="s">
        <v>3398</v>
      </c>
      <c r="DZG1" t="s">
        <v>3399</v>
      </c>
      <c r="DZH1" t="s">
        <v>3400</v>
      </c>
      <c r="DZI1" t="s">
        <v>3401</v>
      </c>
      <c r="DZJ1" t="s">
        <v>3402</v>
      </c>
      <c r="DZK1" t="s">
        <v>3403</v>
      </c>
      <c r="DZL1" t="s">
        <v>3404</v>
      </c>
      <c r="DZM1" t="s">
        <v>3405</v>
      </c>
      <c r="DZN1" t="s">
        <v>3406</v>
      </c>
      <c r="DZO1" t="s">
        <v>3407</v>
      </c>
      <c r="DZP1" t="s">
        <v>3408</v>
      </c>
      <c r="DZQ1" t="s">
        <v>3409</v>
      </c>
      <c r="DZR1" t="s">
        <v>3410</v>
      </c>
      <c r="DZS1" t="s">
        <v>3411</v>
      </c>
      <c r="DZT1" t="s">
        <v>3412</v>
      </c>
      <c r="DZU1" t="s">
        <v>3413</v>
      </c>
      <c r="DZV1" t="s">
        <v>3414</v>
      </c>
      <c r="DZW1" t="s">
        <v>3415</v>
      </c>
      <c r="DZX1" t="s">
        <v>3416</v>
      </c>
      <c r="DZY1" t="s">
        <v>3417</v>
      </c>
      <c r="DZZ1" t="s">
        <v>3418</v>
      </c>
      <c r="EAA1" t="s">
        <v>3419</v>
      </c>
      <c r="EAB1" t="s">
        <v>3420</v>
      </c>
      <c r="EAC1" t="s">
        <v>3421</v>
      </c>
      <c r="EAD1" t="s">
        <v>3422</v>
      </c>
      <c r="EAE1" t="s">
        <v>3423</v>
      </c>
      <c r="EAF1" t="s">
        <v>3424</v>
      </c>
      <c r="EAG1" t="s">
        <v>3425</v>
      </c>
      <c r="EAH1" t="s">
        <v>3426</v>
      </c>
      <c r="EAI1" t="s">
        <v>3427</v>
      </c>
      <c r="EAJ1" t="s">
        <v>3428</v>
      </c>
      <c r="EAK1" t="s">
        <v>3429</v>
      </c>
      <c r="EAL1" t="s">
        <v>3430</v>
      </c>
      <c r="EAM1" t="s">
        <v>3431</v>
      </c>
      <c r="EAN1" t="s">
        <v>3432</v>
      </c>
      <c r="EAO1" t="s">
        <v>3433</v>
      </c>
      <c r="EAP1" t="s">
        <v>3434</v>
      </c>
      <c r="EAQ1" t="s">
        <v>3435</v>
      </c>
      <c r="EAR1" t="s">
        <v>3436</v>
      </c>
      <c r="EAS1" t="s">
        <v>3437</v>
      </c>
      <c r="EAT1" t="s">
        <v>3438</v>
      </c>
      <c r="EAU1" t="s">
        <v>3439</v>
      </c>
      <c r="EAV1" t="s">
        <v>3440</v>
      </c>
      <c r="EAW1" t="s">
        <v>3441</v>
      </c>
      <c r="EAX1" t="s">
        <v>3442</v>
      </c>
      <c r="EAY1" t="s">
        <v>3443</v>
      </c>
      <c r="EAZ1" t="s">
        <v>3444</v>
      </c>
      <c r="EBA1" t="s">
        <v>3445</v>
      </c>
      <c r="EBB1" t="s">
        <v>3446</v>
      </c>
      <c r="EBC1" t="s">
        <v>3447</v>
      </c>
      <c r="EBD1" t="s">
        <v>3448</v>
      </c>
      <c r="EBE1" t="s">
        <v>3449</v>
      </c>
      <c r="EBF1" t="s">
        <v>3450</v>
      </c>
      <c r="EBG1" t="s">
        <v>3451</v>
      </c>
      <c r="EBH1" t="s">
        <v>3452</v>
      </c>
      <c r="EBI1" t="s">
        <v>3453</v>
      </c>
      <c r="EBJ1" t="s">
        <v>3454</v>
      </c>
      <c r="EBK1" t="s">
        <v>3455</v>
      </c>
      <c r="EBL1" t="s">
        <v>3456</v>
      </c>
      <c r="EBM1" t="s">
        <v>3457</v>
      </c>
      <c r="EBN1" t="s">
        <v>3458</v>
      </c>
      <c r="EBO1" t="s">
        <v>3459</v>
      </c>
      <c r="EBP1" t="s">
        <v>3460</v>
      </c>
      <c r="EBQ1" t="s">
        <v>3461</v>
      </c>
      <c r="EBR1" t="s">
        <v>3462</v>
      </c>
      <c r="EBS1" t="s">
        <v>3463</v>
      </c>
      <c r="EBT1" t="s">
        <v>3464</v>
      </c>
      <c r="EBU1" t="s">
        <v>3465</v>
      </c>
      <c r="EBV1" t="s">
        <v>3466</v>
      </c>
      <c r="EBW1" t="s">
        <v>3467</v>
      </c>
      <c r="EBX1" t="s">
        <v>3468</v>
      </c>
      <c r="EBY1" t="s">
        <v>3469</v>
      </c>
      <c r="EBZ1" t="s">
        <v>3470</v>
      </c>
      <c r="ECA1" t="s">
        <v>3471</v>
      </c>
      <c r="ECB1" t="s">
        <v>3472</v>
      </c>
      <c r="ECC1" t="s">
        <v>3473</v>
      </c>
      <c r="ECD1" t="s">
        <v>3474</v>
      </c>
      <c r="ECE1" t="s">
        <v>3475</v>
      </c>
      <c r="ECF1" t="s">
        <v>3476</v>
      </c>
      <c r="ECG1" t="s">
        <v>3477</v>
      </c>
      <c r="ECH1" t="s">
        <v>3478</v>
      </c>
      <c r="ECI1" t="s">
        <v>3479</v>
      </c>
      <c r="ECJ1" t="s">
        <v>3480</v>
      </c>
      <c r="ECK1" t="s">
        <v>3481</v>
      </c>
      <c r="ECL1" t="s">
        <v>3482</v>
      </c>
      <c r="ECM1" t="s">
        <v>3483</v>
      </c>
      <c r="ECN1" t="s">
        <v>3484</v>
      </c>
      <c r="ECO1" t="s">
        <v>3485</v>
      </c>
      <c r="ECP1" t="s">
        <v>3486</v>
      </c>
      <c r="ECQ1" t="s">
        <v>3487</v>
      </c>
      <c r="ECR1" t="s">
        <v>3488</v>
      </c>
      <c r="ECS1" t="s">
        <v>3489</v>
      </c>
      <c r="ECT1" t="s">
        <v>3490</v>
      </c>
      <c r="ECU1" t="s">
        <v>3491</v>
      </c>
      <c r="ECV1" t="s">
        <v>3492</v>
      </c>
      <c r="ECW1" t="s">
        <v>3493</v>
      </c>
      <c r="ECX1" t="s">
        <v>3494</v>
      </c>
      <c r="ECY1" t="s">
        <v>3495</v>
      </c>
      <c r="ECZ1" t="s">
        <v>3496</v>
      </c>
      <c r="EDA1" t="s">
        <v>3497</v>
      </c>
      <c r="EDB1" t="s">
        <v>3498</v>
      </c>
      <c r="EDC1" t="s">
        <v>3499</v>
      </c>
      <c r="EDD1" t="s">
        <v>3500</v>
      </c>
      <c r="EDE1" t="s">
        <v>3501</v>
      </c>
      <c r="EDF1" t="s">
        <v>3502</v>
      </c>
      <c r="EDG1" t="s">
        <v>3503</v>
      </c>
      <c r="EDH1" t="s">
        <v>3504</v>
      </c>
      <c r="EDI1" t="s">
        <v>3505</v>
      </c>
      <c r="EDJ1" t="s">
        <v>3506</v>
      </c>
      <c r="EDK1" t="s">
        <v>3507</v>
      </c>
      <c r="EDL1" t="s">
        <v>3508</v>
      </c>
      <c r="EDM1" t="s">
        <v>3509</v>
      </c>
      <c r="EDN1" t="s">
        <v>3510</v>
      </c>
      <c r="EDO1" t="s">
        <v>3511</v>
      </c>
      <c r="EDP1" t="s">
        <v>3512</v>
      </c>
      <c r="EDQ1" t="s">
        <v>3513</v>
      </c>
      <c r="EDR1" t="s">
        <v>3514</v>
      </c>
      <c r="EDS1" t="s">
        <v>3515</v>
      </c>
      <c r="EDT1" t="s">
        <v>3516</v>
      </c>
      <c r="EDU1" t="s">
        <v>3517</v>
      </c>
      <c r="EDV1" t="s">
        <v>3518</v>
      </c>
      <c r="EDW1" t="s">
        <v>3519</v>
      </c>
      <c r="EDX1" t="s">
        <v>3520</v>
      </c>
      <c r="EDY1" t="s">
        <v>3521</v>
      </c>
      <c r="EDZ1" t="s">
        <v>3522</v>
      </c>
      <c r="EEA1" t="s">
        <v>3523</v>
      </c>
      <c r="EEB1" t="s">
        <v>3524</v>
      </c>
      <c r="EEC1" t="s">
        <v>3525</v>
      </c>
      <c r="EED1" t="s">
        <v>3526</v>
      </c>
      <c r="EEE1" t="s">
        <v>3527</v>
      </c>
      <c r="EEF1" t="s">
        <v>3528</v>
      </c>
      <c r="EEG1" t="s">
        <v>3529</v>
      </c>
      <c r="EEH1" t="s">
        <v>3530</v>
      </c>
      <c r="EEI1" t="s">
        <v>3531</v>
      </c>
      <c r="EEJ1" t="s">
        <v>3532</v>
      </c>
      <c r="EEK1" t="s">
        <v>3533</v>
      </c>
      <c r="EEL1" t="s">
        <v>3534</v>
      </c>
      <c r="EEM1" t="s">
        <v>3535</v>
      </c>
      <c r="EEN1" t="s">
        <v>3536</v>
      </c>
      <c r="EEO1" t="s">
        <v>3537</v>
      </c>
      <c r="EEP1" t="s">
        <v>3538</v>
      </c>
      <c r="EEQ1" t="s">
        <v>3539</v>
      </c>
      <c r="EER1" t="s">
        <v>3540</v>
      </c>
      <c r="EES1" t="s">
        <v>3541</v>
      </c>
      <c r="EET1" t="s">
        <v>3542</v>
      </c>
      <c r="EEU1" t="s">
        <v>3543</v>
      </c>
      <c r="EEV1" t="s">
        <v>3544</v>
      </c>
      <c r="EEW1" t="s">
        <v>3545</v>
      </c>
      <c r="EEX1" t="s">
        <v>3546</v>
      </c>
      <c r="EEY1" t="s">
        <v>3547</v>
      </c>
      <c r="EEZ1" t="s">
        <v>3548</v>
      </c>
      <c r="EFA1" t="s">
        <v>3549</v>
      </c>
      <c r="EFB1" t="s">
        <v>3550</v>
      </c>
      <c r="EFC1" t="s">
        <v>3551</v>
      </c>
      <c r="EFD1" t="s">
        <v>3552</v>
      </c>
      <c r="EFE1" t="s">
        <v>3553</v>
      </c>
      <c r="EFF1" t="s">
        <v>3554</v>
      </c>
      <c r="EFG1" t="s">
        <v>3555</v>
      </c>
      <c r="EFH1" t="s">
        <v>3556</v>
      </c>
      <c r="EFI1" t="s">
        <v>3557</v>
      </c>
      <c r="EFJ1" t="s">
        <v>3558</v>
      </c>
      <c r="EFK1" t="s">
        <v>3559</v>
      </c>
      <c r="EFL1" t="s">
        <v>3560</v>
      </c>
      <c r="EFM1" t="s">
        <v>3561</v>
      </c>
      <c r="EFN1" t="s">
        <v>3562</v>
      </c>
      <c r="EFO1" t="s">
        <v>3563</v>
      </c>
      <c r="EFP1" t="s">
        <v>3564</v>
      </c>
      <c r="EFQ1" t="s">
        <v>3565</v>
      </c>
      <c r="EFR1" t="s">
        <v>3566</v>
      </c>
      <c r="EFS1" t="s">
        <v>3567</v>
      </c>
      <c r="EFT1" t="s">
        <v>3568</v>
      </c>
      <c r="EFU1" t="s">
        <v>3569</v>
      </c>
      <c r="EFV1" t="s">
        <v>3570</v>
      </c>
      <c r="EFW1" t="s">
        <v>3571</v>
      </c>
      <c r="EFX1" t="s">
        <v>3572</v>
      </c>
      <c r="EFY1" t="s">
        <v>3573</v>
      </c>
      <c r="EFZ1" t="s">
        <v>3574</v>
      </c>
      <c r="EGA1" t="s">
        <v>3575</v>
      </c>
      <c r="EGB1" t="s">
        <v>3576</v>
      </c>
      <c r="EGC1" t="s">
        <v>3577</v>
      </c>
      <c r="EGD1" t="s">
        <v>3578</v>
      </c>
      <c r="EGE1" t="s">
        <v>3579</v>
      </c>
      <c r="EGF1" t="s">
        <v>3580</v>
      </c>
      <c r="EGG1" t="s">
        <v>3581</v>
      </c>
      <c r="EGH1" t="s">
        <v>3582</v>
      </c>
      <c r="EGI1" t="s">
        <v>3583</v>
      </c>
      <c r="EGJ1" t="s">
        <v>3584</v>
      </c>
      <c r="EGK1" t="s">
        <v>3585</v>
      </c>
      <c r="EGL1" t="s">
        <v>3586</v>
      </c>
      <c r="EGM1" t="s">
        <v>3587</v>
      </c>
      <c r="EGN1" t="s">
        <v>3588</v>
      </c>
      <c r="EGO1" t="s">
        <v>3589</v>
      </c>
      <c r="EGP1" t="s">
        <v>3590</v>
      </c>
      <c r="EGQ1" t="s">
        <v>3591</v>
      </c>
      <c r="EGR1" t="s">
        <v>3592</v>
      </c>
      <c r="EGS1" t="s">
        <v>3593</v>
      </c>
      <c r="EGT1" t="s">
        <v>3594</v>
      </c>
      <c r="EGU1" t="s">
        <v>3595</v>
      </c>
      <c r="EGV1" t="s">
        <v>3596</v>
      </c>
      <c r="EGW1" t="s">
        <v>3597</v>
      </c>
      <c r="EGX1" t="s">
        <v>3598</v>
      </c>
      <c r="EGY1" t="s">
        <v>3599</v>
      </c>
      <c r="EGZ1" t="s">
        <v>3600</v>
      </c>
      <c r="EHA1" t="s">
        <v>3601</v>
      </c>
      <c r="EHB1" t="s">
        <v>3602</v>
      </c>
      <c r="EHC1" t="s">
        <v>3603</v>
      </c>
      <c r="EHD1" t="s">
        <v>3604</v>
      </c>
      <c r="EHE1" t="s">
        <v>3605</v>
      </c>
      <c r="EHF1" t="s">
        <v>3606</v>
      </c>
      <c r="EHG1" t="s">
        <v>3607</v>
      </c>
      <c r="EHH1" t="s">
        <v>3608</v>
      </c>
      <c r="EHI1" t="s">
        <v>3609</v>
      </c>
      <c r="EHJ1" t="s">
        <v>3610</v>
      </c>
      <c r="EHK1" t="s">
        <v>3611</v>
      </c>
      <c r="EHL1" t="s">
        <v>3612</v>
      </c>
      <c r="EHM1" t="s">
        <v>3613</v>
      </c>
      <c r="EHN1" t="s">
        <v>3614</v>
      </c>
      <c r="EHO1" t="s">
        <v>3615</v>
      </c>
      <c r="EHP1" t="s">
        <v>3616</v>
      </c>
      <c r="EHQ1" t="s">
        <v>3617</v>
      </c>
      <c r="EHR1" t="s">
        <v>3618</v>
      </c>
      <c r="EHS1" t="s">
        <v>3619</v>
      </c>
      <c r="EHT1" t="s">
        <v>3620</v>
      </c>
      <c r="EHU1" t="s">
        <v>3621</v>
      </c>
      <c r="EHV1" t="s">
        <v>3622</v>
      </c>
      <c r="EHW1" t="s">
        <v>3623</v>
      </c>
      <c r="EHX1" t="s">
        <v>3624</v>
      </c>
      <c r="EHY1" t="s">
        <v>3625</v>
      </c>
      <c r="EHZ1" t="s">
        <v>3626</v>
      </c>
      <c r="EIA1" t="s">
        <v>3627</v>
      </c>
      <c r="EIB1" t="s">
        <v>3628</v>
      </c>
      <c r="EIC1" t="s">
        <v>3629</v>
      </c>
      <c r="EID1" t="s">
        <v>3630</v>
      </c>
      <c r="EIE1" t="s">
        <v>3631</v>
      </c>
      <c r="EIF1" t="s">
        <v>3632</v>
      </c>
      <c r="EIG1" t="s">
        <v>3633</v>
      </c>
      <c r="EIH1" t="s">
        <v>3634</v>
      </c>
      <c r="EII1" t="s">
        <v>3635</v>
      </c>
      <c r="EIJ1" t="s">
        <v>3636</v>
      </c>
      <c r="EIK1" t="s">
        <v>3637</v>
      </c>
      <c r="EIL1" t="s">
        <v>3638</v>
      </c>
      <c r="EIM1" t="s">
        <v>3639</v>
      </c>
      <c r="EIN1" t="s">
        <v>3640</v>
      </c>
      <c r="EIO1" t="s">
        <v>3641</v>
      </c>
      <c r="EIP1" t="s">
        <v>3642</v>
      </c>
      <c r="EIQ1" t="s">
        <v>3643</v>
      </c>
      <c r="EIR1" t="s">
        <v>3644</v>
      </c>
      <c r="EIS1" t="s">
        <v>3645</v>
      </c>
      <c r="EIT1" t="s">
        <v>3646</v>
      </c>
      <c r="EIU1" t="s">
        <v>3647</v>
      </c>
      <c r="EIV1" t="s">
        <v>3648</v>
      </c>
      <c r="EIW1" t="s">
        <v>3649</v>
      </c>
      <c r="EIX1" t="s">
        <v>3650</v>
      </c>
      <c r="EIY1" t="s">
        <v>3651</v>
      </c>
      <c r="EIZ1" t="s">
        <v>3652</v>
      </c>
      <c r="EJA1" t="s">
        <v>3653</v>
      </c>
      <c r="EJB1" t="s">
        <v>3654</v>
      </c>
      <c r="EJC1" t="s">
        <v>3655</v>
      </c>
      <c r="EJD1" t="s">
        <v>3656</v>
      </c>
      <c r="EJE1" t="s">
        <v>3657</v>
      </c>
      <c r="EJF1" t="s">
        <v>3658</v>
      </c>
      <c r="EJG1" t="s">
        <v>3659</v>
      </c>
      <c r="EJH1" t="s">
        <v>3660</v>
      </c>
      <c r="EJI1" t="s">
        <v>3661</v>
      </c>
      <c r="EJJ1" t="s">
        <v>3662</v>
      </c>
      <c r="EJK1" t="s">
        <v>3663</v>
      </c>
      <c r="EJL1" t="s">
        <v>3664</v>
      </c>
      <c r="EJM1" t="s">
        <v>3665</v>
      </c>
      <c r="EJN1" t="s">
        <v>3666</v>
      </c>
      <c r="EJO1" t="s">
        <v>3667</v>
      </c>
      <c r="EJP1" t="s">
        <v>3668</v>
      </c>
      <c r="EJQ1" t="s">
        <v>3669</v>
      </c>
      <c r="EJR1" t="s">
        <v>3670</v>
      </c>
      <c r="EJS1" t="s">
        <v>3671</v>
      </c>
      <c r="EJT1" t="s">
        <v>3672</v>
      </c>
      <c r="EJU1" t="s">
        <v>3673</v>
      </c>
      <c r="EJV1" t="s">
        <v>3674</v>
      </c>
      <c r="EJW1" t="s">
        <v>3675</v>
      </c>
      <c r="EJX1" t="s">
        <v>3676</v>
      </c>
      <c r="EJY1" t="s">
        <v>3677</v>
      </c>
      <c r="EJZ1" t="s">
        <v>3678</v>
      </c>
      <c r="EKA1" t="s">
        <v>3679</v>
      </c>
      <c r="EKB1" t="s">
        <v>3680</v>
      </c>
      <c r="EKC1" t="s">
        <v>3681</v>
      </c>
      <c r="EKD1" t="s">
        <v>3682</v>
      </c>
      <c r="EKE1" t="s">
        <v>3683</v>
      </c>
      <c r="EKF1" t="s">
        <v>3684</v>
      </c>
      <c r="EKG1" t="s">
        <v>3685</v>
      </c>
      <c r="EKH1" t="s">
        <v>3686</v>
      </c>
      <c r="EKI1" t="s">
        <v>3687</v>
      </c>
      <c r="EKJ1" t="s">
        <v>3688</v>
      </c>
      <c r="EKK1" t="s">
        <v>3689</v>
      </c>
      <c r="EKL1" t="s">
        <v>3690</v>
      </c>
      <c r="EKM1" t="s">
        <v>3691</v>
      </c>
      <c r="EKN1" t="s">
        <v>3692</v>
      </c>
      <c r="EKO1" t="s">
        <v>3693</v>
      </c>
      <c r="EKP1" t="s">
        <v>3694</v>
      </c>
      <c r="EKQ1" t="s">
        <v>3695</v>
      </c>
      <c r="EKR1" t="s">
        <v>3696</v>
      </c>
      <c r="EKS1" t="s">
        <v>3697</v>
      </c>
      <c r="EKT1" t="s">
        <v>3698</v>
      </c>
      <c r="EKU1" t="s">
        <v>3699</v>
      </c>
      <c r="EKV1" t="s">
        <v>3700</v>
      </c>
      <c r="EKW1" t="s">
        <v>3701</v>
      </c>
      <c r="EKX1" t="s">
        <v>3702</v>
      </c>
      <c r="EKY1" t="s">
        <v>3703</v>
      </c>
      <c r="EKZ1" t="s">
        <v>3704</v>
      </c>
      <c r="ELA1" t="s">
        <v>3705</v>
      </c>
      <c r="ELB1" t="s">
        <v>3706</v>
      </c>
      <c r="ELC1" t="s">
        <v>3707</v>
      </c>
      <c r="ELD1" t="s">
        <v>3708</v>
      </c>
      <c r="ELE1" t="s">
        <v>3709</v>
      </c>
      <c r="ELF1" t="s">
        <v>3710</v>
      </c>
      <c r="ELG1" t="s">
        <v>3711</v>
      </c>
      <c r="ELH1" t="s">
        <v>3712</v>
      </c>
      <c r="ELI1" t="s">
        <v>3713</v>
      </c>
      <c r="ELJ1" t="s">
        <v>3714</v>
      </c>
      <c r="ELK1" t="s">
        <v>3715</v>
      </c>
      <c r="ELL1" t="s">
        <v>3716</v>
      </c>
      <c r="ELM1" t="s">
        <v>3717</v>
      </c>
      <c r="ELN1" t="s">
        <v>3718</v>
      </c>
      <c r="ELO1" t="s">
        <v>3719</v>
      </c>
      <c r="ELP1" t="s">
        <v>3720</v>
      </c>
      <c r="ELQ1" t="s">
        <v>3721</v>
      </c>
      <c r="ELR1" t="s">
        <v>3722</v>
      </c>
      <c r="ELS1" t="s">
        <v>3723</v>
      </c>
      <c r="ELT1" t="s">
        <v>3724</v>
      </c>
      <c r="ELU1" t="s">
        <v>3725</v>
      </c>
      <c r="ELV1" t="s">
        <v>3726</v>
      </c>
      <c r="ELW1" t="s">
        <v>3727</v>
      </c>
      <c r="ELX1" t="s">
        <v>3728</v>
      </c>
      <c r="ELY1" t="s">
        <v>3729</v>
      </c>
      <c r="ELZ1" t="s">
        <v>3730</v>
      </c>
      <c r="EMA1" t="s">
        <v>3731</v>
      </c>
      <c r="EMB1" t="s">
        <v>3732</v>
      </c>
      <c r="EMC1" t="s">
        <v>3733</v>
      </c>
      <c r="EMD1" t="s">
        <v>3734</v>
      </c>
      <c r="EME1" t="s">
        <v>3735</v>
      </c>
      <c r="EMF1" t="s">
        <v>3736</v>
      </c>
      <c r="EMG1" t="s">
        <v>3737</v>
      </c>
      <c r="EMH1" t="s">
        <v>3738</v>
      </c>
      <c r="EMI1" t="s">
        <v>3739</v>
      </c>
      <c r="EMJ1" t="s">
        <v>3740</v>
      </c>
      <c r="EMK1" t="s">
        <v>3741</v>
      </c>
      <c r="EML1" t="s">
        <v>3742</v>
      </c>
      <c r="EMM1" t="s">
        <v>3743</v>
      </c>
      <c r="EMN1" t="s">
        <v>3744</v>
      </c>
      <c r="EMO1" t="s">
        <v>3745</v>
      </c>
      <c r="EMP1" t="s">
        <v>3746</v>
      </c>
      <c r="EMQ1" t="s">
        <v>3747</v>
      </c>
      <c r="EMR1" t="s">
        <v>3748</v>
      </c>
      <c r="EMS1" t="s">
        <v>3749</v>
      </c>
      <c r="EMT1" t="s">
        <v>3750</v>
      </c>
      <c r="EMU1" t="s">
        <v>3751</v>
      </c>
      <c r="EMV1" t="s">
        <v>3752</v>
      </c>
      <c r="EMW1" t="s">
        <v>3753</v>
      </c>
      <c r="EMX1" t="s">
        <v>3754</v>
      </c>
      <c r="EMY1" t="s">
        <v>3755</v>
      </c>
      <c r="EMZ1" t="s">
        <v>3756</v>
      </c>
      <c r="ENA1" t="s">
        <v>3757</v>
      </c>
      <c r="ENB1" t="s">
        <v>3758</v>
      </c>
      <c r="ENC1" t="s">
        <v>3759</v>
      </c>
      <c r="END1" t="s">
        <v>3760</v>
      </c>
      <c r="ENE1" t="s">
        <v>3761</v>
      </c>
      <c r="ENF1" t="s">
        <v>3762</v>
      </c>
      <c r="ENG1" t="s">
        <v>3763</v>
      </c>
      <c r="ENH1" t="s">
        <v>3764</v>
      </c>
      <c r="ENI1" t="s">
        <v>3765</v>
      </c>
      <c r="ENJ1" t="s">
        <v>3766</v>
      </c>
      <c r="ENK1" t="s">
        <v>3767</v>
      </c>
      <c r="ENL1" t="s">
        <v>3768</v>
      </c>
      <c r="ENM1" t="s">
        <v>3769</v>
      </c>
      <c r="ENN1" t="s">
        <v>3770</v>
      </c>
      <c r="ENO1" t="s">
        <v>3771</v>
      </c>
      <c r="ENP1" t="s">
        <v>3772</v>
      </c>
      <c r="ENQ1" t="s">
        <v>3773</v>
      </c>
      <c r="ENR1" t="s">
        <v>3774</v>
      </c>
      <c r="ENS1" t="s">
        <v>3775</v>
      </c>
      <c r="ENT1" t="s">
        <v>3776</v>
      </c>
      <c r="ENU1" t="s">
        <v>3777</v>
      </c>
      <c r="ENV1" t="s">
        <v>3778</v>
      </c>
      <c r="ENW1" t="s">
        <v>3779</v>
      </c>
      <c r="ENX1" t="s">
        <v>3780</v>
      </c>
      <c r="ENY1" t="s">
        <v>3781</v>
      </c>
      <c r="ENZ1" t="s">
        <v>3782</v>
      </c>
      <c r="EOA1" t="s">
        <v>3783</v>
      </c>
      <c r="EOB1" t="s">
        <v>3784</v>
      </c>
      <c r="EOC1" t="s">
        <v>3785</v>
      </c>
      <c r="EOD1" t="s">
        <v>3786</v>
      </c>
      <c r="EOE1" t="s">
        <v>3787</v>
      </c>
      <c r="EOF1" t="s">
        <v>3788</v>
      </c>
      <c r="EOG1" t="s">
        <v>3789</v>
      </c>
      <c r="EOH1" t="s">
        <v>3790</v>
      </c>
      <c r="EOI1" t="s">
        <v>3791</v>
      </c>
      <c r="EOJ1" t="s">
        <v>3792</v>
      </c>
      <c r="EOK1" t="s">
        <v>3793</v>
      </c>
      <c r="EOL1" t="s">
        <v>3794</v>
      </c>
      <c r="EOM1" t="s">
        <v>3795</v>
      </c>
      <c r="EON1" t="s">
        <v>3796</v>
      </c>
      <c r="EOO1" t="s">
        <v>3797</v>
      </c>
      <c r="EOP1" t="s">
        <v>3798</v>
      </c>
      <c r="EOQ1" t="s">
        <v>3799</v>
      </c>
      <c r="EOR1" t="s">
        <v>3800</v>
      </c>
      <c r="EOS1" t="s">
        <v>3801</v>
      </c>
      <c r="EOT1" t="s">
        <v>3802</v>
      </c>
      <c r="EOU1" t="s">
        <v>3803</v>
      </c>
      <c r="EOV1" t="s">
        <v>3804</v>
      </c>
      <c r="EOW1" t="s">
        <v>3805</v>
      </c>
      <c r="EOX1" t="s">
        <v>3806</v>
      </c>
      <c r="EOY1" t="s">
        <v>3807</v>
      </c>
      <c r="EOZ1" t="s">
        <v>3808</v>
      </c>
      <c r="EPA1" t="s">
        <v>3809</v>
      </c>
      <c r="EPB1" t="s">
        <v>3810</v>
      </c>
      <c r="EPC1" t="s">
        <v>3811</v>
      </c>
      <c r="EPD1" t="s">
        <v>3812</v>
      </c>
      <c r="EPE1" t="s">
        <v>3813</v>
      </c>
      <c r="EPF1" t="s">
        <v>3814</v>
      </c>
      <c r="EPG1" t="s">
        <v>3815</v>
      </c>
      <c r="EPH1" t="s">
        <v>3816</v>
      </c>
      <c r="EPI1" t="s">
        <v>3817</v>
      </c>
      <c r="EPJ1" t="s">
        <v>3818</v>
      </c>
      <c r="EPK1" t="s">
        <v>3819</v>
      </c>
      <c r="EPL1" t="s">
        <v>3820</v>
      </c>
      <c r="EPM1" t="s">
        <v>3821</v>
      </c>
      <c r="EPN1" t="s">
        <v>3822</v>
      </c>
      <c r="EPO1" t="s">
        <v>3823</v>
      </c>
      <c r="EPP1" t="s">
        <v>3824</v>
      </c>
      <c r="EPQ1" t="s">
        <v>3825</v>
      </c>
      <c r="EPR1" t="s">
        <v>3826</v>
      </c>
      <c r="EPS1" t="s">
        <v>3827</v>
      </c>
      <c r="EPT1" t="s">
        <v>3828</v>
      </c>
      <c r="EPU1" t="s">
        <v>3829</v>
      </c>
      <c r="EPV1" t="s">
        <v>3830</v>
      </c>
      <c r="EPW1" t="s">
        <v>3831</v>
      </c>
      <c r="EPX1" t="s">
        <v>3832</v>
      </c>
      <c r="EPY1" t="s">
        <v>3833</v>
      </c>
      <c r="EPZ1" t="s">
        <v>3834</v>
      </c>
      <c r="EQA1" t="s">
        <v>3835</v>
      </c>
      <c r="EQB1" t="s">
        <v>3836</v>
      </c>
      <c r="EQC1" t="s">
        <v>3837</v>
      </c>
      <c r="EQD1" t="s">
        <v>3838</v>
      </c>
      <c r="EQE1" t="s">
        <v>3839</v>
      </c>
      <c r="EQF1" t="s">
        <v>3840</v>
      </c>
      <c r="EQG1" t="s">
        <v>3841</v>
      </c>
      <c r="EQH1" t="s">
        <v>3842</v>
      </c>
      <c r="EQI1" t="s">
        <v>3843</v>
      </c>
      <c r="EQJ1" t="s">
        <v>3844</v>
      </c>
      <c r="EQK1" t="s">
        <v>3845</v>
      </c>
      <c r="EQL1" t="s">
        <v>3846</v>
      </c>
      <c r="EQM1" t="s">
        <v>3847</v>
      </c>
      <c r="EQN1" t="s">
        <v>3848</v>
      </c>
      <c r="EQO1" t="s">
        <v>3849</v>
      </c>
      <c r="EQP1" t="s">
        <v>3850</v>
      </c>
      <c r="EQQ1" t="s">
        <v>3851</v>
      </c>
      <c r="EQR1" t="s">
        <v>3852</v>
      </c>
      <c r="EQS1" t="s">
        <v>3853</v>
      </c>
      <c r="EQT1" t="s">
        <v>3854</v>
      </c>
      <c r="EQU1" t="s">
        <v>3855</v>
      </c>
      <c r="EQV1" t="s">
        <v>3856</v>
      </c>
      <c r="EQW1" t="s">
        <v>3857</v>
      </c>
      <c r="EQX1" t="s">
        <v>3858</v>
      </c>
      <c r="EQY1" t="s">
        <v>3859</v>
      </c>
      <c r="EQZ1" t="s">
        <v>3860</v>
      </c>
      <c r="ERA1" t="s">
        <v>3861</v>
      </c>
      <c r="ERB1" t="s">
        <v>3862</v>
      </c>
      <c r="ERC1" t="s">
        <v>3863</v>
      </c>
      <c r="ERD1" t="s">
        <v>3864</v>
      </c>
      <c r="ERE1" t="s">
        <v>3865</v>
      </c>
      <c r="ERF1" t="s">
        <v>3866</v>
      </c>
      <c r="ERG1" t="s">
        <v>3867</v>
      </c>
      <c r="ERH1" t="s">
        <v>3868</v>
      </c>
      <c r="ERI1" t="s">
        <v>3869</v>
      </c>
      <c r="ERJ1" t="s">
        <v>3870</v>
      </c>
      <c r="ERK1" t="s">
        <v>3871</v>
      </c>
      <c r="ERL1" t="s">
        <v>3872</v>
      </c>
      <c r="ERM1" t="s">
        <v>3873</v>
      </c>
      <c r="ERN1" t="s">
        <v>3874</v>
      </c>
      <c r="ERO1" t="s">
        <v>3875</v>
      </c>
      <c r="ERP1" t="s">
        <v>3876</v>
      </c>
      <c r="ERQ1" t="s">
        <v>3877</v>
      </c>
      <c r="ERR1" t="s">
        <v>3878</v>
      </c>
      <c r="ERS1" t="s">
        <v>3879</v>
      </c>
      <c r="ERT1" t="s">
        <v>3880</v>
      </c>
      <c r="ERU1" t="s">
        <v>3881</v>
      </c>
      <c r="ERV1" t="s">
        <v>3882</v>
      </c>
      <c r="ERW1" t="s">
        <v>3883</v>
      </c>
      <c r="ERX1" t="s">
        <v>3884</v>
      </c>
      <c r="ERY1" t="s">
        <v>3885</v>
      </c>
      <c r="ERZ1" t="s">
        <v>3886</v>
      </c>
      <c r="ESA1" t="s">
        <v>3887</v>
      </c>
      <c r="ESB1" t="s">
        <v>3888</v>
      </c>
      <c r="ESC1" t="s">
        <v>3889</v>
      </c>
      <c r="ESD1" t="s">
        <v>3890</v>
      </c>
      <c r="ESE1" t="s">
        <v>3891</v>
      </c>
      <c r="ESF1" t="s">
        <v>3892</v>
      </c>
      <c r="ESG1" t="s">
        <v>3893</v>
      </c>
      <c r="ESH1" t="s">
        <v>3894</v>
      </c>
      <c r="ESI1" t="s">
        <v>3895</v>
      </c>
      <c r="ESJ1" t="s">
        <v>3896</v>
      </c>
      <c r="ESK1" t="s">
        <v>3897</v>
      </c>
      <c r="ESL1" t="s">
        <v>3898</v>
      </c>
      <c r="ESM1" t="s">
        <v>3899</v>
      </c>
      <c r="ESN1" t="s">
        <v>3900</v>
      </c>
      <c r="ESO1" t="s">
        <v>3901</v>
      </c>
      <c r="ESP1" t="s">
        <v>3902</v>
      </c>
      <c r="ESQ1" t="s">
        <v>3903</v>
      </c>
      <c r="ESR1" t="s">
        <v>3904</v>
      </c>
      <c r="ESS1" t="s">
        <v>3905</v>
      </c>
      <c r="EST1" t="s">
        <v>3906</v>
      </c>
      <c r="ESU1" t="s">
        <v>3907</v>
      </c>
      <c r="ESV1" t="s">
        <v>3908</v>
      </c>
      <c r="ESW1" t="s">
        <v>3909</v>
      </c>
      <c r="ESX1" t="s">
        <v>3910</v>
      </c>
      <c r="ESY1" t="s">
        <v>3911</v>
      </c>
      <c r="ESZ1" t="s">
        <v>3912</v>
      </c>
      <c r="ETA1" t="s">
        <v>3913</v>
      </c>
      <c r="ETB1" t="s">
        <v>3914</v>
      </c>
      <c r="ETC1" t="s">
        <v>3915</v>
      </c>
      <c r="ETD1" t="s">
        <v>3916</v>
      </c>
      <c r="ETE1" t="s">
        <v>3917</v>
      </c>
      <c r="ETF1" t="s">
        <v>3918</v>
      </c>
      <c r="ETG1" t="s">
        <v>3919</v>
      </c>
      <c r="ETH1" t="s">
        <v>3920</v>
      </c>
      <c r="ETI1" t="s">
        <v>3921</v>
      </c>
      <c r="ETJ1" t="s">
        <v>3922</v>
      </c>
      <c r="ETK1" t="s">
        <v>3923</v>
      </c>
      <c r="ETL1" t="s">
        <v>3924</v>
      </c>
      <c r="ETM1" t="s">
        <v>3925</v>
      </c>
      <c r="ETN1" t="s">
        <v>3926</v>
      </c>
      <c r="ETO1" t="s">
        <v>3927</v>
      </c>
      <c r="ETP1" t="s">
        <v>3928</v>
      </c>
      <c r="ETQ1" t="s">
        <v>3929</v>
      </c>
      <c r="ETR1" t="s">
        <v>3930</v>
      </c>
      <c r="ETS1" t="s">
        <v>3931</v>
      </c>
      <c r="ETT1" t="s">
        <v>3932</v>
      </c>
      <c r="ETU1" t="s">
        <v>3933</v>
      </c>
      <c r="ETV1" t="s">
        <v>3934</v>
      </c>
      <c r="ETW1" t="s">
        <v>3935</v>
      </c>
      <c r="ETX1" t="s">
        <v>3936</v>
      </c>
      <c r="ETY1" t="s">
        <v>3937</v>
      </c>
      <c r="ETZ1" t="s">
        <v>3938</v>
      </c>
      <c r="EUA1" t="s">
        <v>3939</v>
      </c>
      <c r="EUB1" t="s">
        <v>3940</v>
      </c>
      <c r="EUC1" t="s">
        <v>3941</v>
      </c>
      <c r="EUD1" t="s">
        <v>3942</v>
      </c>
      <c r="EUE1" t="s">
        <v>3943</v>
      </c>
      <c r="EUF1" t="s">
        <v>3944</v>
      </c>
      <c r="EUG1" t="s">
        <v>3945</v>
      </c>
      <c r="EUH1" t="s">
        <v>3946</v>
      </c>
      <c r="EUI1" t="s">
        <v>3947</v>
      </c>
      <c r="EUJ1" t="s">
        <v>3948</v>
      </c>
      <c r="EUK1" t="s">
        <v>3949</v>
      </c>
      <c r="EUL1" t="s">
        <v>3950</v>
      </c>
      <c r="EUM1" t="s">
        <v>3951</v>
      </c>
      <c r="EUN1" t="s">
        <v>3952</v>
      </c>
      <c r="EUO1" t="s">
        <v>3953</v>
      </c>
      <c r="EUP1" t="s">
        <v>3954</v>
      </c>
      <c r="EUQ1" t="s">
        <v>3955</v>
      </c>
      <c r="EUR1" t="s">
        <v>3956</v>
      </c>
      <c r="EUS1" t="s">
        <v>3957</v>
      </c>
      <c r="EUT1" t="s">
        <v>3958</v>
      </c>
      <c r="EUU1" t="s">
        <v>3959</v>
      </c>
      <c r="EUV1" t="s">
        <v>3960</v>
      </c>
      <c r="EUW1" t="s">
        <v>3961</v>
      </c>
      <c r="EUX1" t="s">
        <v>3962</v>
      </c>
      <c r="EUY1" t="s">
        <v>3963</v>
      </c>
      <c r="EUZ1" t="s">
        <v>3964</v>
      </c>
      <c r="EVA1" t="s">
        <v>3965</v>
      </c>
      <c r="EVB1" t="s">
        <v>3966</v>
      </c>
      <c r="EVC1" t="s">
        <v>3967</v>
      </c>
      <c r="EVD1" t="s">
        <v>3968</v>
      </c>
      <c r="EVE1" t="s">
        <v>3969</v>
      </c>
      <c r="EVF1" t="s">
        <v>3970</v>
      </c>
      <c r="EVG1" t="s">
        <v>3971</v>
      </c>
      <c r="EVH1" t="s">
        <v>3972</v>
      </c>
      <c r="EVI1" t="s">
        <v>3973</v>
      </c>
      <c r="EVJ1" t="s">
        <v>3974</v>
      </c>
      <c r="EVK1" t="s">
        <v>3975</v>
      </c>
      <c r="EVL1" t="s">
        <v>3976</v>
      </c>
      <c r="EVM1" t="s">
        <v>3977</v>
      </c>
      <c r="EVN1" t="s">
        <v>3978</v>
      </c>
      <c r="EVO1" t="s">
        <v>3979</v>
      </c>
      <c r="EVP1" t="s">
        <v>3980</v>
      </c>
      <c r="EVQ1" t="s">
        <v>3981</v>
      </c>
      <c r="EVR1" t="s">
        <v>3982</v>
      </c>
      <c r="EVS1" t="s">
        <v>3983</v>
      </c>
      <c r="EVT1" t="s">
        <v>3984</v>
      </c>
      <c r="EVU1" t="s">
        <v>3985</v>
      </c>
      <c r="EVV1" t="s">
        <v>3986</v>
      </c>
      <c r="EVW1" t="s">
        <v>3987</v>
      </c>
      <c r="EVX1" t="s">
        <v>3988</v>
      </c>
      <c r="EVY1" t="s">
        <v>3989</v>
      </c>
      <c r="EVZ1" t="s">
        <v>3990</v>
      </c>
      <c r="EWA1" t="s">
        <v>3991</v>
      </c>
      <c r="EWB1" t="s">
        <v>3992</v>
      </c>
      <c r="EWC1" t="s">
        <v>3993</v>
      </c>
      <c r="EWD1" t="s">
        <v>3994</v>
      </c>
      <c r="EWE1" t="s">
        <v>3995</v>
      </c>
      <c r="EWF1" t="s">
        <v>3996</v>
      </c>
      <c r="EWG1" t="s">
        <v>3997</v>
      </c>
      <c r="EWH1" t="s">
        <v>3998</v>
      </c>
      <c r="EWI1" t="s">
        <v>3999</v>
      </c>
      <c r="EWJ1" t="s">
        <v>4000</v>
      </c>
      <c r="EWK1" t="s">
        <v>4001</v>
      </c>
      <c r="EWL1" t="s">
        <v>4002</v>
      </c>
      <c r="EWM1" t="s">
        <v>4003</v>
      </c>
      <c r="EWN1" t="s">
        <v>4004</v>
      </c>
      <c r="EWO1" t="s">
        <v>4005</v>
      </c>
      <c r="EWP1" t="s">
        <v>4006</v>
      </c>
      <c r="EWQ1" t="s">
        <v>4007</v>
      </c>
      <c r="EWR1" t="s">
        <v>4008</v>
      </c>
      <c r="EWS1" t="s">
        <v>4009</v>
      </c>
      <c r="EWT1" t="s">
        <v>4010</v>
      </c>
      <c r="EWU1" t="s">
        <v>4011</v>
      </c>
      <c r="EWV1" t="s">
        <v>4012</v>
      </c>
      <c r="EWW1" t="s">
        <v>4013</v>
      </c>
      <c r="EWX1" t="s">
        <v>4014</v>
      </c>
      <c r="EWY1" t="s">
        <v>4015</v>
      </c>
      <c r="EWZ1" t="s">
        <v>4016</v>
      </c>
      <c r="EXA1" t="s">
        <v>4017</v>
      </c>
      <c r="EXB1" t="s">
        <v>4018</v>
      </c>
      <c r="EXC1" t="s">
        <v>4019</v>
      </c>
      <c r="EXD1" t="s">
        <v>4020</v>
      </c>
      <c r="EXE1" t="s">
        <v>4021</v>
      </c>
      <c r="EXF1" t="s">
        <v>4022</v>
      </c>
      <c r="EXG1" t="s">
        <v>4023</v>
      </c>
      <c r="EXH1" t="s">
        <v>4024</v>
      </c>
      <c r="EXI1" t="s">
        <v>4025</v>
      </c>
      <c r="EXJ1" t="s">
        <v>4026</v>
      </c>
      <c r="EXK1" t="s">
        <v>4027</v>
      </c>
      <c r="EXL1" t="s">
        <v>4028</v>
      </c>
      <c r="EXM1" t="s">
        <v>4029</v>
      </c>
      <c r="EXN1" t="s">
        <v>4030</v>
      </c>
      <c r="EXO1" t="s">
        <v>4031</v>
      </c>
      <c r="EXP1" t="s">
        <v>4032</v>
      </c>
      <c r="EXQ1" t="s">
        <v>4033</v>
      </c>
      <c r="EXR1" t="s">
        <v>4034</v>
      </c>
      <c r="EXS1" t="s">
        <v>4035</v>
      </c>
      <c r="EXT1" t="s">
        <v>4036</v>
      </c>
      <c r="EXU1" t="s">
        <v>4037</v>
      </c>
      <c r="EXV1" t="s">
        <v>4038</v>
      </c>
      <c r="EXW1" t="s">
        <v>4039</v>
      </c>
      <c r="EXX1" t="s">
        <v>4040</v>
      </c>
      <c r="EXY1" t="s">
        <v>4041</v>
      </c>
      <c r="EXZ1" t="s">
        <v>4042</v>
      </c>
      <c r="EYA1" t="s">
        <v>4043</v>
      </c>
      <c r="EYB1" t="s">
        <v>4044</v>
      </c>
      <c r="EYC1" t="s">
        <v>4045</v>
      </c>
      <c r="EYD1" t="s">
        <v>4046</v>
      </c>
      <c r="EYE1" t="s">
        <v>4047</v>
      </c>
      <c r="EYF1" t="s">
        <v>4048</v>
      </c>
      <c r="EYG1" t="s">
        <v>4049</v>
      </c>
      <c r="EYH1" t="s">
        <v>4050</v>
      </c>
      <c r="EYI1" t="s">
        <v>4051</v>
      </c>
      <c r="EYJ1" t="s">
        <v>4052</v>
      </c>
      <c r="EYK1" t="s">
        <v>4053</v>
      </c>
      <c r="EYL1" t="s">
        <v>4054</v>
      </c>
      <c r="EYM1" t="s">
        <v>4055</v>
      </c>
      <c r="EYN1" t="s">
        <v>4056</v>
      </c>
      <c r="EYO1" t="s">
        <v>4057</v>
      </c>
      <c r="EYP1" t="s">
        <v>4058</v>
      </c>
      <c r="EYQ1" t="s">
        <v>4059</v>
      </c>
      <c r="EYR1" t="s">
        <v>4060</v>
      </c>
      <c r="EYS1" t="s">
        <v>4061</v>
      </c>
      <c r="EYT1" t="s">
        <v>4062</v>
      </c>
      <c r="EYU1" t="s">
        <v>4063</v>
      </c>
      <c r="EYV1" t="s">
        <v>4064</v>
      </c>
      <c r="EYW1" t="s">
        <v>4065</v>
      </c>
      <c r="EYX1" t="s">
        <v>4066</v>
      </c>
      <c r="EYY1" t="s">
        <v>4067</v>
      </c>
      <c r="EYZ1" t="s">
        <v>4068</v>
      </c>
      <c r="EZA1" t="s">
        <v>4069</v>
      </c>
      <c r="EZB1" t="s">
        <v>4070</v>
      </c>
      <c r="EZC1" t="s">
        <v>4071</v>
      </c>
      <c r="EZD1" t="s">
        <v>4072</v>
      </c>
      <c r="EZE1" t="s">
        <v>4073</v>
      </c>
      <c r="EZF1" t="s">
        <v>4074</v>
      </c>
      <c r="EZG1" t="s">
        <v>4075</v>
      </c>
      <c r="EZH1" t="s">
        <v>4076</v>
      </c>
      <c r="EZI1" t="s">
        <v>4077</v>
      </c>
      <c r="EZJ1" t="s">
        <v>4078</v>
      </c>
      <c r="EZK1" t="s">
        <v>4079</v>
      </c>
      <c r="EZL1" t="s">
        <v>4080</v>
      </c>
      <c r="EZM1" t="s">
        <v>4081</v>
      </c>
      <c r="EZN1" t="s">
        <v>4082</v>
      </c>
      <c r="EZO1" t="s">
        <v>4083</v>
      </c>
      <c r="EZP1" t="s">
        <v>4084</v>
      </c>
      <c r="EZQ1" t="s">
        <v>4085</v>
      </c>
      <c r="EZR1" t="s">
        <v>4086</v>
      </c>
      <c r="EZS1" t="s">
        <v>4087</v>
      </c>
      <c r="EZT1" t="s">
        <v>4088</v>
      </c>
      <c r="EZU1" t="s">
        <v>4089</v>
      </c>
      <c r="EZV1" t="s">
        <v>4090</v>
      </c>
      <c r="EZW1" t="s">
        <v>4091</v>
      </c>
      <c r="EZX1" t="s">
        <v>4092</v>
      </c>
      <c r="EZY1" t="s">
        <v>4093</v>
      </c>
      <c r="EZZ1" t="s">
        <v>4094</v>
      </c>
      <c r="FAA1" t="s">
        <v>4095</v>
      </c>
      <c r="FAB1" t="s">
        <v>4096</v>
      </c>
      <c r="FAC1" t="s">
        <v>4097</v>
      </c>
      <c r="FAD1" t="s">
        <v>4098</v>
      </c>
      <c r="FAE1" t="s">
        <v>4099</v>
      </c>
      <c r="FAF1" t="s">
        <v>4100</v>
      </c>
      <c r="FAG1" t="s">
        <v>4101</v>
      </c>
      <c r="FAH1" t="s">
        <v>4102</v>
      </c>
      <c r="FAI1" t="s">
        <v>4103</v>
      </c>
      <c r="FAJ1" t="s">
        <v>4104</v>
      </c>
      <c r="FAK1" t="s">
        <v>4105</v>
      </c>
      <c r="FAL1" t="s">
        <v>4106</v>
      </c>
      <c r="FAM1" t="s">
        <v>4107</v>
      </c>
      <c r="FAN1" t="s">
        <v>4108</v>
      </c>
      <c r="FAO1" t="s">
        <v>4109</v>
      </c>
      <c r="FAP1" t="s">
        <v>4110</v>
      </c>
      <c r="FAQ1" t="s">
        <v>4111</v>
      </c>
      <c r="FAR1" t="s">
        <v>4112</v>
      </c>
      <c r="FAS1" t="s">
        <v>4113</v>
      </c>
      <c r="FAT1" t="s">
        <v>4114</v>
      </c>
      <c r="FAU1" t="s">
        <v>4115</v>
      </c>
      <c r="FAV1" t="s">
        <v>4116</v>
      </c>
      <c r="FAW1" t="s">
        <v>4117</v>
      </c>
      <c r="FAX1" t="s">
        <v>4118</v>
      </c>
      <c r="FAY1" t="s">
        <v>4119</v>
      </c>
      <c r="FAZ1" t="s">
        <v>4120</v>
      </c>
      <c r="FBA1" t="s">
        <v>4121</v>
      </c>
      <c r="FBB1" t="s">
        <v>4122</v>
      </c>
      <c r="FBC1" t="s">
        <v>4123</v>
      </c>
      <c r="FBD1" t="s">
        <v>4124</v>
      </c>
      <c r="FBE1" t="s">
        <v>4125</v>
      </c>
      <c r="FBF1" t="s">
        <v>4126</v>
      </c>
      <c r="FBG1" t="s">
        <v>4127</v>
      </c>
      <c r="FBH1" t="s">
        <v>4128</v>
      </c>
      <c r="FBI1" t="s">
        <v>4129</v>
      </c>
      <c r="FBJ1" t="s">
        <v>4130</v>
      </c>
      <c r="FBK1" t="s">
        <v>4131</v>
      </c>
      <c r="FBL1" t="s">
        <v>4132</v>
      </c>
      <c r="FBM1" t="s">
        <v>4133</v>
      </c>
      <c r="FBN1" t="s">
        <v>4134</v>
      </c>
      <c r="FBO1" t="s">
        <v>4135</v>
      </c>
      <c r="FBP1" t="s">
        <v>4136</v>
      </c>
      <c r="FBQ1" t="s">
        <v>4137</v>
      </c>
      <c r="FBR1" t="s">
        <v>4138</v>
      </c>
      <c r="FBS1" t="s">
        <v>4139</v>
      </c>
      <c r="FBT1" t="s">
        <v>4140</v>
      </c>
      <c r="FBU1" t="s">
        <v>4141</v>
      </c>
      <c r="FBV1" t="s">
        <v>4142</v>
      </c>
      <c r="FBW1" t="s">
        <v>4143</v>
      </c>
      <c r="FBX1" t="s">
        <v>4144</v>
      </c>
      <c r="FBY1" t="s">
        <v>4145</v>
      </c>
      <c r="FBZ1" t="s">
        <v>4146</v>
      </c>
      <c r="FCA1" t="s">
        <v>4147</v>
      </c>
      <c r="FCB1" t="s">
        <v>4148</v>
      </c>
      <c r="FCC1" t="s">
        <v>4149</v>
      </c>
      <c r="FCD1" t="s">
        <v>4150</v>
      </c>
      <c r="FCE1" t="s">
        <v>4151</v>
      </c>
      <c r="FCF1" t="s">
        <v>4152</v>
      </c>
      <c r="FCG1" t="s">
        <v>4153</v>
      </c>
      <c r="FCH1" t="s">
        <v>4154</v>
      </c>
      <c r="FCI1" t="s">
        <v>4155</v>
      </c>
      <c r="FCJ1" t="s">
        <v>4156</v>
      </c>
      <c r="FCK1" t="s">
        <v>4157</v>
      </c>
      <c r="FCL1" t="s">
        <v>4158</v>
      </c>
      <c r="FCM1" t="s">
        <v>4159</v>
      </c>
      <c r="FCN1" t="s">
        <v>4160</v>
      </c>
      <c r="FCO1" t="s">
        <v>4161</v>
      </c>
      <c r="FCP1" t="s">
        <v>4162</v>
      </c>
      <c r="FCQ1" t="s">
        <v>4163</v>
      </c>
      <c r="FCR1" t="s">
        <v>4164</v>
      </c>
      <c r="FCS1" t="s">
        <v>4165</v>
      </c>
      <c r="FCT1" t="s">
        <v>4166</v>
      </c>
      <c r="FCU1" t="s">
        <v>4167</v>
      </c>
      <c r="FCV1" t="s">
        <v>4168</v>
      </c>
      <c r="FCW1" t="s">
        <v>4169</v>
      </c>
      <c r="FCX1" t="s">
        <v>4170</v>
      </c>
      <c r="FCY1" t="s">
        <v>4171</v>
      </c>
      <c r="FCZ1" t="s">
        <v>4172</v>
      </c>
      <c r="FDA1" t="s">
        <v>4173</v>
      </c>
      <c r="FDB1" t="s">
        <v>4174</v>
      </c>
      <c r="FDC1" t="s">
        <v>4175</v>
      </c>
      <c r="FDD1" t="s">
        <v>4176</v>
      </c>
      <c r="FDE1" t="s">
        <v>4177</v>
      </c>
      <c r="FDF1" t="s">
        <v>4178</v>
      </c>
      <c r="FDG1" t="s">
        <v>4179</v>
      </c>
      <c r="FDH1" t="s">
        <v>4180</v>
      </c>
      <c r="FDI1" t="s">
        <v>4181</v>
      </c>
      <c r="FDJ1" t="s">
        <v>4182</v>
      </c>
      <c r="FDK1" t="s">
        <v>4183</v>
      </c>
      <c r="FDL1" t="s">
        <v>4184</v>
      </c>
      <c r="FDM1" t="s">
        <v>4185</v>
      </c>
      <c r="FDN1" t="s">
        <v>4186</v>
      </c>
      <c r="FDO1" t="s">
        <v>4187</v>
      </c>
      <c r="FDP1" t="s">
        <v>4188</v>
      </c>
      <c r="FDQ1" t="s">
        <v>4189</v>
      </c>
      <c r="FDR1" t="s">
        <v>4190</v>
      </c>
      <c r="FDS1" t="s">
        <v>4191</v>
      </c>
      <c r="FDT1" t="s">
        <v>4192</v>
      </c>
      <c r="FDU1" t="s">
        <v>4193</v>
      </c>
      <c r="FDV1" t="s">
        <v>4194</v>
      </c>
      <c r="FDW1" t="s">
        <v>4195</v>
      </c>
      <c r="FDX1" t="s">
        <v>4196</v>
      </c>
      <c r="FDY1" t="s">
        <v>4197</v>
      </c>
      <c r="FDZ1" t="s">
        <v>4198</v>
      </c>
      <c r="FEA1" t="s">
        <v>4199</v>
      </c>
      <c r="FEB1" t="s">
        <v>4200</v>
      </c>
      <c r="FEC1" t="s">
        <v>4201</v>
      </c>
      <c r="FED1" t="s">
        <v>4202</v>
      </c>
      <c r="FEE1" t="s">
        <v>4203</v>
      </c>
      <c r="FEF1" t="s">
        <v>4204</v>
      </c>
      <c r="FEG1" t="s">
        <v>4205</v>
      </c>
      <c r="FEH1" t="s">
        <v>4206</v>
      </c>
      <c r="FEI1" t="s">
        <v>4207</v>
      </c>
      <c r="FEJ1" t="s">
        <v>4208</v>
      </c>
      <c r="FEK1" t="s">
        <v>4209</v>
      </c>
      <c r="FEL1" t="s">
        <v>4210</v>
      </c>
      <c r="FEM1" t="s">
        <v>4211</v>
      </c>
      <c r="FEN1" t="s">
        <v>4212</v>
      </c>
      <c r="FEO1" t="s">
        <v>4213</v>
      </c>
      <c r="FEP1" t="s">
        <v>4214</v>
      </c>
      <c r="FEQ1" t="s">
        <v>4215</v>
      </c>
      <c r="FER1" t="s">
        <v>4216</v>
      </c>
      <c r="FES1" t="s">
        <v>4217</v>
      </c>
      <c r="FET1" t="s">
        <v>4218</v>
      </c>
      <c r="FEU1" t="s">
        <v>4219</v>
      </c>
      <c r="FEV1" t="s">
        <v>4220</v>
      </c>
      <c r="FEW1" t="s">
        <v>4221</v>
      </c>
      <c r="FEX1" t="s">
        <v>4222</v>
      </c>
      <c r="FEY1" t="s">
        <v>4223</v>
      </c>
      <c r="FEZ1" t="s">
        <v>4224</v>
      </c>
      <c r="FFA1" t="s">
        <v>4225</v>
      </c>
      <c r="FFB1" t="s">
        <v>4226</v>
      </c>
      <c r="FFC1" t="s">
        <v>4227</v>
      </c>
      <c r="FFD1" t="s">
        <v>4228</v>
      </c>
      <c r="FFE1" t="s">
        <v>4229</v>
      </c>
      <c r="FFF1" t="s">
        <v>4230</v>
      </c>
      <c r="FFG1" t="s">
        <v>4231</v>
      </c>
      <c r="FFH1" t="s">
        <v>4232</v>
      </c>
      <c r="FFI1" t="s">
        <v>4233</v>
      </c>
      <c r="FFJ1" t="s">
        <v>4234</v>
      </c>
      <c r="FFK1" t="s">
        <v>4235</v>
      </c>
      <c r="FFL1" t="s">
        <v>4236</v>
      </c>
      <c r="FFM1" t="s">
        <v>4237</v>
      </c>
      <c r="FFN1" t="s">
        <v>4238</v>
      </c>
      <c r="FFO1" t="s">
        <v>4239</v>
      </c>
      <c r="FFP1" t="s">
        <v>4240</v>
      </c>
      <c r="FFQ1" t="s">
        <v>4241</v>
      </c>
      <c r="FFR1" t="s">
        <v>4242</v>
      </c>
      <c r="FFS1" t="s">
        <v>4243</v>
      </c>
      <c r="FFT1" t="s">
        <v>4244</v>
      </c>
      <c r="FFU1" t="s">
        <v>4245</v>
      </c>
      <c r="FFV1" t="s">
        <v>4246</v>
      </c>
      <c r="FFW1" t="s">
        <v>4247</v>
      </c>
      <c r="FFX1" t="s">
        <v>4248</v>
      </c>
      <c r="FFY1" t="s">
        <v>4249</v>
      </c>
      <c r="FFZ1" t="s">
        <v>4250</v>
      </c>
      <c r="FGA1" t="s">
        <v>4251</v>
      </c>
      <c r="FGB1" t="s">
        <v>4252</v>
      </c>
      <c r="FGC1" t="s">
        <v>4253</v>
      </c>
      <c r="FGD1" t="s">
        <v>4254</v>
      </c>
      <c r="FGE1" t="s">
        <v>4255</v>
      </c>
      <c r="FGF1" t="s">
        <v>4256</v>
      </c>
      <c r="FGG1" t="s">
        <v>4257</v>
      </c>
      <c r="FGH1" t="s">
        <v>4258</v>
      </c>
      <c r="FGI1" t="s">
        <v>4259</v>
      </c>
      <c r="FGJ1" t="s">
        <v>4260</v>
      </c>
      <c r="FGK1" t="s">
        <v>4261</v>
      </c>
      <c r="FGL1" t="s">
        <v>4262</v>
      </c>
      <c r="FGM1" t="s">
        <v>4263</v>
      </c>
      <c r="FGN1" t="s">
        <v>4264</v>
      </c>
      <c r="FGO1" t="s">
        <v>4265</v>
      </c>
      <c r="FGP1" t="s">
        <v>4266</v>
      </c>
      <c r="FGQ1" t="s">
        <v>4267</v>
      </c>
      <c r="FGR1" t="s">
        <v>4268</v>
      </c>
      <c r="FGS1" t="s">
        <v>4269</v>
      </c>
      <c r="FGT1" t="s">
        <v>4270</v>
      </c>
      <c r="FGU1" t="s">
        <v>4271</v>
      </c>
      <c r="FGV1" t="s">
        <v>4272</v>
      </c>
      <c r="FGW1" t="s">
        <v>4273</v>
      </c>
      <c r="FGX1" t="s">
        <v>4274</v>
      </c>
      <c r="FGY1" t="s">
        <v>4275</v>
      </c>
      <c r="FGZ1" t="s">
        <v>4276</v>
      </c>
      <c r="FHA1" t="s">
        <v>4277</v>
      </c>
      <c r="FHB1" t="s">
        <v>4278</v>
      </c>
      <c r="FHC1" t="s">
        <v>4279</v>
      </c>
      <c r="FHD1" t="s">
        <v>4280</v>
      </c>
      <c r="FHE1" t="s">
        <v>4281</v>
      </c>
      <c r="FHF1" t="s">
        <v>4282</v>
      </c>
      <c r="FHG1" t="s">
        <v>4283</v>
      </c>
      <c r="FHH1" t="s">
        <v>4284</v>
      </c>
      <c r="FHI1" t="s">
        <v>4285</v>
      </c>
      <c r="FHJ1" t="s">
        <v>4286</v>
      </c>
      <c r="FHK1" t="s">
        <v>4287</v>
      </c>
      <c r="FHL1" t="s">
        <v>4288</v>
      </c>
      <c r="FHM1" t="s">
        <v>4289</v>
      </c>
      <c r="FHN1" t="s">
        <v>4290</v>
      </c>
      <c r="FHO1" t="s">
        <v>4291</v>
      </c>
      <c r="FHP1" t="s">
        <v>4292</v>
      </c>
      <c r="FHQ1" t="s">
        <v>4293</v>
      </c>
      <c r="FHR1" t="s">
        <v>4294</v>
      </c>
      <c r="FHS1" t="s">
        <v>4295</v>
      </c>
      <c r="FHT1" t="s">
        <v>4296</v>
      </c>
      <c r="FHU1" t="s">
        <v>4297</v>
      </c>
      <c r="FHV1" t="s">
        <v>4298</v>
      </c>
      <c r="FHW1" t="s">
        <v>4299</v>
      </c>
      <c r="FHX1" t="s">
        <v>4300</v>
      </c>
      <c r="FHY1" t="s">
        <v>4301</v>
      </c>
      <c r="FHZ1" t="s">
        <v>4302</v>
      </c>
      <c r="FIA1" t="s">
        <v>4303</v>
      </c>
      <c r="FIB1" t="s">
        <v>4304</v>
      </c>
      <c r="FIC1" t="s">
        <v>4305</v>
      </c>
      <c r="FID1" t="s">
        <v>4306</v>
      </c>
      <c r="FIE1" t="s">
        <v>4307</v>
      </c>
      <c r="FIF1" t="s">
        <v>4308</v>
      </c>
      <c r="FIG1" t="s">
        <v>4309</v>
      </c>
      <c r="FIH1" t="s">
        <v>4310</v>
      </c>
      <c r="FII1" t="s">
        <v>4311</v>
      </c>
      <c r="FIJ1" t="s">
        <v>4312</v>
      </c>
      <c r="FIK1" t="s">
        <v>4313</v>
      </c>
      <c r="FIL1" t="s">
        <v>4314</v>
      </c>
      <c r="FIM1" t="s">
        <v>4315</v>
      </c>
      <c r="FIN1" t="s">
        <v>4316</v>
      </c>
      <c r="FIO1" t="s">
        <v>4317</v>
      </c>
      <c r="FIP1" t="s">
        <v>4318</v>
      </c>
      <c r="FIQ1" t="s">
        <v>4319</v>
      </c>
      <c r="FIR1" t="s">
        <v>4320</v>
      </c>
      <c r="FIS1" t="s">
        <v>4321</v>
      </c>
      <c r="FIT1" t="s">
        <v>4322</v>
      </c>
      <c r="FIU1" t="s">
        <v>4323</v>
      </c>
      <c r="FIV1" t="s">
        <v>4324</v>
      </c>
      <c r="FIW1" t="s">
        <v>4325</v>
      </c>
      <c r="FIX1" t="s">
        <v>4326</v>
      </c>
      <c r="FIY1" t="s">
        <v>4327</v>
      </c>
      <c r="FIZ1" t="s">
        <v>4328</v>
      </c>
      <c r="FJA1" t="s">
        <v>4329</v>
      </c>
      <c r="FJB1" t="s">
        <v>4330</v>
      </c>
      <c r="FJC1" t="s">
        <v>4331</v>
      </c>
      <c r="FJD1" t="s">
        <v>4332</v>
      </c>
      <c r="FJE1" t="s">
        <v>4333</v>
      </c>
      <c r="FJF1" t="s">
        <v>4334</v>
      </c>
      <c r="FJG1" t="s">
        <v>4335</v>
      </c>
      <c r="FJH1" t="s">
        <v>4336</v>
      </c>
      <c r="FJI1" t="s">
        <v>4337</v>
      </c>
      <c r="FJJ1" t="s">
        <v>4338</v>
      </c>
      <c r="FJK1" t="s">
        <v>4339</v>
      </c>
      <c r="FJL1" t="s">
        <v>4340</v>
      </c>
      <c r="FJM1" t="s">
        <v>4341</v>
      </c>
      <c r="FJN1" t="s">
        <v>4342</v>
      </c>
      <c r="FJO1" t="s">
        <v>4343</v>
      </c>
      <c r="FJP1" t="s">
        <v>4344</v>
      </c>
      <c r="FJQ1" t="s">
        <v>4345</v>
      </c>
      <c r="FJR1" t="s">
        <v>4346</v>
      </c>
      <c r="FJS1" t="s">
        <v>4347</v>
      </c>
      <c r="FJT1" t="s">
        <v>4348</v>
      </c>
      <c r="FJU1" t="s">
        <v>4349</v>
      </c>
      <c r="FJV1" t="s">
        <v>4350</v>
      </c>
      <c r="FJW1" t="s">
        <v>4351</v>
      </c>
      <c r="FJX1" t="s">
        <v>4352</v>
      </c>
      <c r="FJY1" t="s">
        <v>4353</v>
      </c>
      <c r="FJZ1" t="s">
        <v>4354</v>
      </c>
      <c r="FKA1" t="s">
        <v>4355</v>
      </c>
      <c r="FKB1" t="s">
        <v>4356</v>
      </c>
      <c r="FKC1" t="s">
        <v>4357</v>
      </c>
      <c r="FKD1" t="s">
        <v>4358</v>
      </c>
      <c r="FKE1" t="s">
        <v>4359</v>
      </c>
      <c r="FKF1" t="s">
        <v>4360</v>
      </c>
      <c r="FKG1" t="s">
        <v>4361</v>
      </c>
      <c r="FKH1" t="s">
        <v>4362</v>
      </c>
      <c r="FKI1" t="s">
        <v>4363</v>
      </c>
      <c r="FKJ1" t="s">
        <v>4364</v>
      </c>
      <c r="FKK1" t="s">
        <v>4365</v>
      </c>
      <c r="FKL1" t="s">
        <v>4366</v>
      </c>
      <c r="FKM1" t="s">
        <v>4367</v>
      </c>
      <c r="FKN1" t="s">
        <v>4368</v>
      </c>
      <c r="FKO1" t="s">
        <v>4369</v>
      </c>
      <c r="FKP1" t="s">
        <v>4370</v>
      </c>
      <c r="FKQ1" t="s">
        <v>4371</v>
      </c>
      <c r="FKR1" t="s">
        <v>4372</v>
      </c>
      <c r="FKS1" t="s">
        <v>4373</v>
      </c>
      <c r="FKT1" t="s">
        <v>4374</v>
      </c>
      <c r="FKU1" t="s">
        <v>4375</v>
      </c>
      <c r="FKV1" t="s">
        <v>4376</v>
      </c>
      <c r="FKW1" t="s">
        <v>4377</v>
      </c>
      <c r="FKX1" t="s">
        <v>4378</v>
      </c>
      <c r="FKY1" t="s">
        <v>4379</v>
      </c>
      <c r="FKZ1" t="s">
        <v>4380</v>
      </c>
      <c r="FLA1" t="s">
        <v>4381</v>
      </c>
      <c r="FLB1" t="s">
        <v>4382</v>
      </c>
      <c r="FLC1" t="s">
        <v>4383</v>
      </c>
      <c r="FLD1" t="s">
        <v>4384</v>
      </c>
      <c r="FLE1" t="s">
        <v>4385</v>
      </c>
      <c r="FLF1" t="s">
        <v>4386</v>
      </c>
      <c r="FLG1" t="s">
        <v>4387</v>
      </c>
      <c r="FLH1" t="s">
        <v>4388</v>
      </c>
      <c r="FLI1" t="s">
        <v>4389</v>
      </c>
      <c r="FLJ1" t="s">
        <v>4390</v>
      </c>
      <c r="FLK1" t="s">
        <v>4391</v>
      </c>
      <c r="FLL1" t="s">
        <v>4392</v>
      </c>
      <c r="FLM1" t="s">
        <v>4393</v>
      </c>
      <c r="FLN1" t="s">
        <v>4394</v>
      </c>
      <c r="FLO1" t="s">
        <v>4395</v>
      </c>
      <c r="FLP1" t="s">
        <v>4396</v>
      </c>
      <c r="FLQ1" t="s">
        <v>4397</v>
      </c>
      <c r="FLR1" t="s">
        <v>4398</v>
      </c>
      <c r="FLS1" t="s">
        <v>4399</v>
      </c>
      <c r="FLT1" t="s">
        <v>4400</v>
      </c>
      <c r="FLU1" t="s">
        <v>4401</v>
      </c>
      <c r="FLV1" t="s">
        <v>4402</v>
      </c>
      <c r="FLW1" t="s">
        <v>4403</v>
      </c>
      <c r="FLX1" t="s">
        <v>4404</v>
      </c>
      <c r="FLY1" t="s">
        <v>4405</v>
      </c>
      <c r="FLZ1" t="s">
        <v>4406</v>
      </c>
      <c r="FMA1" t="s">
        <v>4407</v>
      </c>
      <c r="FMB1" t="s">
        <v>4408</v>
      </c>
      <c r="FMC1" t="s">
        <v>4409</v>
      </c>
      <c r="FMD1" t="s">
        <v>4410</v>
      </c>
      <c r="FME1" t="s">
        <v>4411</v>
      </c>
      <c r="FMF1" t="s">
        <v>4412</v>
      </c>
      <c r="FMG1" t="s">
        <v>4413</v>
      </c>
      <c r="FMH1" t="s">
        <v>4414</v>
      </c>
      <c r="FMI1" t="s">
        <v>4415</v>
      </c>
      <c r="FMJ1" t="s">
        <v>4416</v>
      </c>
      <c r="FMK1" t="s">
        <v>4417</v>
      </c>
      <c r="FML1" t="s">
        <v>4418</v>
      </c>
      <c r="FMM1" t="s">
        <v>4419</v>
      </c>
      <c r="FMN1" t="s">
        <v>4420</v>
      </c>
      <c r="FMO1" t="s">
        <v>4421</v>
      </c>
      <c r="FMP1" t="s">
        <v>4422</v>
      </c>
      <c r="FMQ1" t="s">
        <v>4423</v>
      </c>
      <c r="FMR1" t="s">
        <v>4424</v>
      </c>
      <c r="FMS1" t="s">
        <v>4425</v>
      </c>
      <c r="FMT1" t="s">
        <v>4426</v>
      </c>
      <c r="FMU1" t="s">
        <v>4427</v>
      </c>
      <c r="FMV1" t="s">
        <v>4428</v>
      </c>
      <c r="FMW1" t="s">
        <v>4429</v>
      </c>
      <c r="FMX1" t="s">
        <v>4430</v>
      </c>
      <c r="FMY1" t="s">
        <v>4431</v>
      </c>
      <c r="FMZ1" t="s">
        <v>4432</v>
      </c>
      <c r="FNA1" t="s">
        <v>4433</v>
      </c>
      <c r="FNB1" t="s">
        <v>4434</v>
      </c>
      <c r="FNC1" t="s">
        <v>4435</v>
      </c>
      <c r="FND1" t="s">
        <v>4436</v>
      </c>
      <c r="FNE1" t="s">
        <v>4437</v>
      </c>
      <c r="FNF1" t="s">
        <v>4438</v>
      </c>
      <c r="FNG1" t="s">
        <v>4439</v>
      </c>
      <c r="FNH1" t="s">
        <v>4440</v>
      </c>
      <c r="FNI1" t="s">
        <v>4441</v>
      </c>
      <c r="FNJ1" t="s">
        <v>4442</v>
      </c>
      <c r="FNK1" t="s">
        <v>4443</v>
      </c>
      <c r="FNL1" t="s">
        <v>4444</v>
      </c>
      <c r="FNM1" t="s">
        <v>4445</v>
      </c>
      <c r="FNN1" t="s">
        <v>4446</v>
      </c>
      <c r="FNO1" t="s">
        <v>4447</v>
      </c>
      <c r="FNP1" t="s">
        <v>4448</v>
      </c>
      <c r="FNQ1" t="s">
        <v>4449</v>
      </c>
      <c r="FNR1" t="s">
        <v>4450</v>
      </c>
      <c r="FNS1" t="s">
        <v>4451</v>
      </c>
      <c r="FNT1" t="s">
        <v>4452</v>
      </c>
      <c r="FNU1" t="s">
        <v>4453</v>
      </c>
      <c r="FNV1" t="s">
        <v>4454</v>
      </c>
      <c r="FNW1" t="s">
        <v>4455</v>
      </c>
      <c r="FNX1" t="s">
        <v>4456</v>
      </c>
      <c r="FNY1" t="s">
        <v>4457</v>
      </c>
      <c r="FNZ1" t="s">
        <v>4458</v>
      </c>
      <c r="FOA1" t="s">
        <v>4459</v>
      </c>
      <c r="FOB1" t="s">
        <v>4460</v>
      </c>
      <c r="FOC1" t="s">
        <v>4461</v>
      </c>
      <c r="FOD1" t="s">
        <v>4462</v>
      </c>
      <c r="FOE1" t="s">
        <v>4463</v>
      </c>
      <c r="FOF1" t="s">
        <v>4464</v>
      </c>
      <c r="FOG1" t="s">
        <v>4465</v>
      </c>
      <c r="FOH1" t="s">
        <v>4466</v>
      </c>
      <c r="FOI1" t="s">
        <v>4467</v>
      </c>
      <c r="FOJ1" t="s">
        <v>4468</v>
      </c>
      <c r="FOK1" t="s">
        <v>4469</v>
      </c>
      <c r="FOL1" t="s">
        <v>4470</v>
      </c>
      <c r="FOM1" t="s">
        <v>4471</v>
      </c>
      <c r="FON1" t="s">
        <v>4472</v>
      </c>
      <c r="FOO1" t="s">
        <v>4473</v>
      </c>
      <c r="FOP1" t="s">
        <v>4474</v>
      </c>
      <c r="FOQ1" t="s">
        <v>4475</v>
      </c>
      <c r="FOR1" t="s">
        <v>4476</v>
      </c>
      <c r="FOS1" t="s">
        <v>4477</v>
      </c>
      <c r="FOT1" t="s">
        <v>4478</v>
      </c>
      <c r="FOU1" t="s">
        <v>4479</v>
      </c>
      <c r="FOV1" t="s">
        <v>4480</v>
      </c>
      <c r="FOW1" t="s">
        <v>4481</v>
      </c>
      <c r="FOX1" t="s">
        <v>4482</v>
      </c>
      <c r="FOY1" t="s">
        <v>4483</v>
      </c>
      <c r="FOZ1" t="s">
        <v>4484</v>
      </c>
      <c r="FPA1" t="s">
        <v>4485</v>
      </c>
      <c r="FPB1" t="s">
        <v>4486</v>
      </c>
      <c r="FPC1" t="s">
        <v>4487</v>
      </c>
      <c r="FPD1" t="s">
        <v>4488</v>
      </c>
      <c r="FPE1" t="s">
        <v>4489</v>
      </c>
      <c r="FPF1" t="s">
        <v>4490</v>
      </c>
      <c r="FPG1" t="s">
        <v>4491</v>
      </c>
      <c r="FPH1" t="s">
        <v>4492</v>
      </c>
      <c r="FPI1" t="s">
        <v>4493</v>
      </c>
      <c r="FPJ1" t="s">
        <v>4494</v>
      </c>
      <c r="FPK1" t="s">
        <v>4495</v>
      </c>
      <c r="FPL1" t="s">
        <v>4496</v>
      </c>
      <c r="FPM1" t="s">
        <v>4497</v>
      </c>
      <c r="FPN1" t="s">
        <v>4498</v>
      </c>
      <c r="FPO1" t="s">
        <v>4499</v>
      </c>
      <c r="FPP1" t="s">
        <v>4500</v>
      </c>
      <c r="FPQ1" t="s">
        <v>4501</v>
      </c>
      <c r="FPR1" t="s">
        <v>4502</v>
      </c>
      <c r="FPS1" t="s">
        <v>4503</v>
      </c>
      <c r="FPT1" t="s">
        <v>4504</v>
      </c>
      <c r="FPU1" t="s">
        <v>4505</v>
      </c>
      <c r="FPV1" t="s">
        <v>4506</v>
      </c>
      <c r="FPW1" t="s">
        <v>4507</v>
      </c>
      <c r="FPX1" t="s">
        <v>4508</v>
      </c>
      <c r="FPY1" t="s">
        <v>4509</v>
      </c>
      <c r="FPZ1" t="s">
        <v>4510</v>
      </c>
      <c r="FQA1" t="s">
        <v>4511</v>
      </c>
      <c r="FQB1" t="s">
        <v>4512</v>
      </c>
      <c r="FQC1" t="s">
        <v>4513</v>
      </c>
      <c r="FQD1" t="s">
        <v>4514</v>
      </c>
      <c r="FQE1" t="s">
        <v>4515</v>
      </c>
      <c r="FQF1" t="s">
        <v>4516</v>
      </c>
      <c r="FQG1" t="s">
        <v>4517</v>
      </c>
      <c r="FQH1" t="s">
        <v>4518</v>
      </c>
      <c r="FQI1" t="s">
        <v>4519</v>
      </c>
      <c r="FQJ1" t="s">
        <v>4520</v>
      </c>
      <c r="FQK1" t="s">
        <v>4521</v>
      </c>
      <c r="FQL1" t="s">
        <v>4522</v>
      </c>
      <c r="FQM1" t="s">
        <v>4523</v>
      </c>
      <c r="FQN1" t="s">
        <v>4524</v>
      </c>
      <c r="FQO1" t="s">
        <v>4525</v>
      </c>
      <c r="FQP1" t="s">
        <v>4526</v>
      </c>
      <c r="FQQ1" t="s">
        <v>4527</v>
      </c>
      <c r="FQR1" t="s">
        <v>4528</v>
      </c>
      <c r="FQS1" t="s">
        <v>4529</v>
      </c>
      <c r="FQT1" t="s">
        <v>4530</v>
      </c>
      <c r="FQU1" t="s">
        <v>4531</v>
      </c>
      <c r="FQV1" t="s">
        <v>4532</v>
      </c>
      <c r="FQW1" t="s">
        <v>4533</v>
      </c>
      <c r="FQX1" t="s">
        <v>4534</v>
      </c>
      <c r="FQY1" t="s">
        <v>4535</v>
      </c>
      <c r="FQZ1" t="s">
        <v>4536</v>
      </c>
      <c r="FRA1" t="s">
        <v>4537</v>
      </c>
      <c r="FRB1" t="s">
        <v>4538</v>
      </c>
      <c r="FRC1" t="s">
        <v>4539</v>
      </c>
      <c r="FRD1" t="s">
        <v>4540</v>
      </c>
      <c r="FRE1" t="s">
        <v>4541</v>
      </c>
      <c r="FRF1" t="s">
        <v>4542</v>
      </c>
      <c r="FRG1" t="s">
        <v>4543</v>
      </c>
      <c r="FRH1" t="s">
        <v>4544</v>
      </c>
      <c r="FRI1" t="s">
        <v>4545</v>
      </c>
      <c r="FRJ1" t="s">
        <v>4546</v>
      </c>
      <c r="FRK1" t="s">
        <v>4547</v>
      </c>
      <c r="FRL1" t="s">
        <v>4548</v>
      </c>
      <c r="FRM1" t="s">
        <v>4549</v>
      </c>
      <c r="FRN1" t="s">
        <v>4550</v>
      </c>
      <c r="FRO1" t="s">
        <v>4551</v>
      </c>
      <c r="FRP1" t="s">
        <v>4552</v>
      </c>
      <c r="FRQ1" t="s">
        <v>4553</v>
      </c>
      <c r="FRR1" t="s">
        <v>4554</v>
      </c>
      <c r="FRS1" t="s">
        <v>4555</v>
      </c>
      <c r="FRT1" t="s">
        <v>4556</v>
      </c>
      <c r="FRU1" t="s">
        <v>4557</v>
      </c>
      <c r="FRV1" t="s">
        <v>4558</v>
      </c>
      <c r="FRW1" t="s">
        <v>4559</v>
      </c>
      <c r="FRX1" t="s">
        <v>4560</v>
      </c>
      <c r="FRY1" t="s">
        <v>4561</v>
      </c>
      <c r="FRZ1" t="s">
        <v>4562</v>
      </c>
      <c r="FSA1" t="s">
        <v>4563</v>
      </c>
      <c r="FSB1" t="s">
        <v>4564</v>
      </c>
      <c r="FSC1" t="s">
        <v>4565</v>
      </c>
      <c r="FSD1" t="s">
        <v>4566</v>
      </c>
      <c r="FSE1" t="s">
        <v>4567</v>
      </c>
      <c r="FSF1" t="s">
        <v>4568</v>
      </c>
      <c r="FSG1" t="s">
        <v>4569</v>
      </c>
      <c r="FSH1" t="s">
        <v>4570</v>
      </c>
      <c r="FSI1" t="s">
        <v>4571</v>
      </c>
      <c r="FSJ1" t="s">
        <v>4572</v>
      </c>
      <c r="FSK1" t="s">
        <v>4573</v>
      </c>
      <c r="FSL1" t="s">
        <v>4574</v>
      </c>
      <c r="FSM1" t="s">
        <v>4575</v>
      </c>
      <c r="FSN1" t="s">
        <v>4576</v>
      </c>
      <c r="FSO1" t="s">
        <v>4577</v>
      </c>
      <c r="FSP1" t="s">
        <v>4578</v>
      </c>
      <c r="FSQ1" t="s">
        <v>4579</v>
      </c>
      <c r="FSR1" t="s">
        <v>4580</v>
      </c>
      <c r="FSS1" t="s">
        <v>4581</v>
      </c>
      <c r="FST1" t="s">
        <v>4582</v>
      </c>
      <c r="FSU1" t="s">
        <v>4583</v>
      </c>
      <c r="FSV1" t="s">
        <v>4584</v>
      </c>
      <c r="FSW1" t="s">
        <v>4585</v>
      </c>
      <c r="FSX1" t="s">
        <v>4586</v>
      </c>
      <c r="FSY1" t="s">
        <v>4587</v>
      </c>
      <c r="FSZ1" t="s">
        <v>4588</v>
      </c>
      <c r="FTA1" t="s">
        <v>4589</v>
      </c>
      <c r="FTB1" t="s">
        <v>4590</v>
      </c>
      <c r="FTC1" t="s">
        <v>4591</v>
      </c>
      <c r="FTD1" t="s">
        <v>4592</v>
      </c>
      <c r="FTE1" t="s">
        <v>4593</v>
      </c>
      <c r="FTF1" t="s">
        <v>4594</v>
      </c>
      <c r="FTG1" t="s">
        <v>4595</v>
      </c>
      <c r="FTH1" t="s">
        <v>4596</v>
      </c>
      <c r="FTI1" t="s">
        <v>4597</v>
      </c>
      <c r="FTJ1" t="s">
        <v>4598</v>
      </c>
      <c r="FTK1" t="s">
        <v>4599</v>
      </c>
      <c r="FTL1" t="s">
        <v>4600</v>
      </c>
      <c r="FTM1" t="s">
        <v>4601</v>
      </c>
      <c r="FTN1" t="s">
        <v>4602</v>
      </c>
      <c r="FTO1" t="s">
        <v>4603</v>
      </c>
      <c r="FTP1" t="s">
        <v>4604</v>
      </c>
      <c r="FTQ1" t="s">
        <v>4605</v>
      </c>
      <c r="FTR1" t="s">
        <v>4606</v>
      </c>
      <c r="FTS1" t="s">
        <v>4607</v>
      </c>
      <c r="FTT1" t="s">
        <v>4608</v>
      </c>
      <c r="FTU1" t="s">
        <v>4609</v>
      </c>
      <c r="FTV1" t="s">
        <v>4610</v>
      </c>
      <c r="FTW1" t="s">
        <v>4611</v>
      </c>
      <c r="FTX1" t="s">
        <v>4612</v>
      </c>
      <c r="FTY1" t="s">
        <v>4613</v>
      </c>
      <c r="FTZ1" t="s">
        <v>4614</v>
      </c>
      <c r="FUA1" t="s">
        <v>4615</v>
      </c>
      <c r="FUB1" t="s">
        <v>4616</v>
      </c>
      <c r="FUC1" t="s">
        <v>4617</v>
      </c>
      <c r="FUD1" t="s">
        <v>4618</v>
      </c>
      <c r="FUE1" t="s">
        <v>4619</v>
      </c>
      <c r="FUF1" t="s">
        <v>4620</v>
      </c>
      <c r="FUG1" t="s">
        <v>4621</v>
      </c>
      <c r="FUH1" t="s">
        <v>4622</v>
      </c>
      <c r="FUI1" t="s">
        <v>4623</v>
      </c>
      <c r="FUJ1" t="s">
        <v>4624</v>
      </c>
      <c r="FUK1" t="s">
        <v>4625</v>
      </c>
      <c r="FUL1" t="s">
        <v>4626</v>
      </c>
      <c r="FUM1" t="s">
        <v>4627</v>
      </c>
      <c r="FUN1" t="s">
        <v>4628</v>
      </c>
      <c r="FUO1" t="s">
        <v>4629</v>
      </c>
      <c r="FUP1" t="s">
        <v>4630</v>
      </c>
      <c r="FUQ1" t="s">
        <v>4631</v>
      </c>
      <c r="FUR1" t="s">
        <v>4632</v>
      </c>
      <c r="FUS1" t="s">
        <v>4633</v>
      </c>
      <c r="FUT1" t="s">
        <v>4634</v>
      </c>
      <c r="FUU1" t="s">
        <v>4635</v>
      </c>
      <c r="FUV1" t="s">
        <v>4636</v>
      </c>
      <c r="FUW1" t="s">
        <v>4637</v>
      </c>
      <c r="FUX1" t="s">
        <v>4638</v>
      </c>
      <c r="FUY1" t="s">
        <v>4639</v>
      </c>
      <c r="FUZ1" t="s">
        <v>4640</v>
      </c>
      <c r="FVA1" t="s">
        <v>4641</v>
      </c>
      <c r="FVB1" t="s">
        <v>4642</v>
      </c>
      <c r="FVC1" t="s">
        <v>4643</v>
      </c>
      <c r="FVD1" t="s">
        <v>4644</v>
      </c>
      <c r="FVE1" t="s">
        <v>4645</v>
      </c>
      <c r="FVF1" t="s">
        <v>4646</v>
      </c>
      <c r="FVG1" t="s">
        <v>4647</v>
      </c>
      <c r="FVH1" t="s">
        <v>4648</v>
      </c>
      <c r="FVI1" t="s">
        <v>4649</v>
      </c>
      <c r="FVJ1" t="s">
        <v>4650</v>
      </c>
      <c r="FVK1" t="s">
        <v>4651</v>
      </c>
      <c r="FVL1" t="s">
        <v>4652</v>
      </c>
      <c r="FVM1" t="s">
        <v>4653</v>
      </c>
      <c r="FVN1" t="s">
        <v>4654</v>
      </c>
      <c r="FVO1" t="s">
        <v>4655</v>
      </c>
      <c r="FVP1" t="s">
        <v>4656</v>
      </c>
      <c r="FVQ1" t="s">
        <v>4657</v>
      </c>
      <c r="FVR1" t="s">
        <v>4658</v>
      </c>
      <c r="FVS1" t="s">
        <v>4659</v>
      </c>
      <c r="FVT1" t="s">
        <v>4660</v>
      </c>
      <c r="FVU1" t="s">
        <v>4661</v>
      </c>
      <c r="FVV1" t="s">
        <v>4662</v>
      </c>
      <c r="FVW1" t="s">
        <v>4663</v>
      </c>
      <c r="FVX1" t="s">
        <v>4664</v>
      </c>
      <c r="FVY1" t="s">
        <v>4665</v>
      </c>
      <c r="FVZ1" t="s">
        <v>4666</v>
      </c>
      <c r="FWA1" t="s">
        <v>4667</v>
      </c>
      <c r="FWB1" t="s">
        <v>4668</v>
      </c>
      <c r="FWC1" t="s">
        <v>4669</v>
      </c>
      <c r="FWD1" t="s">
        <v>4670</v>
      </c>
      <c r="FWE1" t="s">
        <v>4671</v>
      </c>
      <c r="FWF1" t="s">
        <v>4672</v>
      </c>
      <c r="FWG1" t="s">
        <v>4673</v>
      </c>
      <c r="FWH1" t="s">
        <v>4674</v>
      </c>
      <c r="FWI1" t="s">
        <v>4675</v>
      </c>
      <c r="FWJ1" t="s">
        <v>4676</v>
      </c>
      <c r="FWK1" t="s">
        <v>4677</v>
      </c>
      <c r="FWL1" t="s">
        <v>4678</v>
      </c>
      <c r="FWM1" t="s">
        <v>4679</v>
      </c>
      <c r="FWN1" t="s">
        <v>4680</v>
      </c>
      <c r="FWO1" t="s">
        <v>4681</v>
      </c>
      <c r="FWP1" t="s">
        <v>4682</v>
      </c>
      <c r="FWQ1" t="s">
        <v>4683</v>
      </c>
      <c r="FWR1" t="s">
        <v>4684</v>
      </c>
      <c r="FWS1" t="s">
        <v>4685</v>
      </c>
      <c r="FWT1" t="s">
        <v>4686</v>
      </c>
      <c r="FWU1" t="s">
        <v>4687</v>
      </c>
      <c r="FWV1" t="s">
        <v>4688</v>
      </c>
      <c r="FWW1" t="s">
        <v>4689</v>
      </c>
      <c r="FWX1" t="s">
        <v>4690</v>
      </c>
      <c r="FWY1" t="s">
        <v>4691</v>
      </c>
      <c r="FWZ1" t="s">
        <v>4692</v>
      </c>
      <c r="FXA1" t="s">
        <v>4693</v>
      </c>
      <c r="FXB1" t="s">
        <v>4694</v>
      </c>
      <c r="FXC1" t="s">
        <v>4695</v>
      </c>
      <c r="FXD1" t="s">
        <v>4696</v>
      </c>
      <c r="FXE1" t="s">
        <v>4697</v>
      </c>
      <c r="FXF1" t="s">
        <v>4698</v>
      </c>
      <c r="FXG1" t="s">
        <v>4699</v>
      </c>
      <c r="FXH1" t="s">
        <v>4700</v>
      </c>
      <c r="FXI1" t="s">
        <v>4701</v>
      </c>
      <c r="FXJ1" t="s">
        <v>4702</v>
      </c>
      <c r="FXK1" t="s">
        <v>4703</v>
      </c>
      <c r="FXL1" t="s">
        <v>4704</v>
      </c>
      <c r="FXM1" t="s">
        <v>4705</v>
      </c>
      <c r="FXN1" t="s">
        <v>4706</v>
      </c>
      <c r="FXO1" t="s">
        <v>4707</v>
      </c>
      <c r="FXP1" t="s">
        <v>4708</v>
      </c>
      <c r="FXQ1" t="s">
        <v>4709</v>
      </c>
      <c r="FXR1" t="s">
        <v>4710</v>
      </c>
      <c r="FXS1" t="s">
        <v>4711</v>
      </c>
      <c r="FXT1" t="s">
        <v>4712</v>
      </c>
      <c r="FXU1" t="s">
        <v>4713</v>
      </c>
      <c r="FXV1" t="s">
        <v>4714</v>
      </c>
      <c r="FXW1" t="s">
        <v>4715</v>
      </c>
      <c r="FXX1" t="s">
        <v>4716</v>
      </c>
      <c r="FXY1" t="s">
        <v>4717</v>
      </c>
      <c r="FXZ1" t="s">
        <v>4718</v>
      </c>
      <c r="FYA1" t="s">
        <v>4719</v>
      </c>
      <c r="FYB1" t="s">
        <v>4720</v>
      </c>
      <c r="FYC1" t="s">
        <v>4721</v>
      </c>
      <c r="FYD1" t="s">
        <v>4722</v>
      </c>
      <c r="FYE1" t="s">
        <v>4723</v>
      </c>
      <c r="FYF1" t="s">
        <v>4724</v>
      </c>
      <c r="FYG1" t="s">
        <v>4725</v>
      </c>
      <c r="FYH1" t="s">
        <v>4726</v>
      </c>
      <c r="FYI1" t="s">
        <v>4727</v>
      </c>
      <c r="FYJ1" t="s">
        <v>4728</v>
      </c>
      <c r="FYK1" t="s">
        <v>4729</v>
      </c>
      <c r="FYL1" t="s">
        <v>4730</v>
      </c>
      <c r="FYM1" t="s">
        <v>4731</v>
      </c>
      <c r="FYN1" t="s">
        <v>4732</v>
      </c>
      <c r="FYO1" t="s">
        <v>4733</v>
      </c>
      <c r="FYP1" t="s">
        <v>4734</v>
      </c>
      <c r="FYQ1" t="s">
        <v>4735</v>
      </c>
      <c r="FYR1" t="s">
        <v>4736</v>
      </c>
      <c r="FYS1" t="s">
        <v>4737</v>
      </c>
      <c r="FYT1" t="s">
        <v>4738</v>
      </c>
      <c r="FYU1" t="s">
        <v>4739</v>
      </c>
      <c r="FYV1" t="s">
        <v>4740</v>
      </c>
      <c r="FYW1" t="s">
        <v>4741</v>
      </c>
      <c r="FYX1" t="s">
        <v>4742</v>
      </c>
      <c r="FYY1" t="s">
        <v>4743</v>
      </c>
      <c r="FYZ1" t="s">
        <v>4744</v>
      </c>
      <c r="FZA1" t="s">
        <v>4745</v>
      </c>
      <c r="FZB1" t="s">
        <v>4746</v>
      </c>
      <c r="FZC1" t="s">
        <v>4747</v>
      </c>
      <c r="FZD1" t="s">
        <v>4748</v>
      </c>
      <c r="FZE1" t="s">
        <v>4749</v>
      </c>
      <c r="FZF1" t="s">
        <v>4750</v>
      </c>
      <c r="FZG1" t="s">
        <v>4751</v>
      </c>
      <c r="FZH1" t="s">
        <v>4752</v>
      </c>
      <c r="FZI1" t="s">
        <v>4753</v>
      </c>
      <c r="FZJ1" t="s">
        <v>4754</v>
      </c>
      <c r="FZK1" t="s">
        <v>4755</v>
      </c>
      <c r="FZL1" t="s">
        <v>4756</v>
      </c>
      <c r="FZM1" t="s">
        <v>4757</v>
      </c>
      <c r="FZN1" t="s">
        <v>4758</v>
      </c>
      <c r="FZO1" t="s">
        <v>4759</v>
      </c>
      <c r="FZP1" t="s">
        <v>4760</v>
      </c>
      <c r="FZQ1" t="s">
        <v>4761</v>
      </c>
      <c r="FZR1" t="s">
        <v>4762</v>
      </c>
      <c r="FZS1" t="s">
        <v>4763</v>
      </c>
      <c r="FZT1" t="s">
        <v>4764</v>
      </c>
      <c r="FZU1" t="s">
        <v>4765</v>
      </c>
      <c r="FZV1" t="s">
        <v>4766</v>
      </c>
      <c r="FZW1" t="s">
        <v>4767</v>
      </c>
      <c r="FZX1" t="s">
        <v>4768</v>
      </c>
      <c r="FZY1" t="s">
        <v>4769</v>
      </c>
      <c r="FZZ1" t="s">
        <v>4770</v>
      </c>
      <c r="GAA1" t="s">
        <v>4771</v>
      </c>
      <c r="GAB1" t="s">
        <v>4772</v>
      </c>
      <c r="GAC1" t="s">
        <v>4773</v>
      </c>
      <c r="GAD1" t="s">
        <v>4774</v>
      </c>
      <c r="GAE1" t="s">
        <v>4775</v>
      </c>
      <c r="GAF1" t="s">
        <v>4776</v>
      </c>
      <c r="GAG1" t="s">
        <v>4777</v>
      </c>
      <c r="GAH1" t="s">
        <v>4778</v>
      </c>
      <c r="GAI1" t="s">
        <v>4779</v>
      </c>
      <c r="GAJ1" t="s">
        <v>4780</v>
      </c>
      <c r="GAK1" t="s">
        <v>4781</v>
      </c>
      <c r="GAL1" t="s">
        <v>4782</v>
      </c>
      <c r="GAM1" t="s">
        <v>4783</v>
      </c>
      <c r="GAN1" t="s">
        <v>4784</v>
      </c>
      <c r="GAO1" t="s">
        <v>4785</v>
      </c>
      <c r="GAP1" t="s">
        <v>4786</v>
      </c>
      <c r="GAQ1" t="s">
        <v>4787</v>
      </c>
      <c r="GAR1" t="s">
        <v>4788</v>
      </c>
      <c r="GAS1" t="s">
        <v>4789</v>
      </c>
      <c r="GAT1" t="s">
        <v>4790</v>
      </c>
      <c r="GAU1" t="s">
        <v>4791</v>
      </c>
      <c r="GAV1" t="s">
        <v>4792</v>
      </c>
      <c r="GAW1" t="s">
        <v>4793</v>
      </c>
      <c r="GAX1" t="s">
        <v>4794</v>
      </c>
      <c r="GAY1" t="s">
        <v>4795</v>
      </c>
      <c r="GAZ1" t="s">
        <v>4796</v>
      </c>
      <c r="GBA1" t="s">
        <v>4797</v>
      </c>
      <c r="GBB1" t="s">
        <v>4798</v>
      </c>
      <c r="GBC1" t="s">
        <v>4799</v>
      </c>
      <c r="GBD1" t="s">
        <v>4800</v>
      </c>
      <c r="GBE1" t="s">
        <v>4801</v>
      </c>
      <c r="GBF1" t="s">
        <v>4802</v>
      </c>
      <c r="GBG1" t="s">
        <v>4803</v>
      </c>
      <c r="GBH1" t="s">
        <v>4804</v>
      </c>
      <c r="GBI1" t="s">
        <v>4805</v>
      </c>
      <c r="GBJ1" t="s">
        <v>4806</v>
      </c>
      <c r="GBK1" t="s">
        <v>4807</v>
      </c>
      <c r="GBL1" t="s">
        <v>4808</v>
      </c>
      <c r="GBM1" t="s">
        <v>4809</v>
      </c>
      <c r="GBN1" t="s">
        <v>4810</v>
      </c>
      <c r="GBO1" t="s">
        <v>4811</v>
      </c>
      <c r="GBP1" t="s">
        <v>4812</v>
      </c>
      <c r="GBQ1" t="s">
        <v>4813</v>
      </c>
      <c r="GBR1" t="s">
        <v>4814</v>
      </c>
      <c r="GBS1" t="s">
        <v>4815</v>
      </c>
      <c r="GBT1" t="s">
        <v>4816</v>
      </c>
      <c r="GBU1" t="s">
        <v>4817</v>
      </c>
      <c r="GBV1" t="s">
        <v>4818</v>
      </c>
      <c r="GBW1" t="s">
        <v>4819</v>
      </c>
      <c r="GBX1" t="s">
        <v>4820</v>
      </c>
      <c r="GBY1" t="s">
        <v>4821</v>
      </c>
      <c r="GBZ1" t="s">
        <v>4822</v>
      </c>
      <c r="GCA1" t="s">
        <v>4823</v>
      </c>
      <c r="GCB1" t="s">
        <v>4824</v>
      </c>
      <c r="GCC1" t="s">
        <v>4825</v>
      </c>
      <c r="GCD1" t="s">
        <v>4826</v>
      </c>
      <c r="GCE1" t="s">
        <v>4827</v>
      </c>
      <c r="GCF1" t="s">
        <v>4828</v>
      </c>
      <c r="GCG1" t="s">
        <v>4829</v>
      </c>
      <c r="GCH1" t="s">
        <v>4830</v>
      </c>
      <c r="GCI1" t="s">
        <v>4831</v>
      </c>
      <c r="GCJ1" t="s">
        <v>4832</v>
      </c>
      <c r="GCK1" t="s">
        <v>4833</v>
      </c>
      <c r="GCL1" t="s">
        <v>4834</v>
      </c>
      <c r="GCM1" t="s">
        <v>4835</v>
      </c>
      <c r="GCN1" t="s">
        <v>4836</v>
      </c>
      <c r="GCO1" t="s">
        <v>4837</v>
      </c>
      <c r="GCP1" t="s">
        <v>4838</v>
      </c>
      <c r="GCQ1" t="s">
        <v>4839</v>
      </c>
      <c r="GCR1" t="s">
        <v>4840</v>
      </c>
      <c r="GCS1" t="s">
        <v>4841</v>
      </c>
      <c r="GCT1" t="s">
        <v>4842</v>
      </c>
      <c r="GCU1" t="s">
        <v>4843</v>
      </c>
      <c r="GCV1" t="s">
        <v>4844</v>
      </c>
      <c r="GCW1" t="s">
        <v>4845</v>
      </c>
      <c r="GCX1" t="s">
        <v>4846</v>
      </c>
      <c r="GCY1" t="s">
        <v>4847</v>
      </c>
      <c r="GCZ1" t="s">
        <v>4848</v>
      </c>
      <c r="GDA1" t="s">
        <v>4849</v>
      </c>
      <c r="GDB1" t="s">
        <v>4850</v>
      </c>
      <c r="GDC1" t="s">
        <v>4851</v>
      </c>
      <c r="GDD1" t="s">
        <v>4852</v>
      </c>
      <c r="GDE1" t="s">
        <v>4853</v>
      </c>
      <c r="GDF1" t="s">
        <v>4854</v>
      </c>
      <c r="GDG1" t="s">
        <v>4855</v>
      </c>
      <c r="GDH1" t="s">
        <v>4856</v>
      </c>
      <c r="GDI1" t="s">
        <v>4857</v>
      </c>
      <c r="GDJ1" t="s">
        <v>4858</v>
      </c>
      <c r="GDK1" t="s">
        <v>4859</v>
      </c>
      <c r="GDL1" t="s">
        <v>4860</v>
      </c>
      <c r="GDM1" t="s">
        <v>4861</v>
      </c>
      <c r="GDN1" t="s">
        <v>4862</v>
      </c>
      <c r="GDO1" t="s">
        <v>4863</v>
      </c>
      <c r="GDP1" t="s">
        <v>4864</v>
      </c>
      <c r="GDQ1" t="s">
        <v>4865</v>
      </c>
      <c r="GDR1" t="s">
        <v>4866</v>
      </c>
      <c r="GDS1" t="s">
        <v>4867</v>
      </c>
      <c r="GDT1" t="s">
        <v>4868</v>
      </c>
      <c r="GDU1" t="s">
        <v>4869</v>
      </c>
      <c r="GDV1" t="s">
        <v>4870</v>
      </c>
      <c r="GDW1" t="s">
        <v>4871</v>
      </c>
      <c r="GDX1" t="s">
        <v>4872</v>
      </c>
      <c r="GDY1" t="s">
        <v>4873</v>
      </c>
      <c r="GDZ1" t="s">
        <v>4874</v>
      </c>
      <c r="GEA1" t="s">
        <v>4875</v>
      </c>
      <c r="GEB1" t="s">
        <v>4876</v>
      </c>
      <c r="GEC1" t="s">
        <v>4877</v>
      </c>
      <c r="GED1" t="s">
        <v>4878</v>
      </c>
      <c r="GEE1" t="s">
        <v>4879</v>
      </c>
      <c r="GEF1" t="s">
        <v>4880</v>
      </c>
      <c r="GEG1" t="s">
        <v>4881</v>
      </c>
      <c r="GEH1" t="s">
        <v>4882</v>
      </c>
      <c r="GEI1" t="s">
        <v>4883</v>
      </c>
      <c r="GEJ1" t="s">
        <v>4884</v>
      </c>
      <c r="GEK1" t="s">
        <v>4885</v>
      </c>
      <c r="GEL1" t="s">
        <v>4886</v>
      </c>
      <c r="GEM1" t="s">
        <v>4887</v>
      </c>
      <c r="GEN1" t="s">
        <v>4888</v>
      </c>
      <c r="GEO1" t="s">
        <v>4889</v>
      </c>
      <c r="GEP1" t="s">
        <v>4890</v>
      </c>
      <c r="GEQ1" t="s">
        <v>4891</v>
      </c>
      <c r="GER1" t="s">
        <v>4892</v>
      </c>
      <c r="GES1" t="s">
        <v>4893</v>
      </c>
      <c r="GET1" t="s">
        <v>4894</v>
      </c>
      <c r="GEU1" t="s">
        <v>4895</v>
      </c>
      <c r="GEV1" t="s">
        <v>4896</v>
      </c>
      <c r="GEW1" t="s">
        <v>4897</v>
      </c>
      <c r="GEX1" t="s">
        <v>4898</v>
      </c>
      <c r="GEY1" t="s">
        <v>4899</v>
      </c>
      <c r="GEZ1" t="s">
        <v>4900</v>
      </c>
      <c r="GFA1" t="s">
        <v>4901</v>
      </c>
      <c r="GFB1" t="s">
        <v>4902</v>
      </c>
      <c r="GFC1" t="s">
        <v>4903</v>
      </c>
      <c r="GFD1" t="s">
        <v>4904</v>
      </c>
      <c r="GFE1" t="s">
        <v>4905</v>
      </c>
      <c r="GFF1" t="s">
        <v>4906</v>
      </c>
      <c r="GFG1" t="s">
        <v>4907</v>
      </c>
      <c r="GFH1" t="s">
        <v>4908</v>
      </c>
      <c r="GFI1" t="s">
        <v>4909</v>
      </c>
      <c r="GFJ1" t="s">
        <v>4910</v>
      </c>
      <c r="GFK1" t="s">
        <v>4911</v>
      </c>
      <c r="GFL1" t="s">
        <v>4912</v>
      </c>
      <c r="GFM1" t="s">
        <v>4913</v>
      </c>
      <c r="GFN1" t="s">
        <v>4914</v>
      </c>
      <c r="GFO1" t="s">
        <v>4915</v>
      </c>
      <c r="GFP1" t="s">
        <v>4916</v>
      </c>
      <c r="GFQ1" t="s">
        <v>4917</v>
      </c>
      <c r="GFR1" t="s">
        <v>4918</v>
      </c>
      <c r="GFS1" t="s">
        <v>4919</v>
      </c>
      <c r="GFT1" t="s">
        <v>4920</v>
      </c>
      <c r="GFU1" t="s">
        <v>4921</v>
      </c>
      <c r="GFV1" t="s">
        <v>4922</v>
      </c>
      <c r="GFW1" t="s">
        <v>4923</v>
      </c>
      <c r="GFX1" t="s">
        <v>4924</v>
      </c>
      <c r="GFY1" t="s">
        <v>4925</v>
      </c>
      <c r="GFZ1" t="s">
        <v>4926</v>
      </c>
      <c r="GGA1" t="s">
        <v>4927</v>
      </c>
      <c r="GGB1" t="s">
        <v>4928</v>
      </c>
      <c r="GGC1" t="s">
        <v>4929</v>
      </c>
      <c r="GGD1" t="s">
        <v>4930</v>
      </c>
      <c r="GGE1" t="s">
        <v>4931</v>
      </c>
      <c r="GGF1" t="s">
        <v>4932</v>
      </c>
      <c r="GGG1" t="s">
        <v>4933</v>
      </c>
      <c r="GGH1" t="s">
        <v>4934</v>
      </c>
      <c r="GGI1" t="s">
        <v>4935</v>
      </c>
      <c r="GGJ1" t="s">
        <v>4936</v>
      </c>
      <c r="GGK1" t="s">
        <v>4937</v>
      </c>
      <c r="GGL1" t="s">
        <v>4938</v>
      </c>
      <c r="GGM1" t="s">
        <v>4939</v>
      </c>
      <c r="GGN1" t="s">
        <v>4940</v>
      </c>
      <c r="GGO1" t="s">
        <v>4941</v>
      </c>
      <c r="GGP1" t="s">
        <v>4942</v>
      </c>
      <c r="GGQ1" t="s">
        <v>4943</v>
      </c>
      <c r="GGR1" t="s">
        <v>4944</v>
      </c>
      <c r="GGS1" t="s">
        <v>4945</v>
      </c>
      <c r="GGT1" t="s">
        <v>4946</v>
      </c>
      <c r="GGU1" t="s">
        <v>4947</v>
      </c>
      <c r="GGV1" t="s">
        <v>4948</v>
      </c>
      <c r="GGW1" t="s">
        <v>4949</v>
      </c>
      <c r="GGX1" t="s">
        <v>4950</v>
      </c>
      <c r="GGY1" t="s">
        <v>4951</v>
      </c>
      <c r="GGZ1" t="s">
        <v>4952</v>
      </c>
      <c r="GHA1" t="s">
        <v>4953</v>
      </c>
      <c r="GHB1" t="s">
        <v>4954</v>
      </c>
      <c r="GHC1" t="s">
        <v>4955</v>
      </c>
      <c r="GHD1" t="s">
        <v>4956</v>
      </c>
      <c r="GHE1" t="s">
        <v>4957</v>
      </c>
      <c r="GHF1" t="s">
        <v>4958</v>
      </c>
      <c r="GHG1" t="s">
        <v>4959</v>
      </c>
      <c r="GHH1" t="s">
        <v>4960</v>
      </c>
      <c r="GHI1" t="s">
        <v>4961</v>
      </c>
      <c r="GHJ1" t="s">
        <v>4962</v>
      </c>
      <c r="GHK1" t="s">
        <v>4963</v>
      </c>
      <c r="GHL1" t="s">
        <v>4964</v>
      </c>
      <c r="GHM1" t="s">
        <v>4965</v>
      </c>
      <c r="GHN1" t="s">
        <v>4966</v>
      </c>
      <c r="GHO1" t="s">
        <v>4967</v>
      </c>
      <c r="GHP1" t="s">
        <v>4968</v>
      </c>
      <c r="GHQ1" t="s">
        <v>4969</v>
      </c>
      <c r="GHR1" t="s">
        <v>4970</v>
      </c>
      <c r="GHS1" t="s">
        <v>4971</v>
      </c>
      <c r="GHT1" t="s">
        <v>4972</v>
      </c>
      <c r="GHU1" t="s">
        <v>4973</v>
      </c>
      <c r="GHV1" t="s">
        <v>4974</v>
      </c>
      <c r="GHW1" t="s">
        <v>4975</v>
      </c>
      <c r="GHX1" t="s">
        <v>4976</v>
      </c>
      <c r="GHY1" t="s">
        <v>4977</v>
      </c>
      <c r="GHZ1" t="s">
        <v>4978</v>
      </c>
      <c r="GIA1" t="s">
        <v>4979</v>
      </c>
      <c r="GIB1" t="s">
        <v>4980</v>
      </c>
      <c r="GIC1" t="s">
        <v>4981</v>
      </c>
      <c r="GID1" t="s">
        <v>4982</v>
      </c>
      <c r="GIE1" t="s">
        <v>4983</v>
      </c>
      <c r="GIF1" t="s">
        <v>4984</v>
      </c>
      <c r="GIG1" t="s">
        <v>4985</v>
      </c>
      <c r="GIH1" t="s">
        <v>4986</v>
      </c>
      <c r="GII1" t="s">
        <v>4987</v>
      </c>
      <c r="GIJ1" t="s">
        <v>4988</v>
      </c>
      <c r="GIK1" t="s">
        <v>4989</v>
      </c>
      <c r="GIL1" t="s">
        <v>4990</v>
      </c>
      <c r="GIM1" t="s">
        <v>4991</v>
      </c>
      <c r="GIN1" t="s">
        <v>4992</v>
      </c>
      <c r="GIO1" t="s">
        <v>4993</v>
      </c>
      <c r="GIP1" t="s">
        <v>4994</v>
      </c>
      <c r="GIQ1" t="s">
        <v>4995</v>
      </c>
      <c r="GIR1" t="s">
        <v>4996</v>
      </c>
      <c r="GIS1" t="s">
        <v>4997</v>
      </c>
      <c r="GIT1" t="s">
        <v>4998</v>
      </c>
      <c r="GIU1" t="s">
        <v>4999</v>
      </c>
      <c r="GIV1" t="s">
        <v>5000</v>
      </c>
      <c r="GIW1" t="s">
        <v>5001</v>
      </c>
      <c r="GIX1" t="s">
        <v>5002</v>
      </c>
      <c r="GIY1" t="s">
        <v>5003</v>
      </c>
      <c r="GIZ1" t="s">
        <v>5004</v>
      </c>
      <c r="GJA1" t="s">
        <v>5005</v>
      </c>
      <c r="GJB1" t="s">
        <v>5006</v>
      </c>
      <c r="GJC1" t="s">
        <v>5007</v>
      </c>
      <c r="GJD1" t="s">
        <v>5008</v>
      </c>
      <c r="GJE1" t="s">
        <v>5009</v>
      </c>
      <c r="GJF1" t="s">
        <v>5010</v>
      </c>
      <c r="GJG1" t="s">
        <v>5011</v>
      </c>
      <c r="GJH1" t="s">
        <v>5012</v>
      </c>
      <c r="GJI1" t="s">
        <v>5013</v>
      </c>
      <c r="GJJ1" t="s">
        <v>5014</v>
      </c>
      <c r="GJK1" t="s">
        <v>5015</v>
      </c>
      <c r="GJL1" t="s">
        <v>5016</v>
      </c>
      <c r="GJM1" t="s">
        <v>5017</v>
      </c>
      <c r="GJN1" t="s">
        <v>5018</v>
      </c>
      <c r="GJO1" t="s">
        <v>5019</v>
      </c>
      <c r="GJP1" t="s">
        <v>5020</v>
      </c>
      <c r="GJQ1" t="s">
        <v>5021</v>
      </c>
      <c r="GJR1" t="s">
        <v>5022</v>
      </c>
      <c r="GJS1" t="s">
        <v>5023</v>
      </c>
      <c r="GJT1" t="s">
        <v>5024</v>
      </c>
      <c r="GJU1" t="s">
        <v>5025</v>
      </c>
      <c r="GJV1" t="s">
        <v>5026</v>
      </c>
      <c r="GJW1" t="s">
        <v>5027</v>
      </c>
      <c r="GJX1" t="s">
        <v>5028</v>
      </c>
      <c r="GJY1" t="s">
        <v>5029</v>
      </c>
      <c r="GJZ1" t="s">
        <v>5030</v>
      </c>
      <c r="GKA1" t="s">
        <v>5031</v>
      </c>
      <c r="GKB1" t="s">
        <v>5032</v>
      </c>
      <c r="GKC1" t="s">
        <v>5033</v>
      </c>
      <c r="GKD1" t="s">
        <v>5034</v>
      </c>
      <c r="GKE1" t="s">
        <v>5035</v>
      </c>
      <c r="GKF1" t="s">
        <v>5036</v>
      </c>
      <c r="GKG1" t="s">
        <v>5037</v>
      </c>
      <c r="GKH1" t="s">
        <v>5038</v>
      </c>
      <c r="GKI1" t="s">
        <v>5039</v>
      </c>
      <c r="GKJ1" t="s">
        <v>5040</v>
      </c>
      <c r="GKK1" t="s">
        <v>5041</v>
      </c>
      <c r="GKL1" t="s">
        <v>5042</v>
      </c>
      <c r="GKM1" t="s">
        <v>5043</v>
      </c>
      <c r="GKN1" t="s">
        <v>5044</v>
      </c>
      <c r="GKO1" t="s">
        <v>5045</v>
      </c>
      <c r="GKP1" t="s">
        <v>5046</v>
      </c>
      <c r="GKQ1" t="s">
        <v>5047</v>
      </c>
      <c r="GKR1" t="s">
        <v>5048</v>
      </c>
      <c r="GKS1" t="s">
        <v>5049</v>
      </c>
      <c r="GKT1" t="s">
        <v>5050</v>
      </c>
      <c r="GKU1" t="s">
        <v>5051</v>
      </c>
      <c r="GKV1" t="s">
        <v>5052</v>
      </c>
      <c r="GKW1" t="s">
        <v>5053</v>
      </c>
      <c r="GKX1" t="s">
        <v>5054</v>
      </c>
      <c r="GKY1" t="s">
        <v>5055</v>
      </c>
      <c r="GKZ1" t="s">
        <v>5056</v>
      </c>
      <c r="GLA1" t="s">
        <v>5057</v>
      </c>
      <c r="GLB1" t="s">
        <v>5058</v>
      </c>
      <c r="GLC1" t="s">
        <v>5059</v>
      </c>
      <c r="GLD1" t="s">
        <v>5060</v>
      </c>
      <c r="GLE1" t="s">
        <v>5061</v>
      </c>
      <c r="GLF1" t="s">
        <v>5062</v>
      </c>
      <c r="GLG1" t="s">
        <v>5063</v>
      </c>
      <c r="GLH1" t="s">
        <v>5064</v>
      </c>
      <c r="GLI1" t="s">
        <v>5065</v>
      </c>
      <c r="GLJ1" t="s">
        <v>5066</v>
      </c>
      <c r="GLK1" t="s">
        <v>5067</v>
      </c>
      <c r="GLL1" t="s">
        <v>5068</v>
      </c>
      <c r="GLM1" t="s">
        <v>5069</v>
      </c>
      <c r="GLN1" t="s">
        <v>5070</v>
      </c>
      <c r="GLO1" t="s">
        <v>5071</v>
      </c>
      <c r="GLP1" t="s">
        <v>5072</v>
      </c>
      <c r="GLQ1" t="s">
        <v>5073</v>
      </c>
      <c r="GLR1" t="s">
        <v>5074</v>
      </c>
      <c r="GLS1" t="s">
        <v>5075</v>
      </c>
      <c r="GLT1" t="s">
        <v>5076</v>
      </c>
      <c r="GLU1" t="s">
        <v>5077</v>
      </c>
      <c r="GLV1" t="s">
        <v>5078</v>
      </c>
      <c r="GLW1" t="s">
        <v>5079</v>
      </c>
      <c r="GLX1" t="s">
        <v>5080</v>
      </c>
      <c r="GLY1" t="s">
        <v>5081</v>
      </c>
      <c r="GLZ1" t="s">
        <v>5082</v>
      </c>
      <c r="GMA1" t="s">
        <v>5083</v>
      </c>
      <c r="GMB1" t="s">
        <v>5084</v>
      </c>
      <c r="GMC1" t="s">
        <v>5085</v>
      </c>
      <c r="GMD1" t="s">
        <v>5086</v>
      </c>
      <c r="GME1" t="s">
        <v>5087</v>
      </c>
      <c r="GMF1" t="s">
        <v>5088</v>
      </c>
      <c r="GMG1" t="s">
        <v>5089</v>
      </c>
      <c r="GMH1" t="s">
        <v>5090</v>
      </c>
      <c r="GMI1" t="s">
        <v>5091</v>
      </c>
      <c r="GMJ1" t="s">
        <v>5092</v>
      </c>
      <c r="GMK1" t="s">
        <v>5093</v>
      </c>
      <c r="GML1" t="s">
        <v>5094</v>
      </c>
      <c r="GMM1" t="s">
        <v>5095</v>
      </c>
      <c r="GMN1" t="s">
        <v>5096</v>
      </c>
      <c r="GMO1" t="s">
        <v>5097</v>
      </c>
      <c r="GMP1" t="s">
        <v>5098</v>
      </c>
      <c r="GMQ1" t="s">
        <v>5099</v>
      </c>
      <c r="GMR1" t="s">
        <v>5100</v>
      </c>
      <c r="GMS1" t="s">
        <v>5101</v>
      </c>
      <c r="GMT1" t="s">
        <v>5102</v>
      </c>
      <c r="GMU1" t="s">
        <v>5103</v>
      </c>
      <c r="GMV1" t="s">
        <v>5104</v>
      </c>
      <c r="GMW1" t="s">
        <v>5105</v>
      </c>
      <c r="GMX1" t="s">
        <v>5106</v>
      </c>
      <c r="GMY1" t="s">
        <v>5107</v>
      </c>
      <c r="GMZ1" t="s">
        <v>5108</v>
      </c>
      <c r="GNA1" t="s">
        <v>5109</v>
      </c>
      <c r="GNB1" t="s">
        <v>5110</v>
      </c>
      <c r="GNC1" t="s">
        <v>5111</v>
      </c>
      <c r="GND1" t="s">
        <v>5112</v>
      </c>
      <c r="GNE1" t="s">
        <v>5113</v>
      </c>
      <c r="GNF1" t="s">
        <v>5114</v>
      </c>
      <c r="GNG1" t="s">
        <v>5115</v>
      </c>
      <c r="GNH1" t="s">
        <v>5116</v>
      </c>
      <c r="GNI1" t="s">
        <v>5117</v>
      </c>
      <c r="GNJ1" t="s">
        <v>5118</v>
      </c>
      <c r="GNK1" t="s">
        <v>5119</v>
      </c>
      <c r="GNL1" t="s">
        <v>5120</v>
      </c>
      <c r="GNM1" t="s">
        <v>5121</v>
      </c>
      <c r="GNN1" t="s">
        <v>5122</v>
      </c>
      <c r="GNO1" t="s">
        <v>5123</v>
      </c>
      <c r="GNP1" t="s">
        <v>5124</v>
      </c>
      <c r="GNQ1" t="s">
        <v>5125</v>
      </c>
      <c r="GNR1" t="s">
        <v>5126</v>
      </c>
      <c r="GNS1" t="s">
        <v>5127</v>
      </c>
      <c r="GNT1" t="s">
        <v>5128</v>
      </c>
      <c r="GNU1" t="s">
        <v>5129</v>
      </c>
      <c r="GNV1" t="s">
        <v>5130</v>
      </c>
      <c r="GNW1" t="s">
        <v>5131</v>
      </c>
      <c r="GNX1" t="s">
        <v>5132</v>
      </c>
      <c r="GNY1" t="s">
        <v>5133</v>
      </c>
      <c r="GNZ1" t="s">
        <v>5134</v>
      </c>
      <c r="GOA1" t="s">
        <v>5135</v>
      </c>
      <c r="GOB1" t="s">
        <v>5136</v>
      </c>
      <c r="GOC1" t="s">
        <v>5137</v>
      </c>
      <c r="GOD1" t="s">
        <v>5138</v>
      </c>
      <c r="GOE1" t="s">
        <v>5139</v>
      </c>
      <c r="GOF1" t="s">
        <v>5140</v>
      </c>
      <c r="GOG1" t="s">
        <v>5141</v>
      </c>
      <c r="GOH1" t="s">
        <v>5142</v>
      </c>
      <c r="GOI1" t="s">
        <v>5143</v>
      </c>
      <c r="GOJ1" t="s">
        <v>5144</v>
      </c>
      <c r="GOK1" t="s">
        <v>5145</v>
      </c>
      <c r="GOL1" t="s">
        <v>5146</v>
      </c>
      <c r="GOM1" t="s">
        <v>5147</v>
      </c>
      <c r="GON1" t="s">
        <v>5148</v>
      </c>
      <c r="GOO1" t="s">
        <v>5149</v>
      </c>
      <c r="GOP1" t="s">
        <v>5150</v>
      </c>
      <c r="GOQ1" t="s">
        <v>5151</v>
      </c>
      <c r="GOR1" t="s">
        <v>5152</v>
      </c>
      <c r="GOS1" t="s">
        <v>5153</v>
      </c>
      <c r="GOT1" t="s">
        <v>5154</v>
      </c>
      <c r="GOU1" t="s">
        <v>5155</v>
      </c>
      <c r="GOV1" t="s">
        <v>5156</v>
      </c>
      <c r="GOW1" t="s">
        <v>5157</v>
      </c>
      <c r="GOX1" t="s">
        <v>5158</v>
      </c>
      <c r="GOY1" t="s">
        <v>5159</v>
      </c>
      <c r="GOZ1" t="s">
        <v>5160</v>
      </c>
      <c r="GPA1" t="s">
        <v>5161</v>
      </c>
      <c r="GPB1" t="s">
        <v>5162</v>
      </c>
      <c r="GPC1" t="s">
        <v>5163</v>
      </c>
      <c r="GPD1" t="s">
        <v>5164</v>
      </c>
      <c r="GPE1" t="s">
        <v>5165</v>
      </c>
      <c r="GPF1" t="s">
        <v>5166</v>
      </c>
      <c r="GPG1" t="s">
        <v>5167</v>
      </c>
      <c r="GPH1" t="s">
        <v>5168</v>
      </c>
      <c r="GPI1" t="s">
        <v>5169</v>
      </c>
      <c r="GPJ1" t="s">
        <v>5170</v>
      </c>
      <c r="GPK1" t="s">
        <v>5171</v>
      </c>
      <c r="GPL1" t="s">
        <v>5172</v>
      </c>
      <c r="GPM1" t="s">
        <v>5173</v>
      </c>
      <c r="GPN1" t="s">
        <v>5174</v>
      </c>
      <c r="GPO1" t="s">
        <v>5175</v>
      </c>
      <c r="GPP1" t="s">
        <v>5176</v>
      </c>
      <c r="GPQ1" t="s">
        <v>5177</v>
      </c>
      <c r="GPR1" t="s">
        <v>5178</v>
      </c>
      <c r="GPS1" t="s">
        <v>5179</v>
      </c>
      <c r="GPT1" t="s">
        <v>5180</v>
      </c>
      <c r="GPU1" t="s">
        <v>5181</v>
      </c>
      <c r="GPV1" t="s">
        <v>5182</v>
      </c>
      <c r="GPW1" t="s">
        <v>5183</v>
      </c>
      <c r="GPX1" t="s">
        <v>5184</v>
      </c>
      <c r="GPY1" t="s">
        <v>5185</v>
      </c>
      <c r="GPZ1" t="s">
        <v>5186</v>
      </c>
      <c r="GQA1" t="s">
        <v>5187</v>
      </c>
      <c r="GQB1" t="s">
        <v>5188</v>
      </c>
      <c r="GQC1" t="s">
        <v>5189</v>
      </c>
      <c r="GQD1" t="s">
        <v>5190</v>
      </c>
      <c r="GQE1" t="s">
        <v>5191</v>
      </c>
      <c r="GQF1" t="s">
        <v>5192</v>
      </c>
      <c r="GQG1" t="s">
        <v>5193</v>
      </c>
      <c r="GQH1" t="s">
        <v>5194</v>
      </c>
      <c r="GQI1" t="s">
        <v>5195</v>
      </c>
      <c r="GQJ1" t="s">
        <v>5196</v>
      </c>
      <c r="GQK1" t="s">
        <v>5197</v>
      </c>
      <c r="GQL1" t="s">
        <v>5198</v>
      </c>
      <c r="GQM1" t="s">
        <v>5199</v>
      </c>
      <c r="GQN1" t="s">
        <v>5200</v>
      </c>
      <c r="GQO1" t="s">
        <v>5201</v>
      </c>
      <c r="GQP1" t="s">
        <v>5202</v>
      </c>
      <c r="GQQ1" t="s">
        <v>5203</v>
      </c>
      <c r="GQR1" t="s">
        <v>5204</v>
      </c>
      <c r="GQS1" t="s">
        <v>5205</v>
      </c>
      <c r="GQT1" t="s">
        <v>5206</v>
      </c>
      <c r="GQU1" t="s">
        <v>5207</v>
      </c>
      <c r="GQV1" t="s">
        <v>5208</v>
      </c>
      <c r="GQW1" t="s">
        <v>5209</v>
      </c>
      <c r="GQX1" t="s">
        <v>5210</v>
      </c>
      <c r="GQY1" t="s">
        <v>5211</v>
      </c>
      <c r="GQZ1" t="s">
        <v>5212</v>
      </c>
      <c r="GRA1" t="s">
        <v>5213</v>
      </c>
      <c r="GRB1" t="s">
        <v>5214</v>
      </c>
      <c r="GRC1" t="s">
        <v>5215</v>
      </c>
      <c r="GRD1" t="s">
        <v>5216</v>
      </c>
      <c r="GRE1" t="s">
        <v>5217</v>
      </c>
      <c r="GRF1" t="s">
        <v>5218</v>
      </c>
      <c r="GRG1" t="s">
        <v>5219</v>
      </c>
      <c r="GRH1" t="s">
        <v>5220</v>
      </c>
      <c r="GRI1" t="s">
        <v>5221</v>
      </c>
      <c r="GRJ1" t="s">
        <v>5222</v>
      </c>
      <c r="GRK1" t="s">
        <v>5223</v>
      </c>
      <c r="GRL1" t="s">
        <v>5224</v>
      </c>
      <c r="GRM1" t="s">
        <v>5225</v>
      </c>
      <c r="GRN1" t="s">
        <v>5226</v>
      </c>
      <c r="GRO1" t="s">
        <v>5227</v>
      </c>
      <c r="GRP1" t="s">
        <v>5228</v>
      </c>
      <c r="GRQ1" t="s">
        <v>5229</v>
      </c>
      <c r="GRR1" t="s">
        <v>5230</v>
      </c>
      <c r="GRS1" t="s">
        <v>5231</v>
      </c>
      <c r="GRT1" t="s">
        <v>5232</v>
      </c>
      <c r="GRU1" t="s">
        <v>5233</v>
      </c>
      <c r="GRV1" t="s">
        <v>5234</v>
      </c>
      <c r="GRW1" t="s">
        <v>5235</v>
      </c>
      <c r="GRX1" t="s">
        <v>5236</v>
      </c>
      <c r="GRY1" t="s">
        <v>5237</v>
      </c>
      <c r="GRZ1" t="s">
        <v>5238</v>
      </c>
      <c r="GSA1" t="s">
        <v>5239</v>
      </c>
      <c r="GSB1" t="s">
        <v>5240</v>
      </c>
      <c r="GSC1" t="s">
        <v>5241</v>
      </c>
      <c r="GSD1" t="s">
        <v>5242</v>
      </c>
      <c r="GSE1" t="s">
        <v>5243</v>
      </c>
      <c r="GSF1" t="s">
        <v>5244</v>
      </c>
      <c r="GSG1" t="s">
        <v>5245</v>
      </c>
      <c r="GSH1" t="s">
        <v>5246</v>
      </c>
      <c r="GSI1" t="s">
        <v>5247</v>
      </c>
      <c r="GSJ1" t="s">
        <v>5248</v>
      </c>
      <c r="GSK1" t="s">
        <v>5249</v>
      </c>
      <c r="GSL1" t="s">
        <v>5250</v>
      </c>
      <c r="GSM1" t="s">
        <v>5251</v>
      </c>
      <c r="GSN1" t="s">
        <v>5252</v>
      </c>
      <c r="GSO1" t="s">
        <v>5253</v>
      </c>
      <c r="GSP1" t="s">
        <v>5254</v>
      </c>
      <c r="GSQ1" t="s">
        <v>5255</v>
      </c>
      <c r="GSR1" t="s">
        <v>5256</v>
      </c>
      <c r="GSS1" t="s">
        <v>5257</v>
      </c>
      <c r="GST1" t="s">
        <v>5258</v>
      </c>
      <c r="GSU1" t="s">
        <v>5259</v>
      </c>
      <c r="GSV1" t="s">
        <v>5260</v>
      </c>
      <c r="GSW1" t="s">
        <v>5261</v>
      </c>
      <c r="GSX1" t="s">
        <v>5262</v>
      </c>
      <c r="GSY1" t="s">
        <v>5263</v>
      </c>
      <c r="GSZ1" t="s">
        <v>5264</v>
      </c>
      <c r="GTA1" t="s">
        <v>5265</v>
      </c>
      <c r="GTB1" t="s">
        <v>5266</v>
      </c>
      <c r="GTC1" t="s">
        <v>5267</v>
      </c>
      <c r="GTD1" t="s">
        <v>5268</v>
      </c>
      <c r="GTE1" t="s">
        <v>5269</v>
      </c>
      <c r="GTF1" t="s">
        <v>5270</v>
      </c>
      <c r="GTG1" t="s">
        <v>5271</v>
      </c>
      <c r="GTH1" t="s">
        <v>5272</v>
      </c>
      <c r="GTI1" t="s">
        <v>5273</v>
      </c>
      <c r="GTJ1" t="s">
        <v>5274</v>
      </c>
      <c r="GTK1" t="s">
        <v>5275</v>
      </c>
      <c r="GTL1" t="s">
        <v>5276</v>
      </c>
      <c r="GTM1" t="s">
        <v>5277</v>
      </c>
      <c r="GTN1" t="s">
        <v>5278</v>
      </c>
      <c r="GTO1" t="s">
        <v>5279</v>
      </c>
      <c r="GTP1" t="s">
        <v>5280</v>
      </c>
      <c r="GTQ1" t="s">
        <v>5281</v>
      </c>
      <c r="GTR1" t="s">
        <v>5282</v>
      </c>
      <c r="GTS1" t="s">
        <v>5283</v>
      </c>
      <c r="GTT1" t="s">
        <v>5284</v>
      </c>
      <c r="GTU1" t="s">
        <v>5285</v>
      </c>
      <c r="GTV1" t="s">
        <v>5286</v>
      </c>
      <c r="GTW1" t="s">
        <v>5287</v>
      </c>
      <c r="GTX1" t="s">
        <v>5288</v>
      </c>
      <c r="GTY1" t="s">
        <v>5289</v>
      </c>
      <c r="GTZ1" t="s">
        <v>5290</v>
      </c>
      <c r="GUA1" t="s">
        <v>5291</v>
      </c>
      <c r="GUB1" t="s">
        <v>5292</v>
      </c>
      <c r="GUC1" t="s">
        <v>5293</v>
      </c>
      <c r="GUD1" t="s">
        <v>5294</v>
      </c>
      <c r="GUE1" t="s">
        <v>5295</v>
      </c>
      <c r="GUF1" t="s">
        <v>5296</v>
      </c>
      <c r="GUG1" t="s">
        <v>5297</v>
      </c>
      <c r="GUH1" t="s">
        <v>5298</v>
      </c>
      <c r="GUI1" t="s">
        <v>5299</v>
      </c>
      <c r="GUJ1" t="s">
        <v>5300</v>
      </c>
      <c r="GUK1" t="s">
        <v>5301</v>
      </c>
      <c r="GUL1" t="s">
        <v>5302</v>
      </c>
      <c r="GUM1" t="s">
        <v>5303</v>
      </c>
      <c r="GUN1" t="s">
        <v>5304</v>
      </c>
      <c r="GUO1" t="s">
        <v>5305</v>
      </c>
      <c r="GUP1" t="s">
        <v>5306</v>
      </c>
      <c r="GUQ1" t="s">
        <v>5307</v>
      </c>
      <c r="GUR1" t="s">
        <v>5308</v>
      </c>
      <c r="GUS1" t="s">
        <v>5309</v>
      </c>
      <c r="GUT1" t="s">
        <v>5310</v>
      </c>
      <c r="GUU1" t="s">
        <v>5311</v>
      </c>
      <c r="GUV1" t="s">
        <v>5312</v>
      </c>
      <c r="GUW1" t="s">
        <v>5313</v>
      </c>
      <c r="GUX1" t="s">
        <v>5314</v>
      </c>
      <c r="GUY1" t="s">
        <v>5315</v>
      </c>
      <c r="GUZ1" t="s">
        <v>5316</v>
      </c>
      <c r="GVA1" t="s">
        <v>5317</v>
      </c>
      <c r="GVB1" t="s">
        <v>5318</v>
      </c>
      <c r="GVC1" t="s">
        <v>5319</v>
      </c>
      <c r="GVD1" t="s">
        <v>5320</v>
      </c>
      <c r="GVE1" t="s">
        <v>5321</v>
      </c>
      <c r="GVF1" t="s">
        <v>5322</v>
      </c>
      <c r="GVG1" t="s">
        <v>5323</v>
      </c>
      <c r="GVH1" t="s">
        <v>5324</v>
      </c>
      <c r="GVI1" t="s">
        <v>5325</v>
      </c>
      <c r="GVJ1" t="s">
        <v>5326</v>
      </c>
      <c r="GVK1" t="s">
        <v>5327</v>
      </c>
      <c r="GVL1" t="s">
        <v>5328</v>
      </c>
      <c r="GVM1" t="s">
        <v>5329</v>
      </c>
      <c r="GVN1" t="s">
        <v>5330</v>
      </c>
      <c r="GVO1" t="s">
        <v>5331</v>
      </c>
      <c r="GVP1" t="s">
        <v>5332</v>
      </c>
      <c r="GVQ1" t="s">
        <v>5333</v>
      </c>
      <c r="GVR1" t="s">
        <v>5334</v>
      </c>
      <c r="GVS1" t="s">
        <v>5335</v>
      </c>
      <c r="GVT1" t="s">
        <v>5336</v>
      </c>
      <c r="GVU1" t="s">
        <v>5337</v>
      </c>
      <c r="GVV1" t="s">
        <v>5338</v>
      </c>
      <c r="GVW1" t="s">
        <v>5339</v>
      </c>
      <c r="GVX1" t="s">
        <v>5340</v>
      </c>
      <c r="GVY1" t="s">
        <v>5341</v>
      </c>
      <c r="GVZ1" t="s">
        <v>5342</v>
      </c>
      <c r="GWA1" t="s">
        <v>5343</v>
      </c>
      <c r="GWB1" t="s">
        <v>5344</v>
      </c>
      <c r="GWC1" t="s">
        <v>5345</v>
      </c>
      <c r="GWD1" t="s">
        <v>5346</v>
      </c>
      <c r="GWE1" t="s">
        <v>5347</v>
      </c>
      <c r="GWF1" t="s">
        <v>5348</v>
      </c>
      <c r="GWG1" t="s">
        <v>5349</v>
      </c>
      <c r="GWH1" t="s">
        <v>5350</v>
      </c>
      <c r="GWI1" t="s">
        <v>5351</v>
      </c>
      <c r="GWJ1" t="s">
        <v>5352</v>
      </c>
      <c r="GWK1" t="s">
        <v>5353</v>
      </c>
      <c r="GWL1" t="s">
        <v>5354</v>
      </c>
      <c r="GWM1" t="s">
        <v>5355</v>
      </c>
      <c r="GWN1" t="s">
        <v>5356</v>
      </c>
      <c r="GWO1" t="s">
        <v>5357</v>
      </c>
      <c r="GWP1" t="s">
        <v>5358</v>
      </c>
      <c r="GWQ1" t="s">
        <v>5359</v>
      </c>
      <c r="GWR1" t="s">
        <v>5360</v>
      </c>
      <c r="GWS1" t="s">
        <v>5361</v>
      </c>
      <c r="GWT1" t="s">
        <v>5362</v>
      </c>
      <c r="GWU1" t="s">
        <v>5363</v>
      </c>
      <c r="GWV1" t="s">
        <v>5364</v>
      </c>
      <c r="GWW1" t="s">
        <v>5365</v>
      </c>
      <c r="GWX1" t="s">
        <v>5366</v>
      </c>
      <c r="GWY1" t="s">
        <v>5367</v>
      </c>
      <c r="GWZ1" t="s">
        <v>5368</v>
      </c>
      <c r="GXA1" t="s">
        <v>5369</v>
      </c>
      <c r="GXB1" t="s">
        <v>5370</v>
      </c>
      <c r="GXC1" t="s">
        <v>5371</v>
      </c>
      <c r="GXD1" t="s">
        <v>5372</v>
      </c>
      <c r="GXE1" t="s">
        <v>5373</v>
      </c>
      <c r="GXF1" t="s">
        <v>5374</v>
      </c>
      <c r="GXG1" t="s">
        <v>5375</v>
      </c>
      <c r="GXH1" t="s">
        <v>5376</v>
      </c>
      <c r="GXI1" t="s">
        <v>5377</v>
      </c>
      <c r="GXJ1" t="s">
        <v>5378</v>
      </c>
      <c r="GXK1" t="s">
        <v>5379</v>
      </c>
      <c r="GXL1" t="s">
        <v>5380</v>
      </c>
      <c r="GXM1" t="s">
        <v>5381</v>
      </c>
      <c r="GXN1" t="s">
        <v>5382</v>
      </c>
      <c r="GXO1" t="s">
        <v>5383</v>
      </c>
      <c r="GXP1" t="s">
        <v>5384</v>
      </c>
      <c r="GXQ1" t="s">
        <v>5385</v>
      </c>
      <c r="GXR1" t="s">
        <v>5386</v>
      </c>
      <c r="GXS1" t="s">
        <v>5387</v>
      </c>
      <c r="GXT1" t="s">
        <v>5388</v>
      </c>
      <c r="GXU1" t="s">
        <v>5389</v>
      </c>
      <c r="GXV1" t="s">
        <v>5390</v>
      </c>
      <c r="GXW1" t="s">
        <v>5391</v>
      </c>
      <c r="GXX1" t="s">
        <v>5392</v>
      </c>
      <c r="GXY1" t="s">
        <v>5393</v>
      </c>
      <c r="GXZ1" t="s">
        <v>5394</v>
      </c>
      <c r="GYA1" t="s">
        <v>5395</v>
      </c>
      <c r="GYB1" t="s">
        <v>5396</v>
      </c>
      <c r="GYC1" t="s">
        <v>5397</v>
      </c>
      <c r="GYD1" t="s">
        <v>5398</v>
      </c>
      <c r="GYE1" t="s">
        <v>5399</v>
      </c>
      <c r="GYF1" t="s">
        <v>5400</v>
      </c>
      <c r="GYG1" t="s">
        <v>5401</v>
      </c>
      <c r="GYH1" t="s">
        <v>5402</v>
      </c>
      <c r="GYI1" t="s">
        <v>5403</v>
      </c>
      <c r="GYJ1" t="s">
        <v>5404</v>
      </c>
      <c r="GYK1" t="s">
        <v>5405</v>
      </c>
      <c r="GYL1" t="s">
        <v>5406</v>
      </c>
      <c r="GYM1" t="s">
        <v>5407</v>
      </c>
      <c r="GYN1" t="s">
        <v>5408</v>
      </c>
      <c r="GYO1" t="s">
        <v>5409</v>
      </c>
      <c r="GYP1" t="s">
        <v>5410</v>
      </c>
      <c r="GYQ1" t="s">
        <v>5411</v>
      </c>
      <c r="GYR1" t="s">
        <v>5412</v>
      </c>
      <c r="GYS1" t="s">
        <v>5413</v>
      </c>
      <c r="GYT1" t="s">
        <v>5414</v>
      </c>
      <c r="GYU1" t="s">
        <v>5415</v>
      </c>
      <c r="GYV1" t="s">
        <v>5416</v>
      </c>
      <c r="GYW1" t="s">
        <v>5417</v>
      </c>
      <c r="GYX1" t="s">
        <v>5418</v>
      </c>
      <c r="GYY1" t="s">
        <v>5419</v>
      </c>
      <c r="GYZ1" t="s">
        <v>5420</v>
      </c>
      <c r="GZA1" t="s">
        <v>5421</v>
      </c>
      <c r="GZB1" t="s">
        <v>5422</v>
      </c>
      <c r="GZC1" t="s">
        <v>5423</v>
      </c>
      <c r="GZD1" t="s">
        <v>5424</v>
      </c>
      <c r="GZE1" t="s">
        <v>5425</v>
      </c>
      <c r="GZF1" t="s">
        <v>5426</v>
      </c>
      <c r="GZG1" t="s">
        <v>5427</v>
      </c>
      <c r="GZH1" t="s">
        <v>5428</v>
      </c>
      <c r="GZI1" t="s">
        <v>5429</v>
      </c>
      <c r="GZJ1" t="s">
        <v>5430</v>
      </c>
      <c r="GZK1" t="s">
        <v>5431</v>
      </c>
      <c r="GZL1" t="s">
        <v>5432</v>
      </c>
      <c r="GZM1" t="s">
        <v>5433</v>
      </c>
      <c r="GZN1" t="s">
        <v>5434</v>
      </c>
      <c r="GZO1" t="s">
        <v>5435</v>
      </c>
      <c r="GZP1" t="s">
        <v>5436</v>
      </c>
      <c r="GZQ1" t="s">
        <v>5437</v>
      </c>
      <c r="GZR1" t="s">
        <v>5438</v>
      </c>
      <c r="GZS1" t="s">
        <v>5439</v>
      </c>
      <c r="GZT1" t="s">
        <v>5440</v>
      </c>
      <c r="GZU1" t="s">
        <v>5441</v>
      </c>
      <c r="GZV1" t="s">
        <v>5442</v>
      </c>
      <c r="GZW1" t="s">
        <v>5443</v>
      </c>
      <c r="GZX1" t="s">
        <v>5444</v>
      </c>
      <c r="GZY1" t="s">
        <v>5445</v>
      </c>
      <c r="GZZ1" t="s">
        <v>5446</v>
      </c>
      <c r="HAA1" t="s">
        <v>5447</v>
      </c>
      <c r="HAB1" t="s">
        <v>5448</v>
      </c>
      <c r="HAC1" t="s">
        <v>5449</v>
      </c>
      <c r="HAD1" t="s">
        <v>5450</v>
      </c>
      <c r="HAE1" t="s">
        <v>5451</v>
      </c>
      <c r="HAF1" t="s">
        <v>5452</v>
      </c>
      <c r="HAG1" t="s">
        <v>5453</v>
      </c>
      <c r="HAH1" t="s">
        <v>5454</v>
      </c>
      <c r="HAI1" t="s">
        <v>5455</v>
      </c>
      <c r="HAJ1" t="s">
        <v>5456</v>
      </c>
      <c r="HAK1" t="s">
        <v>5457</v>
      </c>
      <c r="HAL1" t="s">
        <v>5458</v>
      </c>
      <c r="HAM1" t="s">
        <v>5459</v>
      </c>
      <c r="HAN1" t="s">
        <v>5460</v>
      </c>
      <c r="HAO1" t="s">
        <v>5461</v>
      </c>
      <c r="HAP1" t="s">
        <v>5462</v>
      </c>
      <c r="HAQ1" t="s">
        <v>5463</v>
      </c>
      <c r="HAR1" t="s">
        <v>5464</v>
      </c>
      <c r="HAS1" t="s">
        <v>5465</v>
      </c>
      <c r="HAT1" t="s">
        <v>5466</v>
      </c>
      <c r="HAU1" t="s">
        <v>5467</v>
      </c>
      <c r="HAV1" t="s">
        <v>5468</v>
      </c>
      <c r="HAW1" t="s">
        <v>5469</v>
      </c>
      <c r="HAX1" t="s">
        <v>5470</v>
      </c>
      <c r="HAY1" t="s">
        <v>5471</v>
      </c>
      <c r="HAZ1" t="s">
        <v>5472</v>
      </c>
      <c r="HBA1" t="s">
        <v>5473</v>
      </c>
      <c r="HBB1" t="s">
        <v>5474</v>
      </c>
      <c r="HBC1" t="s">
        <v>5475</v>
      </c>
      <c r="HBD1" t="s">
        <v>5476</v>
      </c>
      <c r="HBE1" t="s">
        <v>5477</v>
      </c>
      <c r="HBF1" t="s">
        <v>5478</v>
      </c>
      <c r="HBG1" t="s">
        <v>5479</v>
      </c>
      <c r="HBH1" t="s">
        <v>5480</v>
      </c>
      <c r="HBI1" t="s">
        <v>5481</v>
      </c>
      <c r="HBJ1" t="s">
        <v>5482</v>
      </c>
      <c r="HBK1" t="s">
        <v>5483</v>
      </c>
      <c r="HBL1" t="s">
        <v>5484</v>
      </c>
      <c r="HBM1" t="s">
        <v>5485</v>
      </c>
      <c r="HBN1" t="s">
        <v>5486</v>
      </c>
      <c r="HBO1" t="s">
        <v>5487</v>
      </c>
      <c r="HBP1" t="s">
        <v>5488</v>
      </c>
      <c r="HBQ1" t="s">
        <v>5489</v>
      </c>
      <c r="HBR1" t="s">
        <v>5490</v>
      </c>
      <c r="HBS1" t="s">
        <v>5491</v>
      </c>
      <c r="HBT1" t="s">
        <v>5492</v>
      </c>
      <c r="HBU1" t="s">
        <v>5493</v>
      </c>
      <c r="HBV1" t="s">
        <v>5494</v>
      </c>
      <c r="HBW1" t="s">
        <v>5495</v>
      </c>
      <c r="HBX1" t="s">
        <v>5496</v>
      </c>
      <c r="HBY1" t="s">
        <v>5497</v>
      </c>
      <c r="HBZ1" t="s">
        <v>5498</v>
      </c>
      <c r="HCA1" t="s">
        <v>5499</v>
      </c>
      <c r="HCB1" t="s">
        <v>5500</v>
      </c>
      <c r="HCC1" t="s">
        <v>5501</v>
      </c>
      <c r="HCD1" t="s">
        <v>5502</v>
      </c>
      <c r="HCE1" t="s">
        <v>5503</v>
      </c>
      <c r="HCF1" t="s">
        <v>5504</v>
      </c>
      <c r="HCG1" t="s">
        <v>5505</v>
      </c>
      <c r="HCH1" t="s">
        <v>5506</v>
      </c>
      <c r="HCI1" t="s">
        <v>5507</v>
      </c>
      <c r="HCJ1" t="s">
        <v>5508</v>
      </c>
      <c r="HCK1" t="s">
        <v>5509</v>
      </c>
      <c r="HCL1" t="s">
        <v>5510</v>
      </c>
      <c r="HCM1" t="s">
        <v>5511</v>
      </c>
      <c r="HCN1" t="s">
        <v>5512</v>
      </c>
      <c r="HCO1" t="s">
        <v>5513</v>
      </c>
      <c r="HCP1" t="s">
        <v>5514</v>
      </c>
      <c r="HCQ1" t="s">
        <v>5515</v>
      </c>
      <c r="HCR1" t="s">
        <v>5516</v>
      </c>
      <c r="HCS1" t="s">
        <v>5517</v>
      </c>
      <c r="HCT1" t="s">
        <v>5518</v>
      </c>
      <c r="HCU1" t="s">
        <v>5519</v>
      </c>
      <c r="HCV1" t="s">
        <v>5520</v>
      </c>
      <c r="HCW1" t="s">
        <v>5521</v>
      </c>
      <c r="HCX1" t="s">
        <v>5522</v>
      </c>
      <c r="HCY1" t="s">
        <v>5523</v>
      </c>
      <c r="HCZ1" t="s">
        <v>5524</v>
      </c>
      <c r="HDA1" t="s">
        <v>5525</v>
      </c>
      <c r="HDB1" t="s">
        <v>5526</v>
      </c>
      <c r="HDC1" t="s">
        <v>5527</v>
      </c>
      <c r="HDD1" t="s">
        <v>5528</v>
      </c>
      <c r="HDE1" t="s">
        <v>5529</v>
      </c>
      <c r="HDF1" t="s">
        <v>5530</v>
      </c>
      <c r="HDG1" t="s">
        <v>5531</v>
      </c>
      <c r="HDH1" t="s">
        <v>5532</v>
      </c>
      <c r="HDI1" t="s">
        <v>5533</v>
      </c>
      <c r="HDJ1" t="s">
        <v>5534</v>
      </c>
      <c r="HDK1" t="s">
        <v>5535</v>
      </c>
      <c r="HDL1" t="s">
        <v>5536</v>
      </c>
      <c r="HDM1" t="s">
        <v>5537</v>
      </c>
      <c r="HDN1" t="s">
        <v>5538</v>
      </c>
      <c r="HDO1" t="s">
        <v>5539</v>
      </c>
      <c r="HDP1" t="s">
        <v>5540</v>
      </c>
      <c r="HDQ1" t="s">
        <v>5541</v>
      </c>
      <c r="HDR1" t="s">
        <v>5542</v>
      </c>
      <c r="HDS1" t="s">
        <v>5543</v>
      </c>
      <c r="HDT1" t="s">
        <v>5544</v>
      </c>
      <c r="HDU1" t="s">
        <v>5545</v>
      </c>
      <c r="HDV1" t="s">
        <v>5546</v>
      </c>
      <c r="HDW1" t="s">
        <v>5547</v>
      </c>
      <c r="HDX1" t="s">
        <v>5548</v>
      </c>
      <c r="HDY1" t="s">
        <v>5549</v>
      </c>
      <c r="HDZ1" t="s">
        <v>5550</v>
      </c>
      <c r="HEA1" t="s">
        <v>5551</v>
      </c>
      <c r="HEB1" t="s">
        <v>5552</v>
      </c>
      <c r="HEC1" t="s">
        <v>5553</v>
      </c>
      <c r="HED1" t="s">
        <v>5554</v>
      </c>
      <c r="HEE1" t="s">
        <v>5555</v>
      </c>
      <c r="HEF1" t="s">
        <v>5556</v>
      </c>
      <c r="HEG1" t="s">
        <v>5557</v>
      </c>
      <c r="HEH1" t="s">
        <v>5558</v>
      </c>
      <c r="HEI1" t="s">
        <v>5559</v>
      </c>
      <c r="HEJ1" t="s">
        <v>5560</v>
      </c>
      <c r="HEK1" t="s">
        <v>5561</v>
      </c>
      <c r="HEL1" t="s">
        <v>5562</v>
      </c>
      <c r="HEM1" t="s">
        <v>5563</v>
      </c>
      <c r="HEN1" t="s">
        <v>5564</v>
      </c>
      <c r="HEO1" t="s">
        <v>5565</v>
      </c>
      <c r="HEP1" t="s">
        <v>5566</v>
      </c>
      <c r="HEQ1" t="s">
        <v>5567</v>
      </c>
      <c r="HER1" t="s">
        <v>5568</v>
      </c>
      <c r="HES1" t="s">
        <v>5569</v>
      </c>
      <c r="HET1" t="s">
        <v>5570</v>
      </c>
      <c r="HEU1" t="s">
        <v>5571</v>
      </c>
      <c r="HEV1" t="s">
        <v>5572</v>
      </c>
      <c r="HEW1" t="s">
        <v>5573</v>
      </c>
      <c r="HEX1" t="s">
        <v>5574</v>
      </c>
      <c r="HEY1" t="s">
        <v>5575</v>
      </c>
      <c r="HEZ1" t="s">
        <v>5576</v>
      </c>
      <c r="HFA1" t="s">
        <v>5577</v>
      </c>
      <c r="HFB1" t="s">
        <v>5578</v>
      </c>
      <c r="HFC1" t="s">
        <v>5579</v>
      </c>
      <c r="HFD1" t="s">
        <v>5580</v>
      </c>
      <c r="HFE1" t="s">
        <v>5581</v>
      </c>
      <c r="HFF1" t="s">
        <v>5582</v>
      </c>
      <c r="HFG1" t="s">
        <v>5583</v>
      </c>
      <c r="HFH1" t="s">
        <v>5584</v>
      </c>
      <c r="HFI1" t="s">
        <v>5585</v>
      </c>
      <c r="HFJ1" t="s">
        <v>5586</v>
      </c>
      <c r="HFK1" t="s">
        <v>5587</v>
      </c>
      <c r="HFL1" t="s">
        <v>5588</v>
      </c>
      <c r="HFM1" t="s">
        <v>5589</v>
      </c>
      <c r="HFN1" t="s">
        <v>5590</v>
      </c>
      <c r="HFO1" t="s">
        <v>5591</v>
      </c>
      <c r="HFP1" t="s">
        <v>5592</v>
      </c>
      <c r="HFQ1" t="s">
        <v>5593</v>
      </c>
      <c r="HFR1" t="s">
        <v>5594</v>
      </c>
      <c r="HFS1" t="s">
        <v>5595</v>
      </c>
      <c r="HFT1" t="s">
        <v>5596</v>
      </c>
      <c r="HFU1" t="s">
        <v>5597</v>
      </c>
      <c r="HFV1" t="s">
        <v>5598</v>
      </c>
      <c r="HFW1" t="s">
        <v>5599</v>
      </c>
      <c r="HFX1" t="s">
        <v>5600</v>
      </c>
      <c r="HFY1" t="s">
        <v>5601</v>
      </c>
      <c r="HFZ1" t="s">
        <v>5602</v>
      </c>
      <c r="HGA1" t="s">
        <v>5603</v>
      </c>
      <c r="HGB1" t="s">
        <v>5604</v>
      </c>
      <c r="HGC1" t="s">
        <v>5605</v>
      </c>
      <c r="HGD1" t="s">
        <v>5606</v>
      </c>
      <c r="HGE1" t="s">
        <v>5607</v>
      </c>
      <c r="HGF1" t="s">
        <v>5608</v>
      </c>
      <c r="HGG1" t="s">
        <v>5609</v>
      </c>
      <c r="HGH1" t="s">
        <v>5610</v>
      </c>
      <c r="HGI1" t="s">
        <v>5611</v>
      </c>
      <c r="HGJ1" t="s">
        <v>5612</v>
      </c>
      <c r="HGK1" t="s">
        <v>5613</v>
      </c>
      <c r="HGL1" t="s">
        <v>5614</v>
      </c>
      <c r="HGM1" t="s">
        <v>5615</v>
      </c>
      <c r="HGN1" t="s">
        <v>5616</v>
      </c>
      <c r="HGO1" t="s">
        <v>5617</v>
      </c>
      <c r="HGP1" t="s">
        <v>5618</v>
      </c>
      <c r="HGQ1" t="s">
        <v>5619</v>
      </c>
      <c r="HGR1" t="s">
        <v>5620</v>
      </c>
      <c r="HGS1" t="s">
        <v>5621</v>
      </c>
      <c r="HGT1" t="s">
        <v>5622</v>
      </c>
      <c r="HGU1" t="s">
        <v>5623</v>
      </c>
      <c r="HGV1" t="s">
        <v>5624</v>
      </c>
      <c r="HGW1" t="s">
        <v>5625</v>
      </c>
      <c r="HGX1" t="s">
        <v>5626</v>
      </c>
      <c r="HGY1" t="s">
        <v>5627</v>
      </c>
      <c r="HGZ1" t="s">
        <v>5628</v>
      </c>
      <c r="HHA1" t="s">
        <v>5629</v>
      </c>
      <c r="HHB1" t="s">
        <v>5630</v>
      </c>
      <c r="HHC1" t="s">
        <v>5631</v>
      </c>
      <c r="HHD1" t="s">
        <v>5632</v>
      </c>
      <c r="HHE1" t="s">
        <v>5633</v>
      </c>
      <c r="HHF1" t="s">
        <v>5634</v>
      </c>
      <c r="HHG1" t="s">
        <v>5635</v>
      </c>
      <c r="HHH1" t="s">
        <v>5636</v>
      </c>
      <c r="HHI1" t="s">
        <v>5637</v>
      </c>
      <c r="HHJ1" t="s">
        <v>5638</v>
      </c>
      <c r="HHK1" t="s">
        <v>5639</v>
      </c>
      <c r="HHL1" t="s">
        <v>5640</v>
      </c>
      <c r="HHM1" t="s">
        <v>5641</v>
      </c>
      <c r="HHN1" t="s">
        <v>5642</v>
      </c>
      <c r="HHO1" t="s">
        <v>5643</v>
      </c>
      <c r="HHP1" t="s">
        <v>5644</v>
      </c>
      <c r="HHQ1" t="s">
        <v>5645</v>
      </c>
      <c r="HHR1" t="s">
        <v>5646</v>
      </c>
      <c r="HHS1" t="s">
        <v>5647</v>
      </c>
      <c r="HHT1" t="s">
        <v>5648</v>
      </c>
      <c r="HHU1" t="s">
        <v>5649</v>
      </c>
      <c r="HHV1" t="s">
        <v>5650</v>
      </c>
      <c r="HHW1" t="s">
        <v>5651</v>
      </c>
      <c r="HHX1" t="s">
        <v>5652</v>
      </c>
      <c r="HHY1" t="s">
        <v>5653</v>
      </c>
      <c r="HHZ1" t="s">
        <v>5654</v>
      </c>
      <c r="HIA1" t="s">
        <v>5655</v>
      </c>
      <c r="HIB1" t="s">
        <v>5656</v>
      </c>
      <c r="HIC1" t="s">
        <v>5657</v>
      </c>
      <c r="HID1" t="s">
        <v>5658</v>
      </c>
      <c r="HIE1" t="s">
        <v>5659</v>
      </c>
      <c r="HIF1" t="s">
        <v>5660</v>
      </c>
      <c r="HIG1" t="s">
        <v>5661</v>
      </c>
      <c r="HIH1" t="s">
        <v>5662</v>
      </c>
      <c r="HII1" t="s">
        <v>5663</v>
      </c>
      <c r="HIJ1" t="s">
        <v>5664</v>
      </c>
      <c r="HIK1" t="s">
        <v>5665</v>
      </c>
      <c r="HIL1" t="s">
        <v>5666</v>
      </c>
      <c r="HIM1" t="s">
        <v>5667</v>
      </c>
      <c r="HIN1" t="s">
        <v>5668</v>
      </c>
      <c r="HIO1" t="s">
        <v>5669</v>
      </c>
      <c r="HIP1" t="s">
        <v>5670</v>
      </c>
      <c r="HIQ1" t="s">
        <v>5671</v>
      </c>
      <c r="HIR1" t="s">
        <v>5672</v>
      </c>
      <c r="HIS1" t="s">
        <v>5673</v>
      </c>
      <c r="HIT1" t="s">
        <v>5674</v>
      </c>
      <c r="HIU1" t="s">
        <v>5675</v>
      </c>
      <c r="HIV1" t="s">
        <v>5676</v>
      </c>
      <c r="HIW1" t="s">
        <v>5677</v>
      </c>
      <c r="HIX1" t="s">
        <v>5678</v>
      </c>
      <c r="HIY1" t="s">
        <v>5679</v>
      </c>
      <c r="HIZ1" t="s">
        <v>5680</v>
      </c>
      <c r="HJA1" t="s">
        <v>5681</v>
      </c>
      <c r="HJB1" t="s">
        <v>5682</v>
      </c>
      <c r="HJC1" t="s">
        <v>5683</v>
      </c>
      <c r="HJD1" t="s">
        <v>5684</v>
      </c>
      <c r="HJE1" t="s">
        <v>5685</v>
      </c>
      <c r="HJF1" t="s">
        <v>5686</v>
      </c>
      <c r="HJG1" t="s">
        <v>5687</v>
      </c>
      <c r="HJH1" t="s">
        <v>5688</v>
      </c>
      <c r="HJI1" t="s">
        <v>5689</v>
      </c>
      <c r="HJJ1" t="s">
        <v>5690</v>
      </c>
      <c r="HJK1" t="s">
        <v>5691</v>
      </c>
      <c r="HJL1" t="s">
        <v>5692</v>
      </c>
      <c r="HJM1" t="s">
        <v>5693</v>
      </c>
      <c r="HJN1" t="s">
        <v>5694</v>
      </c>
      <c r="HJO1" t="s">
        <v>5695</v>
      </c>
      <c r="HJP1" t="s">
        <v>5696</v>
      </c>
      <c r="HJQ1" t="s">
        <v>5697</v>
      </c>
      <c r="HJR1" t="s">
        <v>5698</v>
      </c>
      <c r="HJS1" t="s">
        <v>5699</v>
      </c>
      <c r="HJT1" t="s">
        <v>5700</v>
      </c>
      <c r="HJU1" t="s">
        <v>5701</v>
      </c>
      <c r="HJV1" t="s">
        <v>5702</v>
      </c>
      <c r="HJW1" t="s">
        <v>5703</v>
      </c>
      <c r="HJX1" t="s">
        <v>5704</v>
      </c>
      <c r="HJY1" t="s">
        <v>5705</v>
      </c>
      <c r="HJZ1" t="s">
        <v>5706</v>
      </c>
      <c r="HKA1" t="s">
        <v>5707</v>
      </c>
      <c r="HKB1" t="s">
        <v>5708</v>
      </c>
      <c r="HKC1" t="s">
        <v>5709</v>
      </c>
      <c r="HKD1" t="s">
        <v>5710</v>
      </c>
      <c r="HKE1" t="s">
        <v>5711</v>
      </c>
      <c r="HKF1" t="s">
        <v>5712</v>
      </c>
      <c r="HKG1" t="s">
        <v>5713</v>
      </c>
      <c r="HKH1" t="s">
        <v>5714</v>
      </c>
      <c r="HKI1" t="s">
        <v>5715</v>
      </c>
      <c r="HKJ1" t="s">
        <v>5716</v>
      </c>
      <c r="HKK1" t="s">
        <v>5717</v>
      </c>
      <c r="HKL1" t="s">
        <v>5718</v>
      </c>
      <c r="HKM1" t="s">
        <v>5719</v>
      </c>
      <c r="HKN1" t="s">
        <v>5720</v>
      </c>
      <c r="HKO1" t="s">
        <v>5721</v>
      </c>
      <c r="HKP1" t="s">
        <v>5722</v>
      </c>
      <c r="HKQ1" t="s">
        <v>5723</v>
      </c>
      <c r="HKR1" t="s">
        <v>5724</v>
      </c>
      <c r="HKS1" t="s">
        <v>5725</v>
      </c>
      <c r="HKT1" t="s">
        <v>5726</v>
      </c>
      <c r="HKU1" t="s">
        <v>5727</v>
      </c>
      <c r="HKV1" t="s">
        <v>5728</v>
      </c>
      <c r="HKW1" t="s">
        <v>5729</v>
      </c>
      <c r="HKX1" t="s">
        <v>5730</v>
      </c>
      <c r="HKY1" t="s">
        <v>5731</v>
      </c>
      <c r="HKZ1" t="s">
        <v>5732</v>
      </c>
      <c r="HLA1" t="s">
        <v>5733</v>
      </c>
      <c r="HLB1" t="s">
        <v>5734</v>
      </c>
      <c r="HLC1" t="s">
        <v>5735</v>
      </c>
      <c r="HLD1" t="s">
        <v>5736</v>
      </c>
      <c r="HLE1" t="s">
        <v>5737</v>
      </c>
      <c r="HLF1" t="s">
        <v>5738</v>
      </c>
      <c r="HLG1" t="s">
        <v>5739</v>
      </c>
      <c r="HLH1" t="s">
        <v>5740</v>
      </c>
      <c r="HLI1" t="s">
        <v>5741</v>
      </c>
      <c r="HLJ1" t="s">
        <v>5742</v>
      </c>
      <c r="HLK1" t="s">
        <v>5743</v>
      </c>
      <c r="HLL1" t="s">
        <v>5744</v>
      </c>
      <c r="HLM1" t="s">
        <v>5745</v>
      </c>
      <c r="HLN1" t="s">
        <v>5746</v>
      </c>
      <c r="HLO1" t="s">
        <v>5747</v>
      </c>
      <c r="HLP1" t="s">
        <v>5748</v>
      </c>
      <c r="HLQ1" t="s">
        <v>5749</v>
      </c>
      <c r="HLR1" t="s">
        <v>5750</v>
      </c>
      <c r="HLS1" t="s">
        <v>5751</v>
      </c>
      <c r="HLT1" t="s">
        <v>5752</v>
      </c>
      <c r="HLU1" t="s">
        <v>5753</v>
      </c>
      <c r="HLV1" t="s">
        <v>5754</v>
      </c>
      <c r="HLW1" t="s">
        <v>5755</v>
      </c>
      <c r="HLX1" t="s">
        <v>5756</v>
      </c>
      <c r="HLY1" t="s">
        <v>5757</v>
      </c>
      <c r="HLZ1" t="s">
        <v>5758</v>
      </c>
      <c r="HMA1" t="s">
        <v>5759</v>
      </c>
      <c r="HMB1" t="s">
        <v>5760</v>
      </c>
      <c r="HMC1" t="s">
        <v>5761</v>
      </c>
      <c r="HMD1" t="s">
        <v>5762</v>
      </c>
      <c r="HME1" t="s">
        <v>5763</v>
      </c>
      <c r="HMF1" t="s">
        <v>5764</v>
      </c>
      <c r="HMG1" t="s">
        <v>5765</v>
      </c>
      <c r="HMH1" t="s">
        <v>5766</v>
      </c>
      <c r="HMI1" t="s">
        <v>5767</v>
      </c>
      <c r="HMJ1" t="s">
        <v>5768</v>
      </c>
      <c r="HMK1" t="s">
        <v>5769</v>
      </c>
      <c r="HML1" t="s">
        <v>5770</v>
      </c>
      <c r="HMM1" t="s">
        <v>5771</v>
      </c>
      <c r="HMN1" t="s">
        <v>5772</v>
      </c>
      <c r="HMO1" t="s">
        <v>5773</v>
      </c>
      <c r="HMP1" t="s">
        <v>5774</v>
      </c>
      <c r="HMQ1" t="s">
        <v>5775</v>
      </c>
      <c r="HMR1" t="s">
        <v>5776</v>
      </c>
      <c r="HMS1" t="s">
        <v>5777</v>
      </c>
      <c r="HMT1" t="s">
        <v>5778</v>
      </c>
      <c r="HMU1" t="s">
        <v>5779</v>
      </c>
      <c r="HMV1" t="s">
        <v>5780</v>
      </c>
      <c r="HMW1" t="s">
        <v>5781</v>
      </c>
      <c r="HMX1" t="s">
        <v>5782</v>
      </c>
      <c r="HMY1" t="s">
        <v>5783</v>
      </c>
      <c r="HMZ1" t="s">
        <v>5784</v>
      </c>
      <c r="HNA1" t="s">
        <v>5785</v>
      </c>
      <c r="HNB1" t="s">
        <v>5786</v>
      </c>
      <c r="HNC1" t="s">
        <v>5787</v>
      </c>
      <c r="HND1" t="s">
        <v>5788</v>
      </c>
      <c r="HNE1" t="s">
        <v>5789</v>
      </c>
      <c r="HNF1" t="s">
        <v>5790</v>
      </c>
      <c r="HNG1" t="s">
        <v>5791</v>
      </c>
      <c r="HNH1" t="s">
        <v>5792</v>
      </c>
      <c r="HNI1" t="s">
        <v>5793</v>
      </c>
      <c r="HNJ1" t="s">
        <v>5794</v>
      </c>
      <c r="HNK1" t="s">
        <v>5795</v>
      </c>
      <c r="HNL1" t="s">
        <v>5796</v>
      </c>
      <c r="HNM1" t="s">
        <v>5797</v>
      </c>
      <c r="HNN1" t="s">
        <v>5798</v>
      </c>
      <c r="HNO1" t="s">
        <v>5799</v>
      </c>
      <c r="HNP1" t="s">
        <v>5800</v>
      </c>
      <c r="HNQ1" t="s">
        <v>5801</v>
      </c>
      <c r="HNR1" t="s">
        <v>5802</v>
      </c>
      <c r="HNS1" t="s">
        <v>5803</v>
      </c>
      <c r="HNT1" t="s">
        <v>5804</v>
      </c>
      <c r="HNU1" t="s">
        <v>5805</v>
      </c>
      <c r="HNV1" t="s">
        <v>5806</v>
      </c>
      <c r="HNW1" t="s">
        <v>5807</v>
      </c>
      <c r="HNX1" t="s">
        <v>5808</v>
      </c>
      <c r="HNY1" t="s">
        <v>5809</v>
      </c>
      <c r="HNZ1" t="s">
        <v>5810</v>
      </c>
      <c r="HOA1" t="s">
        <v>5811</v>
      </c>
      <c r="HOB1" t="s">
        <v>5812</v>
      </c>
      <c r="HOC1" t="s">
        <v>5813</v>
      </c>
      <c r="HOD1" t="s">
        <v>5814</v>
      </c>
      <c r="HOE1" t="s">
        <v>5815</v>
      </c>
      <c r="HOF1" t="s">
        <v>5816</v>
      </c>
      <c r="HOG1" t="s">
        <v>5817</v>
      </c>
      <c r="HOH1" t="s">
        <v>5818</v>
      </c>
      <c r="HOI1" t="s">
        <v>5819</v>
      </c>
      <c r="HOJ1" t="s">
        <v>5820</v>
      </c>
      <c r="HOK1" t="s">
        <v>5821</v>
      </c>
      <c r="HOL1" t="s">
        <v>5822</v>
      </c>
      <c r="HOM1" t="s">
        <v>5823</v>
      </c>
      <c r="HON1" t="s">
        <v>5824</v>
      </c>
      <c r="HOO1" t="s">
        <v>5825</v>
      </c>
      <c r="HOP1" t="s">
        <v>5826</v>
      </c>
      <c r="HOQ1" t="s">
        <v>5827</v>
      </c>
      <c r="HOR1" t="s">
        <v>5828</v>
      </c>
      <c r="HOS1" t="s">
        <v>5829</v>
      </c>
      <c r="HOT1" t="s">
        <v>5830</v>
      </c>
      <c r="HOU1" t="s">
        <v>5831</v>
      </c>
      <c r="HOV1" t="s">
        <v>5832</v>
      </c>
      <c r="HOW1" t="s">
        <v>5833</v>
      </c>
      <c r="HOX1" t="s">
        <v>5834</v>
      </c>
      <c r="HOY1" t="s">
        <v>5835</v>
      </c>
      <c r="HOZ1" t="s">
        <v>5836</v>
      </c>
      <c r="HPA1" t="s">
        <v>5837</v>
      </c>
      <c r="HPB1" t="s">
        <v>5838</v>
      </c>
      <c r="HPC1" t="s">
        <v>5839</v>
      </c>
      <c r="HPD1" t="s">
        <v>5840</v>
      </c>
      <c r="HPE1" t="s">
        <v>5841</v>
      </c>
      <c r="HPF1" t="s">
        <v>5842</v>
      </c>
      <c r="HPG1" t="s">
        <v>5843</v>
      </c>
      <c r="HPH1" t="s">
        <v>5844</v>
      </c>
      <c r="HPI1" t="s">
        <v>5845</v>
      </c>
      <c r="HPJ1" t="s">
        <v>5846</v>
      </c>
      <c r="HPK1" t="s">
        <v>5847</v>
      </c>
      <c r="HPL1" t="s">
        <v>5848</v>
      </c>
      <c r="HPM1" t="s">
        <v>5849</v>
      </c>
      <c r="HPN1" t="s">
        <v>5850</v>
      </c>
      <c r="HPO1" t="s">
        <v>5851</v>
      </c>
      <c r="HPP1" t="s">
        <v>5852</v>
      </c>
      <c r="HPQ1" t="s">
        <v>5853</v>
      </c>
      <c r="HPR1" t="s">
        <v>5854</v>
      </c>
      <c r="HPS1" t="s">
        <v>5855</v>
      </c>
      <c r="HPT1" t="s">
        <v>5856</v>
      </c>
      <c r="HPU1" t="s">
        <v>5857</v>
      </c>
      <c r="HPV1" t="s">
        <v>5858</v>
      </c>
      <c r="HPW1" t="s">
        <v>5859</v>
      </c>
      <c r="HPX1" t="s">
        <v>5860</v>
      </c>
      <c r="HPY1" t="s">
        <v>5861</v>
      </c>
      <c r="HPZ1" t="s">
        <v>5862</v>
      </c>
      <c r="HQA1" t="s">
        <v>5863</v>
      </c>
      <c r="HQB1" t="s">
        <v>5864</v>
      </c>
      <c r="HQC1" t="s">
        <v>5865</v>
      </c>
      <c r="HQD1" t="s">
        <v>5866</v>
      </c>
      <c r="HQE1" t="s">
        <v>5867</v>
      </c>
      <c r="HQF1" t="s">
        <v>5868</v>
      </c>
      <c r="HQG1" t="s">
        <v>5869</v>
      </c>
      <c r="HQH1" t="s">
        <v>5870</v>
      </c>
      <c r="HQI1" t="s">
        <v>5871</v>
      </c>
      <c r="HQJ1" t="s">
        <v>5872</v>
      </c>
      <c r="HQK1" t="s">
        <v>5873</v>
      </c>
      <c r="HQL1" t="s">
        <v>5874</v>
      </c>
      <c r="HQM1" t="s">
        <v>5875</v>
      </c>
      <c r="HQN1" t="s">
        <v>5876</v>
      </c>
      <c r="HQO1" t="s">
        <v>5877</v>
      </c>
      <c r="HQP1" t="s">
        <v>5878</v>
      </c>
      <c r="HQQ1" t="s">
        <v>5879</v>
      </c>
      <c r="HQR1" t="s">
        <v>5880</v>
      </c>
      <c r="HQS1" t="s">
        <v>5881</v>
      </c>
      <c r="HQT1" t="s">
        <v>5882</v>
      </c>
      <c r="HQU1" t="s">
        <v>5883</v>
      </c>
      <c r="HQV1" t="s">
        <v>5884</v>
      </c>
      <c r="HQW1" t="s">
        <v>5885</v>
      </c>
      <c r="HQX1" t="s">
        <v>5886</v>
      </c>
      <c r="HQY1" t="s">
        <v>5887</v>
      </c>
      <c r="HQZ1" t="s">
        <v>5888</v>
      </c>
      <c r="HRA1" t="s">
        <v>5889</v>
      </c>
      <c r="HRB1" t="s">
        <v>5890</v>
      </c>
      <c r="HRC1" t="s">
        <v>5891</v>
      </c>
      <c r="HRD1" t="s">
        <v>5892</v>
      </c>
      <c r="HRE1" t="s">
        <v>5893</v>
      </c>
      <c r="HRF1" t="s">
        <v>5894</v>
      </c>
      <c r="HRG1" t="s">
        <v>5895</v>
      </c>
      <c r="HRH1" t="s">
        <v>5896</v>
      </c>
      <c r="HRI1" t="s">
        <v>5897</v>
      </c>
      <c r="HRJ1" t="s">
        <v>5898</v>
      </c>
      <c r="HRK1" t="s">
        <v>5899</v>
      </c>
      <c r="HRL1" t="s">
        <v>5900</v>
      </c>
      <c r="HRM1" t="s">
        <v>5901</v>
      </c>
      <c r="HRN1" t="s">
        <v>5902</v>
      </c>
      <c r="HRO1" t="s">
        <v>5903</v>
      </c>
      <c r="HRP1" t="s">
        <v>5904</v>
      </c>
      <c r="HRQ1" t="s">
        <v>5905</v>
      </c>
      <c r="HRR1" t="s">
        <v>5906</v>
      </c>
      <c r="HRS1" t="s">
        <v>5907</v>
      </c>
      <c r="HRT1" t="s">
        <v>5908</v>
      </c>
      <c r="HRU1" t="s">
        <v>5909</v>
      </c>
      <c r="HRV1" t="s">
        <v>5910</v>
      </c>
      <c r="HRW1" t="s">
        <v>5911</v>
      </c>
      <c r="HRX1" t="s">
        <v>5912</v>
      </c>
      <c r="HRY1" t="s">
        <v>5913</v>
      </c>
      <c r="HRZ1" t="s">
        <v>5914</v>
      </c>
      <c r="HSA1" t="s">
        <v>5915</v>
      </c>
      <c r="HSB1" t="s">
        <v>5916</v>
      </c>
      <c r="HSC1" t="s">
        <v>5917</v>
      </c>
      <c r="HSD1" t="s">
        <v>5918</v>
      </c>
      <c r="HSE1" t="s">
        <v>5919</v>
      </c>
      <c r="HSF1" t="s">
        <v>5920</v>
      </c>
      <c r="HSG1" t="s">
        <v>5921</v>
      </c>
      <c r="HSH1" t="s">
        <v>5922</v>
      </c>
      <c r="HSI1" t="s">
        <v>5923</v>
      </c>
      <c r="HSJ1" t="s">
        <v>5924</v>
      </c>
      <c r="HSK1" t="s">
        <v>5925</v>
      </c>
      <c r="HSL1" t="s">
        <v>5926</v>
      </c>
      <c r="HSM1" t="s">
        <v>5927</v>
      </c>
      <c r="HSN1" t="s">
        <v>5928</v>
      </c>
      <c r="HSO1" t="s">
        <v>5929</v>
      </c>
      <c r="HSP1" t="s">
        <v>5930</v>
      </c>
      <c r="HSQ1" t="s">
        <v>5931</v>
      </c>
      <c r="HSR1" t="s">
        <v>5932</v>
      </c>
      <c r="HSS1" t="s">
        <v>5933</v>
      </c>
      <c r="HST1" t="s">
        <v>5934</v>
      </c>
      <c r="HSU1" t="s">
        <v>5935</v>
      </c>
      <c r="HSV1" t="s">
        <v>5936</v>
      </c>
      <c r="HSW1" t="s">
        <v>5937</v>
      </c>
      <c r="HSX1" t="s">
        <v>5938</v>
      </c>
      <c r="HSY1" t="s">
        <v>5939</v>
      </c>
      <c r="HSZ1" t="s">
        <v>5940</v>
      </c>
      <c r="HTA1" t="s">
        <v>5941</v>
      </c>
      <c r="HTB1" t="s">
        <v>5942</v>
      </c>
      <c r="HTC1" t="s">
        <v>5943</v>
      </c>
      <c r="HTD1" t="s">
        <v>5944</v>
      </c>
      <c r="HTE1" t="s">
        <v>5945</v>
      </c>
      <c r="HTF1" t="s">
        <v>5946</v>
      </c>
      <c r="HTG1" t="s">
        <v>5947</v>
      </c>
      <c r="HTH1" t="s">
        <v>5948</v>
      </c>
      <c r="HTI1" t="s">
        <v>5949</v>
      </c>
      <c r="HTJ1" t="s">
        <v>5950</v>
      </c>
      <c r="HTK1" t="s">
        <v>5951</v>
      </c>
      <c r="HTL1" t="s">
        <v>5952</v>
      </c>
      <c r="HTM1" t="s">
        <v>5953</v>
      </c>
      <c r="HTN1" t="s">
        <v>5954</v>
      </c>
      <c r="HTO1" t="s">
        <v>5955</v>
      </c>
      <c r="HTP1" t="s">
        <v>5956</v>
      </c>
      <c r="HTQ1" t="s">
        <v>5957</v>
      </c>
      <c r="HTR1" t="s">
        <v>5958</v>
      </c>
      <c r="HTS1" t="s">
        <v>5959</v>
      </c>
      <c r="HTT1" t="s">
        <v>5960</v>
      </c>
      <c r="HTU1" t="s">
        <v>5961</v>
      </c>
      <c r="HTV1" t="s">
        <v>5962</v>
      </c>
      <c r="HTW1" t="s">
        <v>5963</v>
      </c>
      <c r="HTX1" t="s">
        <v>5964</v>
      </c>
      <c r="HTY1" t="s">
        <v>5965</v>
      </c>
      <c r="HTZ1" t="s">
        <v>5966</v>
      </c>
      <c r="HUA1" t="s">
        <v>5967</v>
      </c>
      <c r="HUB1" t="s">
        <v>5968</v>
      </c>
      <c r="HUC1" t="s">
        <v>5969</v>
      </c>
      <c r="HUD1" t="s">
        <v>5970</v>
      </c>
      <c r="HUE1" t="s">
        <v>5971</v>
      </c>
      <c r="HUF1" t="s">
        <v>5972</v>
      </c>
      <c r="HUG1" t="s">
        <v>5973</v>
      </c>
      <c r="HUH1" t="s">
        <v>5974</v>
      </c>
      <c r="HUI1" t="s">
        <v>5975</v>
      </c>
      <c r="HUJ1" t="s">
        <v>5976</v>
      </c>
      <c r="HUK1" t="s">
        <v>5977</v>
      </c>
      <c r="HUL1" t="s">
        <v>5978</v>
      </c>
      <c r="HUM1" t="s">
        <v>5979</v>
      </c>
      <c r="HUN1" t="s">
        <v>5980</v>
      </c>
      <c r="HUO1" t="s">
        <v>5981</v>
      </c>
      <c r="HUP1" t="s">
        <v>5982</v>
      </c>
      <c r="HUQ1" t="s">
        <v>5983</v>
      </c>
      <c r="HUR1" t="s">
        <v>5984</v>
      </c>
      <c r="HUS1" t="s">
        <v>5985</v>
      </c>
      <c r="HUT1" t="s">
        <v>5986</v>
      </c>
      <c r="HUU1" t="s">
        <v>5987</v>
      </c>
      <c r="HUV1" t="s">
        <v>5988</v>
      </c>
      <c r="HUW1" t="s">
        <v>5989</v>
      </c>
      <c r="HUX1" t="s">
        <v>5990</v>
      </c>
      <c r="HUY1" t="s">
        <v>5991</v>
      </c>
      <c r="HUZ1" t="s">
        <v>5992</v>
      </c>
      <c r="HVA1" t="s">
        <v>5993</v>
      </c>
      <c r="HVB1" t="s">
        <v>5994</v>
      </c>
      <c r="HVC1" t="s">
        <v>5995</v>
      </c>
      <c r="HVD1" t="s">
        <v>5996</v>
      </c>
      <c r="HVE1" t="s">
        <v>5997</v>
      </c>
      <c r="HVF1" t="s">
        <v>5998</v>
      </c>
      <c r="HVG1" t="s">
        <v>5999</v>
      </c>
      <c r="HVH1" t="s">
        <v>6000</v>
      </c>
      <c r="HVI1" t="s">
        <v>6001</v>
      </c>
      <c r="HVJ1" t="s">
        <v>6002</v>
      </c>
      <c r="HVK1" t="s">
        <v>6003</v>
      </c>
      <c r="HVL1" t="s">
        <v>6004</v>
      </c>
      <c r="HVM1" t="s">
        <v>6005</v>
      </c>
      <c r="HVN1" t="s">
        <v>6006</v>
      </c>
      <c r="HVO1" t="s">
        <v>6007</v>
      </c>
      <c r="HVP1" t="s">
        <v>6008</v>
      </c>
      <c r="HVQ1" t="s">
        <v>6009</v>
      </c>
      <c r="HVR1" t="s">
        <v>6010</v>
      </c>
      <c r="HVS1" t="s">
        <v>6011</v>
      </c>
      <c r="HVT1" t="s">
        <v>6012</v>
      </c>
      <c r="HVU1" t="s">
        <v>6013</v>
      </c>
      <c r="HVV1" t="s">
        <v>6014</v>
      </c>
      <c r="HVW1" t="s">
        <v>6015</v>
      </c>
      <c r="HVX1" t="s">
        <v>6016</v>
      </c>
      <c r="HVY1" t="s">
        <v>6017</v>
      </c>
      <c r="HVZ1" t="s">
        <v>6018</v>
      </c>
      <c r="HWA1" t="s">
        <v>6019</v>
      </c>
      <c r="HWB1" t="s">
        <v>6020</v>
      </c>
      <c r="HWC1" t="s">
        <v>6021</v>
      </c>
      <c r="HWD1" t="s">
        <v>6022</v>
      </c>
      <c r="HWE1" t="s">
        <v>6023</v>
      </c>
      <c r="HWF1" t="s">
        <v>6024</v>
      </c>
      <c r="HWG1" t="s">
        <v>6025</v>
      </c>
      <c r="HWH1" t="s">
        <v>6026</v>
      </c>
      <c r="HWI1" t="s">
        <v>6027</v>
      </c>
      <c r="HWJ1" t="s">
        <v>6028</v>
      </c>
      <c r="HWK1" t="s">
        <v>6029</v>
      </c>
      <c r="HWL1" t="s">
        <v>6030</v>
      </c>
      <c r="HWM1" t="s">
        <v>6031</v>
      </c>
      <c r="HWN1" t="s">
        <v>6032</v>
      </c>
      <c r="HWO1" t="s">
        <v>6033</v>
      </c>
      <c r="HWP1" t="s">
        <v>6034</v>
      </c>
      <c r="HWQ1" t="s">
        <v>6035</v>
      </c>
      <c r="HWR1" t="s">
        <v>6036</v>
      </c>
      <c r="HWS1" t="s">
        <v>6037</v>
      </c>
      <c r="HWT1" t="s">
        <v>6038</v>
      </c>
      <c r="HWU1" t="s">
        <v>6039</v>
      </c>
      <c r="HWV1" t="s">
        <v>6040</v>
      </c>
      <c r="HWW1" t="s">
        <v>6041</v>
      </c>
      <c r="HWX1" t="s">
        <v>6042</v>
      </c>
      <c r="HWY1" t="s">
        <v>6043</v>
      </c>
      <c r="HWZ1" t="s">
        <v>6044</v>
      </c>
      <c r="HXA1" t="s">
        <v>6045</v>
      </c>
      <c r="HXB1" t="s">
        <v>6046</v>
      </c>
      <c r="HXC1" t="s">
        <v>6047</v>
      </c>
      <c r="HXD1" t="s">
        <v>6048</v>
      </c>
      <c r="HXE1" t="s">
        <v>6049</v>
      </c>
      <c r="HXF1" t="s">
        <v>6050</v>
      </c>
      <c r="HXG1" t="s">
        <v>6051</v>
      </c>
      <c r="HXH1" t="s">
        <v>6052</v>
      </c>
      <c r="HXI1" t="s">
        <v>6053</v>
      </c>
      <c r="HXJ1" t="s">
        <v>6054</v>
      </c>
      <c r="HXK1" t="s">
        <v>6055</v>
      </c>
      <c r="HXL1" t="s">
        <v>6056</v>
      </c>
      <c r="HXM1" t="s">
        <v>6057</v>
      </c>
      <c r="HXN1" t="s">
        <v>6058</v>
      </c>
      <c r="HXO1" t="s">
        <v>6059</v>
      </c>
      <c r="HXP1" t="s">
        <v>6060</v>
      </c>
      <c r="HXQ1" t="s">
        <v>6061</v>
      </c>
      <c r="HXR1" t="s">
        <v>6062</v>
      </c>
      <c r="HXS1" t="s">
        <v>6063</v>
      </c>
      <c r="HXT1" t="s">
        <v>6064</v>
      </c>
      <c r="HXU1" t="s">
        <v>6065</v>
      </c>
      <c r="HXV1" t="s">
        <v>6066</v>
      </c>
      <c r="HXW1" t="s">
        <v>6067</v>
      </c>
      <c r="HXX1" t="s">
        <v>6068</v>
      </c>
      <c r="HXY1" t="s">
        <v>6069</v>
      </c>
      <c r="HXZ1" t="s">
        <v>6070</v>
      </c>
      <c r="HYA1" t="s">
        <v>6071</v>
      </c>
      <c r="HYB1" t="s">
        <v>6072</v>
      </c>
      <c r="HYC1" t="s">
        <v>6073</v>
      </c>
      <c r="HYD1" t="s">
        <v>6074</v>
      </c>
      <c r="HYE1" t="s">
        <v>6075</v>
      </c>
      <c r="HYF1" t="s">
        <v>6076</v>
      </c>
      <c r="HYG1" t="s">
        <v>6077</v>
      </c>
      <c r="HYH1" t="s">
        <v>6078</v>
      </c>
      <c r="HYI1" t="s">
        <v>6079</v>
      </c>
      <c r="HYJ1" t="s">
        <v>6080</v>
      </c>
      <c r="HYK1" t="s">
        <v>6081</v>
      </c>
      <c r="HYL1" t="s">
        <v>6082</v>
      </c>
      <c r="HYM1" t="s">
        <v>6083</v>
      </c>
      <c r="HYN1" t="s">
        <v>6084</v>
      </c>
      <c r="HYO1" t="s">
        <v>6085</v>
      </c>
      <c r="HYP1" t="s">
        <v>6086</v>
      </c>
      <c r="HYQ1" t="s">
        <v>6087</v>
      </c>
      <c r="HYR1" t="s">
        <v>6088</v>
      </c>
      <c r="HYS1" t="s">
        <v>6089</v>
      </c>
      <c r="HYT1" t="s">
        <v>6090</v>
      </c>
      <c r="HYU1" t="s">
        <v>6091</v>
      </c>
      <c r="HYV1" t="s">
        <v>6092</v>
      </c>
      <c r="HYW1" t="s">
        <v>6093</v>
      </c>
      <c r="HYX1" t="s">
        <v>6094</v>
      </c>
      <c r="HYY1" t="s">
        <v>6095</v>
      </c>
      <c r="HYZ1" t="s">
        <v>6096</v>
      </c>
      <c r="HZA1" t="s">
        <v>6097</v>
      </c>
      <c r="HZB1" t="s">
        <v>6098</v>
      </c>
      <c r="HZC1" t="s">
        <v>6099</v>
      </c>
      <c r="HZD1" t="s">
        <v>6100</v>
      </c>
      <c r="HZE1" t="s">
        <v>6101</v>
      </c>
      <c r="HZF1" t="s">
        <v>6102</v>
      </c>
      <c r="HZG1" t="s">
        <v>6103</v>
      </c>
      <c r="HZH1" t="s">
        <v>6104</v>
      </c>
      <c r="HZI1" t="s">
        <v>6105</v>
      </c>
      <c r="HZJ1" t="s">
        <v>6106</v>
      </c>
      <c r="HZK1" t="s">
        <v>6107</v>
      </c>
      <c r="HZL1" t="s">
        <v>6108</v>
      </c>
      <c r="HZM1" t="s">
        <v>6109</v>
      </c>
      <c r="HZN1" t="s">
        <v>6110</v>
      </c>
      <c r="HZO1" t="s">
        <v>6111</v>
      </c>
      <c r="HZP1" t="s">
        <v>6112</v>
      </c>
      <c r="HZQ1" t="s">
        <v>6113</v>
      </c>
      <c r="HZR1" t="s">
        <v>6114</v>
      </c>
      <c r="HZS1" t="s">
        <v>6115</v>
      </c>
      <c r="HZT1" t="s">
        <v>6116</v>
      </c>
      <c r="HZU1" t="s">
        <v>6117</v>
      </c>
      <c r="HZV1" t="s">
        <v>6118</v>
      </c>
      <c r="HZW1" t="s">
        <v>6119</v>
      </c>
      <c r="HZX1" t="s">
        <v>6120</v>
      </c>
      <c r="HZY1" t="s">
        <v>6121</v>
      </c>
      <c r="HZZ1" t="s">
        <v>6122</v>
      </c>
      <c r="IAA1" t="s">
        <v>6123</v>
      </c>
      <c r="IAB1" t="s">
        <v>6124</v>
      </c>
      <c r="IAC1" t="s">
        <v>6125</v>
      </c>
      <c r="IAD1" t="s">
        <v>6126</v>
      </c>
      <c r="IAE1" t="s">
        <v>6127</v>
      </c>
      <c r="IAF1" t="s">
        <v>6128</v>
      </c>
      <c r="IAG1" t="s">
        <v>6129</v>
      </c>
      <c r="IAH1" t="s">
        <v>6130</v>
      </c>
      <c r="IAI1" t="s">
        <v>6131</v>
      </c>
      <c r="IAJ1" t="s">
        <v>6132</v>
      </c>
      <c r="IAK1" t="s">
        <v>6133</v>
      </c>
      <c r="IAL1" t="s">
        <v>6134</v>
      </c>
      <c r="IAM1" t="s">
        <v>6135</v>
      </c>
      <c r="IAN1" t="s">
        <v>6136</v>
      </c>
      <c r="IAO1" t="s">
        <v>6137</v>
      </c>
      <c r="IAP1" t="s">
        <v>6138</v>
      </c>
      <c r="IAQ1" t="s">
        <v>6139</v>
      </c>
      <c r="IAR1" t="s">
        <v>6140</v>
      </c>
      <c r="IAS1" t="s">
        <v>6141</v>
      </c>
      <c r="IAT1" t="s">
        <v>6142</v>
      </c>
      <c r="IAU1" t="s">
        <v>6143</v>
      </c>
      <c r="IAV1" t="s">
        <v>6144</v>
      </c>
      <c r="IAW1" t="s">
        <v>6145</v>
      </c>
      <c r="IAX1" t="s">
        <v>6146</v>
      </c>
      <c r="IAY1" t="s">
        <v>6147</v>
      </c>
      <c r="IAZ1" t="s">
        <v>6148</v>
      </c>
      <c r="IBA1" t="s">
        <v>6149</v>
      </c>
      <c r="IBB1" t="s">
        <v>6150</v>
      </c>
      <c r="IBC1" t="s">
        <v>6151</v>
      </c>
      <c r="IBD1" t="s">
        <v>6152</v>
      </c>
      <c r="IBE1" t="s">
        <v>6153</v>
      </c>
      <c r="IBF1" t="s">
        <v>6154</v>
      </c>
      <c r="IBG1" t="s">
        <v>6155</v>
      </c>
      <c r="IBH1" t="s">
        <v>6156</v>
      </c>
      <c r="IBI1" t="s">
        <v>6157</v>
      </c>
      <c r="IBJ1" t="s">
        <v>6158</v>
      </c>
      <c r="IBK1" t="s">
        <v>6159</v>
      </c>
      <c r="IBL1" t="s">
        <v>6160</v>
      </c>
      <c r="IBM1" t="s">
        <v>6161</v>
      </c>
      <c r="IBN1" t="s">
        <v>6162</v>
      </c>
      <c r="IBO1" t="s">
        <v>6163</v>
      </c>
      <c r="IBP1" t="s">
        <v>6164</v>
      </c>
      <c r="IBQ1" t="s">
        <v>6165</v>
      </c>
      <c r="IBR1" t="s">
        <v>6166</v>
      </c>
      <c r="IBS1" t="s">
        <v>6167</v>
      </c>
      <c r="IBT1" t="s">
        <v>6168</v>
      </c>
      <c r="IBU1" t="s">
        <v>6169</v>
      </c>
      <c r="IBV1" t="s">
        <v>6170</v>
      </c>
      <c r="IBW1" t="s">
        <v>6171</v>
      </c>
      <c r="IBX1" t="s">
        <v>6172</v>
      </c>
      <c r="IBY1" t="s">
        <v>6173</v>
      </c>
      <c r="IBZ1" t="s">
        <v>6174</v>
      </c>
      <c r="ICA1" t="s">
        <v>6175</v>
      </c>
      <c r="ICB1" t="s">
        <v>6176</v>
      </c>
      <c r="ICC1" t="s">
        <v>6177</v>
      </c>
      <c r="ICD1" t="s">
        <v>6178</v>
      </c>
      <c r="ICE1" t="s">
        <v>6179</v>
      </c>
      <c r="ICF1" t="s">
        <v>6180</v>
      </c>
      <c r="ICG1" t="s">
        <v>6181</v>
      </c>
      <c r="ICH1" t="s">
        <v>6182</v>
      </c>
      <c r="ICI1" t="s">
        <v>6183</v>
      </c>
      <c r="ICJ1" t="s">
        <v>6184</v>
      </c>
      <c r="ICK1" t="s">
        <v>6185</v>
      </c>
      <c r="ICL1" t="s">
        <v>6186</v>
      </c>
      <c r="ICM1" t="s">
        <v>6187</v>
      </c>
      <c r="ICN1" t="s">
        <v>6188</v>
      </c>
      <c r="ICO1" t="s">
        <v>6189</v>
      </c>
      <c r="ICP1" t="s">
        <v>6190</v>
      </c>
      <c r="ICQ1" t="s">
        <v>6191</v>
      </c>
      <c r="ICR1" t="s">
        <v>6192</v>
      </c>
      <c r="ICS1" t="s">
        <v>6193</v>
      </c>
      <c r="ICT1" t="s">
        <v>6194</v>
      </c>
      <c r="ICU1" t="s">
        <v>6195</v>
      </c>
      <c r="ICV1" t="s">
        <v>6196</v>
      </c>
      <c r="ICW1" t="s">
        <v>6197</v>
      </c>
      <c r="ICX1" t="s">
        <v>6198</v>
      </c>
      <c r="ICY1" t="s">
        <v>6199</v>
      </c>
      <c r="ICZ1" t="s">
        <v>6200</v>
      </c>
      <c r="IDA1" t="s">
        <v>6201</v>
      </c>
      <c r="IDB1" t="s">
        <v>6202</v>
      </c>
      <c r="IDC1" t="s">
        <v>6203</v>
      </c>
      <c r="IDD1" t="s">
        <v>6204</v>
      </c>
      <c r="IDE1" t="s">
        <v>6205</v>
      </c>
      <c r="IDF1" t="s">
        <v>6206</v>
      </c>
      <c r="IDG1" t="s">
        <v>6207</v>
      </c>
      <c r="IDH1" t="s">
        <v>6208</v>
      </c>
      <c r="IDI1" t="s">
        <v>6209</v>
      </c>
      <c r="IDJ1" t="s">
        <v>6210</v>
      </c>
      <c r="IDK1" t="s">
        <v>6211</v>
      </c>
      <c r="IDL1" t="s">
        <v>6212</v>
      </c>
      <c r="IDM1" t="s">
        <v>6213</v>
      </c>
      <c r="IDN1" t="s">
        <v>6214</v>
      </c>
      <c r="IDO1" t="s">
        <v>6215</v>
      </c>
      <c r="IDP1" t="s">
        <v>6216</v>
      </c>
      <c r="IDQ1" t="s">
        <v>6217</v>
      </c>
      <c r="IDR1" t="s">
        <v>6218</v>
      </c>
      <c r="IDS1" t="s">
        <v>6219</v>
      </c>
      <c r="IDT1" t="s">
        <v>6220</v>
      </c>
      <c r="IDU1" t="s">
        <v>6221</v>
      </c>
      <c r="IDV1" t="s">
        <v>6222</v>
      </c>
      <c r="IDW1" t="s">
        <v>6223</v>
      </c>
      <c r="IDX1" t="s">
        <v>6224</v>
      </c>
      <c r="IDY1" t="s">
        <v>6225</v>
      </c>
      <c r="IDZ1" t="s">
        <v>6226</v>
      </c>
      <c r="IEA1" t="s">
        <v>6227</v>
      </c>
      <c r="IEB1" t="s">
        <v>6228</v>
      </c>
      <c r="IEC1" t="s">
        <v>6229</v>
      </c>
      <c r="IED1" t="s">
        <v>6230</v>
      </c>
      <c r="IEE1" t="s">
        <v>6231</v>
      </c>
      <c r="IEF1" t="s">
        <v>6232</v>
      </c>
      <c r="IEG1" t="s">
        <v>6233</v>
      </c>
      <c r="IEH1" t="s">
        <v>6234</v>
      </c>
      <c r="IEI1" t="s">
        <v>6235</v>
      </c>
      <c r="IEJ1" t="s">
        <v>6236</v>
      </c>
      <c r="IEK1" t="s">
        <v>6237</v>
      </c>
      <c r="IEL1" t="s">
        <v>6238</v>
      </c>
      <c r="IEM1" t="s">
        <v>6239</v>
      </c>
      <c r="IEN1" t="s">
        <v>6240</v>
      </c>
      <c r="IEO1" t="s">
        <v>6241</v>
      </c>
      <c r="IEP1" t="s">
        <v>6242</v>
      </c>
      <c r="IEQ1" t="s">
        <v>6243</v>
      </c>
      <c r="IER1" t="s">
        <v>6244</v>
      </c>
      <c r="IES1" t="s">
        <v>6245</v>
      </c>
      <c r="IET1" t="s">
        <v>6246</v>
      </c>
      <c r="IEU1" t="s">
        <v>6247</v>
      </c>
      <c r="IEV1" t="s">
        <v>6248</v>
      </c>
      <c r="IEW1" t="s">
        <v>6249</v>
      </c>
      <c r="IEX1" t="s">
        <v>6250</v>
      </c>
      <c r="IEY1" t="s">
        <v>6251</v>
      </c>
      <c r="IEZ1" t="s">
        <v>6252</v>
      </c>
      <c r="IFA1" t="s">
        <v>6253</v>
      </c>
      <c r="IFB1" t="s">
        <v>6254</v>
      </c>
      <c r="IFC1" t="s">
        <v>6255</v>
      </c>
      <c r="IFD1" t="s">
        <v>6256</v>
      </c>
      <c r="IFE1" t="s">
        <v>6257</v>
      </c>
      <c r="IFF1" t="s">
        <v>6258</v>
      </c>
      <c r="IFG1" t="s">
        <v>6259</v>
      </c>
      <c r="IFH1" t="s">
        <v>6260</v>
      </c>
      <c r="IFI1" t="s">
        <v>6261</v>
      </c>
      <c r="IFJ1" t="s">
        <v>6262</v>
      </c>
      <c r="IFK1" t="s">
        <v>6263</v>
      </c>
      <c r="IFL1" t="s">
        <v>6264</v>
      </c>
      <c r="IFM1" t="s">
        <v>6265</v>
      </c>
      <c r="IFN1" t="s">
        <v>6266</v>
      </c>
      <c r="IFO1" t="s">
        <v>6267</v>
      </c>
      <c r="IFP1" t="s">
        <v>6268</v>
      </c>
      <c r="IFQ1" t="s">
        <v>6269</v>
      </c>
      <c r="IFR1" t="s">
        <v>6270</v>
      </c>
      <c r="IFS1" t="s">
        <v>6271</v>
      </c>
      <c r="IFT1" t="s">
        <v>6272</v>
      </c>
      <c r="IFU1" t="s">
        <v>6273</v>
      </c>
      <c r="IFV1" t="s">
        <v>6274</v>
      </c>
      <c r="IFW1" t="s">
        <v>6275</v>
      </c>
      <c r="IFX1" t="s">
        <v>6276</v>
      </c>
      <c r="IFY1" t="s">
        <v>6277</v>
      </c>
      <c r="IFZ1" t="s">
        <v>6278</v>
      </c>
      <c r="IGA1" t="s">
        <v>6279</v>
      </c>
      <c r="IGB1" t="s">
        <v>6280</v>
      </c>
      <c r="IGC1" t="s">
        <v>6281</v>
      </c>
      <c r="IGD1" t="s">
        <v>6282</v>
      </c>
      <c r="IGE1" t="s">
        <v>6283</v>
      </c>
      <c r="IGF1" t="s">
        <v>6284</v>
      </c>
      <c r="IGG1" t="s">
        <v>6285</v>
      </c>
      <c r="IGH1" t="s">
        <v>6286</v>
      </c>
      <c r="IGI1" t="s">
        <v>6287</v>
      </c>
      <c r="IGJ1" t="s">
        <v>6288</v>
      </c>
      <c r="IGK1" t="s">
        <v>6289</v>
      </c>
      <c r="IGL1" t="s">
        <v>6290</v>
      </c>
      <c r="IGM1" t="s">
        <v>6291</v>
      </c>
      <c r="IGN1" t="s">
        <v>6292</v>
      </c>
      <c r="IGO1" t="s">
        <v>6293</v>
      </c>
      <c r="IGP1" t="s">
        <v>6294</v>
      </c>
      <c r="IGQ1" t="s">
        <v>6295</v>
      </c>
      <c r="IGR1" t="s">
        <v>6296</v>
      </c>
      <c r="IGS1" t="s">
        <v>6297</v>
      </c>
      <c r="IGT1" t="s">
        <v>6298</v>
      </c>
      <c r="IGU1" t="s">
        <v>6299</v>
      </c>
      <c r="IGV1" t="s">
        <v>6300</v>
      </c>
      <c r="IGW1" t="s">
        <v>6301</v>
      </c>
      <c r="IGX1" t="s">
        <v>6302</v>
      </c>
      <c r="IGY1" t="s">
        <v>6303</v>
      </c>
      <c r="IGZ1" t="s">
        <v>6304</v>
      </c>
      <c r="IHA1" t="s">
        <v>6305</v>
      </c>
      <c r="IHB1" t="s">
        <v>6306</v>
      </c>
      <c r="IHC1" t="s">
        <v>6307</v>
      </c>
      <c r="IHD1" t="s">
        <v>6308</v>
      </c>
      <c r="IHE1" t="s">
        <v>6309</v>
      </c>
      <c r="IHF1" t="s">
        <v>6310</v>
      </c>
      <c r="IHG1" t="s">
        <v>6311</v>
      </c>
      <c r="IHH1" t="s">
        <v>6312</v>
      </c>
      <c r="IHI1" t="s">
        <v>6313</v>
      </c>
      <c r="IHJ1" t="s">
        <v>6314</v>
      </c>
      <c r="IHK1" t="s">
        <v>6315</v>
      </c>
      <c r="IHL1" t="s">
        <v>6316</v>
      </c>
      <c r="IHM1" t="s">
        <v>6317</v>
      </c>
      <c r="IHN1" t="s">
        <v>6318</v>
      </c>
      <c r="IHO1" t="s">
        <v>6319</v>
      </c>
      <c r="IHP1" t="s">
        <v>6320</v>
      </c>
      <c r="IHQ1" t="s">
        <v>6321</v>
      </c>
      <c r="IHR1" t="s">
        <v>6322</v>
      </c>
      <c r="IHS1" t="s">
        <v>6323</v>
      </c>
      <c r="IHT1" t="s">
        <v>6324</v>
      </c>
      <c r="IHU1" t="s">
        <v>6325</v>
      </c>
      <c r="IHV1" t="s">
        <v>6326</v>
      </c>
      <c r="IHW1" t="s">
        <v>6327</v>
      </c>
      <c r="IHX1" t="s">
        <v>6328</v>
      </c>
      <c r="IHY1" t="s">
        <v>6329</v>
      </c>
      <c r="IHZ1" t="s">
        <v>6330</v>
      </c>
      <c r="IIA1" t="s">
        <v>6331</v>
      </c>
      <c r="IIB1" t="s">
        <v>6332</v>
      </c>
      <c r="IIC1" t="s">
        <v>6333</v>
      </c>
      <c r="IID1" t="s">
        <v>6334</v>
      </c>
      <c r="IIE1" t="s">
        <v>6335</v>
      </c>
      <c r="IIF1" t="s">
        <v>6336</v>
      </c>
      <c r="IIG1" t="s">
        <v>6337</v>
      </c>
      <c r="IIH1" t="s">
        <v>6338</v>
      </c>
      <c r="III1" t="s">
        <v>6339</v>
      </c>
      <c r="IIJ1" t="s">
        <v>6340</v>
      </c>
      <c r="IIK1" t="s">
        <v>6341</v>
      </c>
      <c r="IIL1" t="s">
        <v>6342</v>
      </c>
      <c r="IIM1" t="s">
        <v>6343</v>
      </c>
      <c r="IIN1" t="s">
        <v>6344</v>
      </c>
      <c r="IIO1" t="s">
        <v>6345</v>
      </c>
      <c r="IIP1" t="s">
        <v>6346</v>
      </c>
      <c r="IIQ1" t="s">
        <v>6347</v>
      </c>
      <c r="IIR1" t="s">
        <v>6348</v>
      </c>
      <c r="IIS1" t="s">
        <v>6349</v>
      </c>
      <c r="IIT1" t="s">
        <v>6350</v>
      </c>
      <c r="IIU1" t="s">
        <v>6351</v>
      </c>
      <c r="IIV1" t="s">
        <v>6352</v>
      </c>
      <c r="IIW1" t="s">
        <v>6353</v>
      </c>
      <c r="IIX1" t="s">
        <v>6354</v>
      </c>
      <c r="IIY1" t="s">
        <v>6355</v>
      </c>
      <c r="IIZ1" t="s">
        <v>6356</v>
      </c>
      <c r="IJA1" t="s">
        <v>6357</v>
      </c>
      <c r="IJB1" t="s">
        <v>6358</v>
      </c>
      <c r="IJC1" t="s">
        <v>6359</v>
      </c>
      <c r="IJD1" t="s">
        <v>6360</v>
      </c>
      <c r="IJE1" t="s">
        <v>6361</v>
      </c>
      <c r="IJF1" t="s">
        <v>6362</v>
      </c>
      <c r="IJG1" t="s">
        <v>6363</v>
      </c>
      <c r="IJH1" t="s">
        <v>6364</v>
      </c>
      <c r="IJI1" t="s">
        <v>6365</v>
      </c>
      <c r="IJJ1" t="s">
        <v>6366</v>
      </c>
      <c r="IJK1" t="s">
        <v>6367</v>
      </c>
      <c r="IJL1" t="s">
        <v>6368</v>
      </c>
      <c r="IJM1" t="s">
        <v>6369</v>
      </c>
      <c r="IJN1" t="s">
        <v>6370</v>
      </c>
      <c r="IJO1" t="s">
        <v>6371</v>
      </c>
      <c r="IJP1" t="s">
        <v>6372</v>
      </c>
      <c r="IJQ1" t="s">
        <v>6373</v>
      </c>
      <c r="IJR1" t="s">
        <v>6374</v>
      </c>
      <c r="IJS1" t="s">
        <v>6375</v>
      </c>
      <c r="IJT1" t="s">
        <v>6376</v>
      </c>
      <c r="IJU1" t="s">
        <v>6377</v>
      </c>
      <c r="IJV1" t="s">
        <v>6378</v>
      </c>
      <c r="IJW1" t="s">
        <v>6379</v>
      </c>
      <c r="IJX1" t="s">
        <v>6380</v>
      </c>
      <c r="IJY1" t="s">
        <v>6381</v>
      </c>
      <c r="IJZ1" t="s">
        <v>6382</v>
      </c>
      <c r="IKA1" t="s">
        <v>6383</v>
      </c>
      <c r="IKB1" t="s">
        <v>6384</v>
      </c>
      <c r="IKC1" t="s">
        <v>6385</v>
      </c>
      <c r="IKD1" t="s">
        <v>6386</v>
      </c>
      <c r="IKE1" t="s">
        <v>6387</v>
      </c>
      <c r="IKF1" t="s">
        <v>6388</v>
      </c>
      <c r="IKG1" t="s">
        <v>6389</v>
      </c>
      <c r="IKH1" t="s">
        <v>6390</v>
      </c>
      <c r="IKI1" t="s">
        <v>6391</v>
      </c>
      <c r="IKJ1" t="s">
        <v>6392</v>
      </c>
      <c r="IKK1" t="s">
        <v>6393</v>
      </c>
      <c r="IKL1" t="s">
        <v>6394</v>
      </c>
      <c r="IKM1" t="s">
        <v>6395</v>
      </c>
      <c r="IKN1" t="s">
        <v>6396</v>
      </c>
      <c r="IKO1" t="s">
        <v>6397</v>
      </c>
      <c r="IKP1" t="s">
        <v>6398</v>
      </c>
      <c r="IKQ1" t="s">
        <v>6399</v>
      </c>
      <c r="IKR1" t="s">
        <v>6400</v>
      </c>
      <c r="IKS1" t="s">
        <v>6401</v>
      </c>
      <c r="IKT1" t="s">
        <v>6402</v>
      </c>
      <c r="IKU1" t="s">
        <v>6403</v>
      </c>
      <c r="IKV1" t="s">
        <v>6404</v>
      </c>
      <c r="IKW1" t="s">
        <v>6405</v>
      </c>
      <c r="IKX1" t="s">
        <v>6406</v>
      </c>
      <c r="IKY1" t="s">
        <v>6407</v>
      </c>
      <c r="IKZ1" t="s">
        <v>6408</v>
      </c>
      <c r="ILA1" t="s">
        <v>6409</v>
      </c>
      <c r="ILB1" t="s">
        <v>6410</v>
      </c>
      <c r="ILC1" t="s">
        <v>6411</v>
      </c>
      <c r="ILD1" t="s">
        <v>6412</v>
      </c>
      <c r="ILE1" t="s">
        <v>6413</v>
      </c>
      <c r="ILF1" t="s">
        <v>6414</v>
      </c>
      <c r="ILG1" t="s">
        <v>6415</v>
      </c>
      <c r="ILH1" t="s">
        <v>6416</v>
      </c>
      <c r="ILI1" t="s">
        <v>6417</v>
      </c>
      <c r="ILJ1" t="s">
        <v>6418</v>
      </c>
      <c r="ILK1" t="s">
        <v>6419</v>
      </c>
      <c r="ILL1" t="s">
        <v>6420</v>
      </c>
      <c r="ILM1" t="s">
        <v>6421</v>
      </c>
      <c r="ILN1" t="s">
        <v>6422</v>
      </c>
      <c r="ILO1" t="s">
        <v>6423</v>
      </c>
      <c r="ILP1" t="s">
        <v>6424</v>
      </c>
      <c r="ILQ1" t="s">
        <v>6425</v>
      </c>
      <c r="ILR1" t="s">
        <v>6426</v>
      </c>
      <c r="ILS1" t="s">
        <v>6427</v>
      </c>
      <c r="ILT1" t="s">
        <v>6428</v>
      </c>
      <c r="ILU1" t="s">
        <v>6429</v>
      </c>
      <c r="ILV1" t="s">
        <v>6430</v>
      </c>
      <c r="ILW1" t="s">
        <v>6431</v>
      </c>
      <c r="ILX1" t="s">
        <v>6432</v>
      </c>
      <c r="ILY1" t="s">
        <v>6433</v>
      </c>
      <c r="ILZ1" t="s">
        <v>6434</v>
      </c>
      <c r="IMA1" t="s">
        <v>6435</v>
      </c>
      <c r="IMB1" t="s">
        <v>6436</v>
      </c>
      <c r="IMC1" t="s">
        <v>6437</v>
      </c>
      <c r="IMD1" t="s">
        <v>6438</v>
      </c>
      <c r="IME1" t="s">
        <v>6439</v>
      </c>
      <c r="IMF1" t="s">
        <v>6440</v>
      </c>
      <c r="IMG1" t="s">
        <v>6441</v>
      </c>
      <c r="IMH1" t="s">
        <v>6442</v>
      </c>
      <c r="IMI1" t="s">
        <v>6443</v>
      </c>
      <c r="IMJ1" t="s">
        <v>6444</v>
      </c>
      <c r="IMK1" t="s">
        <v>6445</v>
      </c>
      <c r="IML1" t="s">
        <v>6446</v>
      </c>
      <c r="IMM1" t="s">
        <v>6447</v>
      </c>
      <c r="IMN1" t="s">
        <v>6448</v>
      </c>
      <c r="IMO1" t="s">
        <v>6449</v>
      </c>
      <c r="IMP1" t="s">
        <v>6450</v>
      </c>
      <c r="IMQ1" t="s">
        <v>6451</v>
      </c>
      <c r="IMR1" t="s">
        <v>6452</v>
      </c>
      <c r="IMS1" t="s">
        <v>6453</v>
      </c>
      <c r="IMT1" t="s">
        <v>6454</v>
      </c>
      <c r="IMU1" t="s">
        <v>6455</v>
      </c>
      <c r="IMV1" t="s">
        <v>6456</v>
      </c>
      <c r="IMW1" t="s">
        <v>6457</v>
      </c>
      <c r="IMX1" t="s">
        <v>6458</v>
      </c>
      <c r="IMY1" t="s">
        <v>6459</v>
      </c>
      <c r="IMZ1" t="s">
        <v>6460</v>
      </c>
      <c r="INA1" t="s">
        <v>6461</v>
      </c>
      <c r="INB1" t="s">
        <v>6462</v>
      </c>
      <c r="INC1" t="s">
        <v>6463</v>
      </c>
      <c r="IND1" t="s">
        <v>6464</v>
      </c>
      <c r="INE1" t="s">
        <v>6465</v>
      </c>
      <c r="INF1" t="s">
        <v>6466</v>
      </c>
      <c r="ING1" t="s">
        <v>6467</v>
      </c>
      <c r="INH1" t="s">
        <v>6468</v>
      </c>
      <c r="INI1" t="s">
        <v>6469</v>
      </c>
      <c r="INJ1" t="s">
        <v>6470</v>
      </c>
      <c r="INK1" t="s">
        <v>6471</v>
      </c>
      <c r="INL1" t="s">
        <v>6472</v>
      </c>
      <c r="INM1" t="s">
        <v>6473</v>
      </c>
      <c r="INN1" t="s">
        <v>6474</v>
      </c>
      <c r="INO1" t="s">
        <v>6475</v>
      </c>
      <c r="INP1" t="s">
        <v>6476</v>
      </c>
      <c r="INQ1" t="s">
        <v>6477</v>
      </c>
      <c r="INR1" t="s">
        <v>6478</v>
      </c>
      <c r="INS1" t="s">
        <v>6479</v>
      </c>
      <c r="INT1" t="s">
        <v>6480</v>
      </c>
      <c r="INU1" t="s">
        <v>6481</v>
      </c>
      <c r="INV1" t="s">
        <v>6482</v>
      </c>
      <c r="INW1" t="s">
        <v>6483</v>
      </c>
      <c r="INX1" t="s">
        <v>6484</v>
      </c>
      <c r="INY1" t="s">
        <v>6485</v>
      </c>
      <c r="INZ1" t="s">
        <v>6486</v>
      </c>
      <c r="IOA1" t="s">
        <v>6487</v>
      </c>
      <c r="IOB1" t="s">
        <v>6488</v>
      </c>
      <c r="IOC1" t="s">
        <v>6489</v>
      </c>
      <c r="IOD1" t="s">
        <v>6490</v>
      </c>
      <c r="IOE1" t="s">
        <v>6491</v>
      </c>
      <c r="IOF1" t="s">
        <v>6492</v>
      </c>
      <c r="IOG1" t="s">
        <v>6493</v>
      </c>
      <c r="IOH1" t="s">
        <v>6494</v>
      </c>
      <c r="IOI1" t="s">
        <v>6495</v>
      </c>
      <c r="IOJ1" t="s">
        <v>6496</v>
      </c>
      <c r="IOK1" t="s">
        <v>6497</v>
      </c>
      <c r="IOL1" t="s">
        <v>6498</v>
      </c>
      <c r="IOM1" t="s">
        <v>6499</v>
      </c>
      <c r="ION1" t="s">
        <v>6500</v>
      </c>
      <c r="IOO1" t="s">
        <v>6501</v>
      </c>
      <c r="IOP1" t="s">
        <v>6502</v>
      </c>
      <c r="IOQ1" t="s">
        <v>6503</v>
      </c>
      <c r="IOR1" t="s">
        <v>6504</v>
      </c>
      <c r="IOS1" t="s">
        <v>6505</v>
      </c>
      <c r="IOT1" t="s">
        <v>6506</v>
      </c>
      <c r="IOU1" t="s">
        <v>6507</v>
      </c>
      <c r="IOV1" t="s">
        <v>6508</v>
      </c>
      <c r="IOW1" t="s">
        <v>6509</v>
      </c>
      <c r="IOX1" t="s">
        <v>6510</v>
      </c>
      <c r="IOY1" t="s">
        <v>6511</v>
      </c>
      <c r="IOZ1" t="s">
        <v>6512</v>
      </c>
      <c r="IPA1" t="s">
        <v>6513</v>
      </c>
      <c r="IPB1" t="s">
        <v>6514</v>
      </c>
      <c r="IPC1" t="s">
        <v>6515</v>
      </c>
      <c r="IPD1" t="s">
        <v>6516</v>
      </c>
      <c r="IPE1" t="s">
        <v>6517</v>
      </c>
      <c r="IPF1" t="s">
        <v>6518</v>
      </c>
      <c r="IPG1" t="s">
        <v>6519</v>
      </c>
      <c r="IPH1" t="s">
        <v>6520</v>
      </c>
      <c r="IPI1" t="s">
        <v>6521</v>
      </c>
      <c r="IPJ1" t="s">
        <v>6522</v>
      </c>
      <c r="IPK1" t="s">
        <v>6523</v>
      </c>
      <c r="IPL1" t="s">
        <v>6524</v>
      </c>
      <c r="IPM1" t="s">
        <v>6525</v>
      </c>
      <c r="IPN1" t="s">
        <v>6526</v>
      </c>
      <c r="IPO1" t="s">
        <v>6527</v>
      </c>
      <c r="IPP1" t="s">
        <v>6528</v>
      </c>
      <c r="IPQ1" t="s">
        <v>6529</v>
      </c>
      <c r="IPR1" t="s">
        <v>6530</v>
      </c>
      <c r="IPS1" t="s">
        <v>6531</v>
      </c>
      <c r="IPT1" t="s">
        <v>6532</v>
      </c>
      <c r="IPU1" t="s">
        <v>6533</v>
      </c>
      <c r="IPV1" t="s">
        <v>6534</v>
      </c>
      <c r="IPW1" t="s">
        <v>6535</v>
      </c>
      <c r="IPX1" t="s">
        <v>6536</v>
      </c>
      <c r="IPY1" t="s">
        <v>6537</v>
      </c>
      <c r="IPZ1" t="s">
        <v>6538</v>
      </c>
      <c r="IQA1" t="s">
        <v>6539</v>
      </c>
      <c r="IQB1" t="s">
        <v>6540</v>
      </c>
      <c r="IQC1" t="s">
        <v>6541</v>
      </c>
      <c r="IQD1" t="s">
        <v>6542</v>
      </c>
      <c r="IQE1" t="s">
        <v>6543</v>
      </c>
      <c r="IQF1" t="s">
        <v>6544</v>
      </c>
      <c r="IQG1" t="s">
        <v>6545</v>
      </c>
      <c r="IQH1" t="s">
        <v>6546</v>
      </c>
      <c r="IQI1" t="s">
        <v>6547</v>
      </c>
      <c r="IQJ1" t="s">
        <v>6548</v>
      </c>
      <c r="IQK1" t="s">
        <v>6549</v>
      </c>
      <c r="IQL1" t="s">
        <v>6550</v>
      </c>
      <c r="IQM1" t="s">
        <v>6551</v>
      </c>
      <c r="IQN1" t="s">
        <v>6552</v>
      </c>
      <c r="IQO1" t="s">
        <v>6553</v>
      </c>
      <c r="IQP1" t="s">
        <v>6554</v>
      </c>
      <c r="IQQ1" t="s">
        <v>6555</v>
      </c>
      <c r="IQR1" t="s">
        <v>6556</v>
      </c>
      <c r="IQS1" t="s">
        <v>6557</v>
      </c>
      <c r="IQT1" t="s">
        <v>6558</v>
      </c>
      <c r="IQU1" t="s">
        <v>6559</v>
      </c>
      <c r="IQV1" t="s">
        <v>6560</v>
      </c>
      <c r="IQW1" t="s">
        <v>6561</v>
      </c>
      <c r="IQX1" t="s">
        <v>6562</v>
      </c>
      <c r="IQY1" t="s">
        <v>6563</v>
      </c>
      <c r="IQZ1" t="s">
        <v>6564</v>
      </c>
      <c r="IRA1" t="s">
        <v>6565</v>
      </c>
      <c r="IRB1" t="s">
        <v>6566</v>
      </c>
      <c r="IRC1" t="s">
        <v>6567</v>
      </c>
      <c r="IRD1" t="s">
        <v>6568</v>
      </c>
      <c r="IRE1" t="s">
        <v>6569</v>
      </c>
      <c r="IRF1" t="s">
        <v>6570</v>
      </c>
      <c r="IRG1" t="s">
        <v>6571</v>
      </c>
      <c r="IRH1" t="s">
        <v>6572</v>
      </c>
      <c r="IRI1" t="s">
        <v>6573</v>
      </c>
      <c r="IRJ1" t="s">
        <v>6574</v>
      </c>
      <c r="IRK1" t="s">
        <v>6575</v>
      </c>
      <c r="IRL1" t="s">
        <v>6576</v>
      </c>
      <c r="IRM1" t="s">
        <v>6577</v>
      </c>
      <c r="IRN1" t="s">
        <v>6578</v>
      </c>
      <c r="IRO1" t="s">
        <v>6579</v>
      </c>
      <c r="IRP1" t="s">
        <v>6580</v>
      </c>
      <c r="IRQ1" t="s">
        <v>6581</v>
      </c>
      <c r="IRR1" t="s">
        <v>6582</v>
      </c>
      <c r="IRS1" t="s">
        <v>6583</v>
      </c>
      <c r="IRT1" t="s">
        <v>6584</v>
      </c>
      <c r="IRU1" t="s">
        <v>6585</v>
      </c>
      <c r="IRV1" t="s">
        <v>6586</v>
      </c>
      <c r="IRW1" t="s">
        <v>6587</v>
      </c>
      <c r="IRX1" t="s">
        <v>6588</v>
      </c>
      <c r="IRY1" t="s">
        <v>6589</v>
      </c>
      <c r="IRZ1" t="s">
        <v>6590</v>
      </c>
      <c r="ISA1" t="s">
        <v>6591</v>
      </c>
      <c r="ISB1" t="s">
        <v>6592</v>
      </c>
      <c r="ISC1" t="s">
        <v>6593</v>
      </c>
      <c r="ISD1" t="s">
        <v>6594</v>
      </c>
      <c r="ISE1" t="s">
        <v>6595</v>
      </c>
      <c r="ISF1" t="s">
        <v>6596</v>
      </c>
      <c r="ISG1" t="s">
        <v>6597</v>
      </c>
      <c r="ISH1" t="s">
        <v>6598</v>
      </c>
      <c r="ISI1" t="s">
        <v>6599</v>
      </c>
      <c r="ISJ1" t="s">
        <v>6600</v>
      </c>
      <c r="ISK1" t="s">
        <v>6601</v>
      </c>
      <c r="ISL1" t="s">
        <v>6602</v>
      </c>
      <c r="ISM1" t="s">
        <v>6603</v>
      </c>
      <c r="ISN1" t="s">
        <v>6604</v>
      </c>
      <c r="ISO1" t="s">
        <v>6605</v>
      </c>
      <c r="ISP1" t="s">
        <v>6606</v>
      </c>
      <c r="ISQ1" t="s">
        <v>6607</v>
      </c>
      <c r="ISR1" t="s">
        <v>6608</v>
      </c>
      <c r="ISS1" t="s">
        <v>6609</v>
      </c>
      <c r="IST1" t="s">
        <v>6610</v>
      </c>
      <c r="ISU1" t="s">
        <v>6611</v>
      </c>
      <c r="ISV1" t="s">
        <v>6612</v>
      </c>
      <c r="ISW1" t="s">
        <v>6613</v>
      </c>
      <c r="ISX1" t="s">
        <v>6614</v>
      </c>
      <c r="ISY1" t="s">
        <v>6615</v>
      </c>
      <c r="ISZ1" t="s">
        <v>6616</v>
      </c>
      <c r="ITA1" t="s">
        <v>6617</v>
      </c>
      <c r="ITB1" t="s">
        <v>6618</v>
      </c>
      <c r="ITC1" t="s">
        <v>6619</v>
      </c>
      <c r="ITD1" t="s">
        <v>6620</v>
      </c>
      <c r="ITE1" t="s">
        <v>6621</v>
      </c>
      <c r="ITF1" t="s">
        <v>6622</v>
      </c>
      <c r="ITG1" t="s">
        <v>6623</v>
      </c>
      <c r="ITH1" t="s">
        <v>6624</v>
      </c>
      <c r="ITI1" t="s">
        <v>6625</v>
      </c>
      <c r="ITJ1" t="s">
        <v>6626</v>
      </c>
      <c r="ITK1" t="s">
        <v>6627</v>
      </c>
      <c r="ITL1" t="s">
        <v>6628</v>
      </c>
      <c r="ITM1" t="s">
        <v>6629</v>
      </c>
      <c r="ITN1" t="s">
        <v>6630</v>
      </c>
      <c r="ITO1" t="s">
        <v>6631</v>
      </c>
      <c r="ITP1" t="s">
        <v>6632</v>
      </c>
      <c r="ITQ1" t="s">
        <v>6633</v>
      </c>
      <c r="ITR1" t="s">
        <v>6634</v>
      </c>
      <c r="ITS1" t="s">
        <v>6635</v>
      </c>
      <c r="ITT1" t="s">
        <v>6636</v>
      </c>
      <c r="ITU1" t="s">
        <v>6637</v>
      </c>
      <c r="ITV1" t="s">
        <v>6638</v>
      </c>
      <c r="ITW1" t="s">
        <v>6639</v>
      </c>
      <c r="ITX1" t="s">
        <v>6640</v>
      </c>
      <c r="ITY1" t="s">
        <v>6641</v>
      </c>
      <c r="ITZ1" t="s">
        <v>6642</v>
      </c>
      <c r="IUA1" t="s">
        <v>6643</v>
      </c>
      <c r="IUB1" t="s">
        <v>6644</v>
      </c>
      <c r="IUC1" t="s">
        <v>6645</v>
      </c>
      <c r="IUD1" t="s">
        <v>6646</v>
      </c>
      <c r="IUE1" t="s">
        <v>6647</v>
      </c>
      <c r="IUF1" t="s">
        <v>6648</v>
      </c>
      <c r="IUG1" t="s">
        <v>6649</v>
      </c>
      <c r="IUH1" t="s">
        <v>6650</v>
      </c>
      <c r="IUI1" t="s">
        <v>6651</v>
      </c>
      <c r="IUJ1" t="s">
        <v>6652</v>
      </c>
      <c r="IUK1" t="s">
        <v>6653</v>
      </c>
      <c r="IUL1" t="s">
        <v>6654</v>
      </c>
      <c r="IUM1" t="s">
        <v>6655</v>
      </c>
      <c r="IUN1" t="s">
        <v>6656</v>
      </c>
      <c r="IUO1" t="s">
        <v>6657</v>
      </c>
      <c r="IUP1" t="s">
        <v>6658</v>
      </c>
      <c r="IUQ1" t="s">
        <v>6659</v>
      </c>
      <c r="IUR1" t="s">
        <v>6660</v>
      </c>
      <c r="IUS1" t="s">
        <v>6661</v>
      </c>
      <c r="IUT1" t="s">
        <v>6662</v>
      </c>
      <c r="IUU1" t="s">
        <v>6663</v>
      </c>
      <c r="IUV1" t="s">
        <v>6664</v>
      </c>
      <c r="IUW1" t="s">
        <v>6665</v>
      </c>
      <c r="IUX1" t="s">
        <v>6666</v>
      </c>
      <c r="IUY1" t="s">
        <v>6667</v>
      </c>
      <c r="IUZ1" t="s">
        <v>6668</v>
      </c>
      <c r="IVA1" t="s">
        <v>6669</v>
      </c>
      <c r="IVB1" t="s">
        <v>6670</v>
      </c>
      <c r="IVC1" t="s">
        <v>6671</v>
      </c>
      <c r="IVD1" t="s">
        <v>6672</v>
      </c>
      <c r="IVE1" t="s">
        <v>6673</v>
      </c>
      <c r="IVF1" t="s">
        <v>6674</v>
      </c>
      <c r="IVG1" t="s">
        <v>6675</v>
      </c>
      <c r="IVH1" t="s">
        <v>6676</v>
      </c>
      <c r="IVI1" t="s">
        <v>6677</v>
      </c>
      <c r="IVJ1" t="s">
        <v>6678</v>
      </c>
      <c r="IVK1" t="s">
        <v>6679</v>
      </c>
      <c r="IVL1" t="s">
        <v>6680</v>
      </c>
      <c r="IVM1" t="s">
        <v>6681</v>
      </c>
      <c r="IVN1" t="s">
        <v>6682</v>
      </c>
      <c r="IVO1" t="s">
        <v>6683</v>
      </c>
      <c r="IVP1" t="s">
        <v>6684</v>
      </c>
      <c r="IVQ1" t="s">
        <v>6685</v>
      </c>
      <c r="IVR1" t="s">
        <v>6686</v>
      </c>
      <c r="IVS1" t="s">
        <v>6687</v>
      </c>
      <c r="IVT1" t="s">
        <v>6688</v>
      </c>
      <c r="IVU1" t="s">
        <v>6689</v>
      </c>
      <c r="IVV1" t="s">
        <v>6690</v>
      </c>
      <c r="IVW1" t="s">
        <v>6691</v>
      </c>
      <c r="IVX1" t="s">
        <v>6692</v>
      </c>
      <c r="IVY1" t="s">
        <v>6693</v>
      </c>
      <c r="IVZ1" t="s">
        <v>6694</v>
      </c>
      <c r="IWA1" t="s">
        <v>6695</v>
      </c>
      <c r="IWB1" t="s">
        <v>6696</v>
      </c>
      <c r="IWC1" t="s">
        <v>6697</v>
      </c>
      <c r="IWD1" t="s">
        <v>6698</v>
      </c>
      <c r="IWE1" t="s">
        <v>6699</v>
      </c>
      <c r="IWF1" t="s">
        <v>6700</v>
      </c>
      <c r="IWG1" t="s">
        <v>6701</v>
      </c>
      <c r="IWH1" t="s">
        <v>6702</v>
      </c>
      <c r="IWI1" t="s">
        <v>6703</v>
      </c>
      <c r="IWJ1" t="s">
        <v>6704</v>
      </c>
      <c r="IWK1" t="s">
        <v>6705</v>
      </c>
      <c r="IWL1" t="s">
        <v>6706</v>
      </c>
      <c r="IWM1" t="s">
        <v>6707</v>
      </c>
      <c r="IWN1" t="s">
        <v>6708</v>
      </c>
      <c r="IWO1" t="s">
        <v>6709</v>
      </c>
      <c r="IWP1" t="s">
        <v>6710</v>
      </c>
      <c r="IWQ1" t="s">
        <v>6711</v>
      </c>
      <c r="IWR1" t="s">
        <v>6712</v>
      </c>
      <c r="IWS1" t="s">
        <v>6713</v>
      </c>
      <c r="IWT1" t="s">
        <v>6714</v>
      </c>
      <c r="IWU1" t="s">
        <v>6715</v>
      </c>
      <c r="IWV1" t="s">
        <v>6716</v>
      </c>
      <c r="IWW1" t="s">
        <v>6717</v>
      </c>
      <c r="IWX1" t="s">
        <v>6718</v>
      </c>
      <c r="IWY1" t="s">
        <v>6719</v>
      </c>
      <c r="IWZ1" t="s">
        <v>6720</v>
      </c>
      <c r="IXA1" t="s">
        <v>6721</v>
      </c>
      <c r="IXB1" t="s">
        <v>6722</v>
      </c>
      <c r="IXC1" t="s">
        <v>6723</v>
      </c>
      <c r="IXD1" t="s">
        <v>6724</v>
      </c>
      <c r="IXE1" t="s">
        <v>6725</v>
      </c>
      <c r="IXF1" t="s">
        <v>6726</v>
      </c>
      <c r="IXG1" t="s">
        <v>6727</v>
      </c>
      <c r="IXH1" t="s">
        <v>6728</v>
      </c>
      <c r="IXI1" t="s">
        <v>6729</v>
      </c>
      <c r="IXJ1" t="s">
        <v>6730</v>
      </c>
      <c r="IXK1" t="s">
        <v>6731</v>
      </c>
      <c r="IXL1" t="s">
        <v>6732</v>
      </c>
      <c r="IXM1" t="s">
        <v>6733</v>
      </c>
      <c r="IXN1" t="s">
        <v>6734</v>
      </c>
      <c r="IXO1" t="s">
        <v>6735</v>
      </c>
      <c r="IXP1" t="s">
        <v>6736</v>
      </c>
      <c r="IXQ1" t="s">
        <v>6737</v>
      </c>
      <c r="IXR1" t="s">
        <v>6738</v>
      </c>
      <c r="IXS1" t="s">
        <v>6739</v>
      </c>
      <c r="IXT1" t="s">
        <v>6740</v>
      </c>
      <c r="IXU1" t="s">
        <v>6741</v>
      </c>
      <c r="IXV1" t="s">
        <v>6742</v>
      </c>
      <c r="IXW1" t="s">
        <v>6743</v>
      </c>
      <c r="IXX1" t="s">
        <v>6744</v>
      </c>
      <c r="IXY1" t="s">
        <v>6745</v>
      </c>
      <c r="IXZ1" t="s">
        <v>6746</v>
      </c>
      <c r="IYA1" t="s">
        <v>6747</v>
      </c>
      <c r="IYB1" t="s">
        <v>6748</v>
      </c>
      <c r="IYC1" t="s">
        <v>6749</v>
      </c>
      <c r="IYD1" t="s">
        <v>6750</v>
      </c>
      <c r="IYE1" t="s">
        <v>6751</v>
      </c>
      <c r="IYF1" t="s">
        <v>6752</v>
      </c>
      <c r="IYG1" t="s">
        <v>6753</v>
      </c>
      <c r="IYH1" t="s">
        <v>6754</v>
      </c>
      <c r="IYI1" t="s">
        <v>6755</v>
      </c>
      <c r="IYJ1" t="s">
        <v>6756</v>
      </c>
      <c r="IYK1" t="s">
        <v>6757</v>
      </c>
      <c r="IYL1" t="s">
        <v>6758</v>
      </c>
      <c r="IYM1" t="s">
        <v>6759</v>
      </c>
      <c r="IYN1" t="s">
        <v>6760</v>
      </c>
      <c r="IYO1" t="s">
        <v>6761</v>
      </c>
      <c r="IYP1" t="s">
        <v>6762</v>
      </c>
      <c r="IYQ1" t="s">
        <v>6763</v>
      </c>
      <c r="IYR1" t="s">
        <v>6764</v>
      </c>
      <c r="IYS1" t="s">
        <v>6765</v>
      </c>
      <c r="IYT1" t="s">
        <v>6766</v>
      </c>
      <c r="IYU1" t="s">
        <v>6767</v>
      </c>
      <c r="IYV1" t="s">
        <v>6768</v>
      </c>
      <c r="IYW1" t="s">
        <v>6769</v>
      </c>
      <c r="IYX1" t="s">
        <v>6770</v>
      </c>
      <c r="IYY1" t="s">
        <v>6771</v>
      </c>
      <c r="IYZ1" t="s">
        <v>6772</v>
      </c>
      <c r="IZA1" t="s">
        <v>6773</v>
      </c>
      <c r="IZB1" t="s">
        <v>6774</v>
      </c>
      <c r="IZC1" t="s">
        <v>6775</v>
      </c>
      <c r="IZD1" t="s">
        <v>6776</v>
      </c>
      <c r="IZE1" t="s">
        <v>6777</v>
      </c>
      <c r="IZF1" t="s">
        <v>6778</v>
      </c>
      <c r="IZG1" t="s">
        <v>6779</v>
      </c>
      <c r="IZH1" t="s">
        <v>6780</v>
      </c>
      <c r="IZI1" t="s">
        <v>6781</v>
      </c>
      <c r="IZJ1" t="s">
        <v>6782</v>
      </c>
      <c r="IZK1" t="s">
        <v>6783</v>
      </c>
      <c r="IZL1" t="s">
        <v>6784</v>
      </c>
      <c r="IZM1" t="s">
        <v>6785</v>
      </c>
      <c r="IZN1" t="s">
        <v>6786</v>
      </c>
      <c r="IZO1" t="s">
        <v>6787</v>
      </c>
      <c r="IZP1" t="s">
        <v>6788</v>
      </c>
      <c r="IZQ1" t="s">
        <v>6789</v>
      </c>
      <c r="IZR1" t="s">
        <v>6790</v>
      </c>
      <c r="IZS1" t="s">
        <v>6791</v>
      </c>
      <c r="IZT1" t="s">
        <v>6792</v>
      </c>
      <c r="IZU1" t="s">
        <v>6793</v>
      </c>
      <c r="IZV1" t="s">
        <v>6794</v>
      </c>
      <c r="IZW1" t="s">
        <v>6795</v>
      </c>
      <c r="IZX1" t="s">
        <v>6796</v>
      </c>
      <c r="IZY1" t="s">
        <v>6797</v>
      </c>
      <c r="IZZ1" t="s">
        <v>6798</v>
      </c>
      <c r="JAA1" t="s">
        <v>6799</v>
      </c>
      <c r="JAB1" t="s">
        <v>6800</v>
      </c>
      <c r="JAC1" t="s">
        <v>6801</v>
      </c>
      <c r="JAD1" t="s">
        <v>6802</v>
      </c>
      <c r="JAE1" t="s">
        <v>6803</v>
      </c>
      <c r="JAF1" t="s">
        <v>6804</v>
      </c>
      <c r="JAG1" t="s">
        <v>6805</v>
      </c>
      <c r="JAH1" t="s">
        <v>6806</v>
      </c>
      <c r="JAI1" t="s">
        <v>6807</v>
      </c>
      <c r="JAJ1" t="s">
        <v>6808</v>
      </c>
      <c r="JAK1" t="s">
        <v>6809</v>
      </c>
      <c r="JAL1" t="s">
        <v>6810</v>
      </c>
      <c r="JAM1" t="s">
        <v>6811</v>
      </c>
      <c r="JAN1" t="s">
        <v>6812</v>
      </c>
      <c r="JAO1" t="s">
        <v>6813</v>
      </c>
      <c r="JAP1" t="s">
        <v>6814</v>
      </c>
      <c r="JAQ1" t="s">
        <v>6815</v>
      </c>
      <c r="JAR1" t="s">
        <v>6816</v>
      </c>
      <c r="JAS1" t="s">
        <v>6817</v>
      </c>
      <c r="JAT1" t="s">
        <v>6818</v>
      </c>
      <c r="JAU1" t="s">
        <v>6819</v>
      </c>
      <c r="JAV1" t="s">
        <v>6820</v>
      </c>
      <c r="JAW1" t="s">
        <v>6821</v>
      </c>
      <c r="JAX1" t="s">
        <v>6822</v>
      </c>
      <c r="JAY1" t="s">
        <v>6823</v>
      </c>
      <c r="JAZ1" t="s">
        <v>6824</v>
      </c>
      <c r="JBA1" t="s">
        <v>6825</v>
      </c>
      <c r="JBB1" t="s">
        <v>6826</v>
      </c>
      <c r="JBC1" t="s">
        <v>6827</v>
      </c>
      <c r="JBD1" t="s">
        <v>6828</v>
      </c>
      <c r="JBE1" t="s">
        <v>6829</v>
      </c>
      <c r="JBF1" t="s">
        <v>6830</v>
      </c>
      <c r="JBG1" t="s">
        <v>6831</v>
      </c>
      <c r="JBH1" t="s">
        <v>6832</v>
      </c>
      <c r="JBI1" t="s">
        <v>6833</v>
      </c>
      <c r="JBJ1" t="s">
        <v>6834</v>
      </c>
      <c r="JBK1" t="s">
        <v>6835</v>
      </c>
      <c r="JBL1" t="s">
        <v>6836</v>
      </c>
      <c r="JBM1" t="s">
        <v>6837</v>
      </c>
      <c r="JBN1" t="s">
        <v>6838</v>
      </c>
      <c r="JBO1" t="s">
        <v>6839</v>
      </c>
      <c r="JBP1" t="s">
        <v>6840</v>
      </c>
      <c r="JBQ1" t="s">
        <v>6841</v>
      </c>
      <c r="JBR1" t="s">
        <v>6842</v>
      </c>
      <c r="JBS1" t="s">
        <v>6843</v>
      </c>
      <c r="JBT1" t="s">
        <v>6844</v>
      </c>
      <c r="JBU1" t="s">
        <v>6845</v>
      </c>
      <c r="JBV1" t="s">
        <v>6846</v>
      </c>
      <c r="JBW1" t="s">
        <v>6847</v>
      </c>
      <c r="JBX1" t="s">
        <v>6848</v>
      </c>
      <c r="JBY1" t="s">
        <v>6849</v>
      </c>
      <c r="JBZ1" t="s">
        <v>6850</v>
      </c>
      <c r="JCA1" t="s">
        <v>6851</v>
      </c>
      <c r="JCB1" t="s">
        <v>6852</v>
      </c>
      <c r="JCC1" t="s">
        <v>6853</v>
      </c>
      <c r="JCD1" t="s">
        <v>6854</v>
      </c>
      <c r="JCE1" t="s">
        <v>6855</v>
      </c>
      <c r="JCF1" t="s">
        <v>6856</v>
      </c>
      <c r="JCG1" t="s">
        <v>6857</v>
      </c>
      <c r="JCH1" t="s">
        <v>6858</v>
      </c>
      <c r="JCI1" t="s">
        <v>6859</v>
      </c>
      <c r="JCJ1" t="s">
        <v>6860</v>
      </c>
      <c r="JCK1" t="s">
        <v>6861</v>
      </c>
      <c r="JCL1" t="s">
        <v>6862</v>
      </c>
      <c r="JCM1" t="s">
        <v>6863</v>
      </c>
      <c r="JCN1" t="s">
        <v>6864</v>
      </c>
      <c r="JCO1" t="s">
        <v>6865</v>
      </c>
      <c r="JCP1" t="s">
        <v>6866</v>
      </c>
      <c r="JCQ1" t="s">
        <v>6867</v>
      </c>
      <c r="JCR1" t="s">
        <v>6868</v>
      </c>
      <c r="JCS1" t="s">
        <v>6869</v>
      </c>
      <c r="JCT1" t="s">
        <v>6870</v>
      </c>
      <c r="JCU1" t="s">
        <v>6871</v>
      </c>
      <c r="JCV1" t="s">
        <v>6872</v>
      </c>
      <c r="JCW1" t="s">
        <v>6873</v>
      </c>
      <c r="JCX1" t="s">
        <v>6874</v>
      </c>
      <c r="JCY1" t="s">
        <v>6875</v>
      </c>
      <c r="JCZ1" t="s">
        <v>6876</v>
      </c>
      <c r="JDA1" t="s">
        <v>6877</v>
      </c>
      <c r="JDB1" t="s">
        <v>6878</v>
      </c>
      <c r="JDC1" t="s">
        <v>6879</v>
      </c>
      <c r="JDD1" t="s">
        <v>6880</v>
      </c>
      <c r="JDE1" t="s">
        <v>6881</v>
      </c>
      <c r="JDF1" t="s">
        <v>6882</v>
      </c>
      <c r="JDG1" t="s">
        <v>6883</v>
      </c>
      <c r="JDH1" t="s">
        <v>6884</v>
      </c>
      <c r="JDI1" t="s">
        <v>6885</v>
      </c>
      <c r="JDJ1" t="s">
        <v>6886</v>
      </c>
      <c r="JDK1" t="s">
        <v>6887</v>
      </c>
      <c r="JDL1" t="s">
        <v>6888</v>
      </c>
      <c r="JDM1" t="s">
        <v>6889</v>
      </c>
      <c r="JDN1" t="s">
        <v>6890</v>
      </c>
      <c r="JDO1" t="s">
        <v>6891</v>
      </c>
      <c r="JDP1" t="s">
        <v>6892</v>
      </c>
      <c r="JDQ1" t="s">
        <v>6893</v>
      </c>
      <c r="JDR1" t="s">
        <v>6894</v>
      </c>
      <c r="JDS1" t="s">
        <v>6895</v>
      </c>
      <c r="JDT1" t="s">
        <v>6896</v>
      </c>
      <c r="JDU1" t="s">
        <v>6897</v>
      </c>
      <c r="JDV1" t="s">
        <v>6898</v>
      </c>
      <c r="JDW1" t="s">
        <v>6899</v>
      </c>
      <c r="JDX1" t="s">
        <v>6900</v>
      </c>
      <c r="JDY1" t="s">
        <v>6901</v>
      </c>
      <c r="JDZ1" t="s">
        <v>6902</v>
      </c>
      <c r="JEA1" t="s">
        <v>6903</v>
      </c>
      <c r="JEB1" t="s">
        <v>6904</v>
      </c>
      <c r="JEC1" t="s">
        <v>6905</v>
      </c>
      <c r="JED1" t="s">
        <v>6906</v>
      </c>
      <c r="JEE1" t="s">
        <v>6907</v>
      </c>
      <c r="JEF1" t="s">
        <v>6908</v>
      </c>
      <c r="JEG1" t="s">
        <v>6909</v>
      </c>
      <c r="JEH1" t="s">
        <v>6910</v>
      </c>
      <c r="JEI1" t="s">
        <v>6911</v>
      </c>
      <c r="JEJ1" t="s">
        <v>6912</v>
      </c>
      <c r="JEK1" t="s">
        <v>6913</v>
      </c>
      <c r="JEL1" t="s">
        <v>6914</v>
      </c>
      <c r="JEM1" t="s">
        <v>6915</v>
      </c>
      <c r="JEN1" t="s">
        <v>6916</v>
      </c>
      <c r="JEO1" t="s">
        <v>6917</v>
      </c>
      <c r="JEP1" t="s">
        <v>6918</v>
      </c>
      <c r="JEQ1" t="s">
        <v>6919</v>
      </c>
      <c r="JER1" t="s">
        <v>6920</v>
      </c>
      <c r="JES1" t="s">
        <v>6921</v>
      </c>
      <c r="JET1" t="s">
        <v>6922</v>
      </c>
      <c r="JEU1" t="s">
        <v>6923</v>
      </c>
      <c r="JEV1" t="s">
        <v>6924</v>
      </c>
      <c r="JEW1" t="s">
        <v>6925</v>
      </c>
      <c r="JEX1" t="s">
        <v>6926</v>
      </c>
      <c r="JEY1" t="s">
        <v>6927</v>
      </c>
      <c r="JEZ1" t="s">
        <v>6928</v>
      </c>
      <c r="JFA1" t="s">
        <v>6929</v>
      </c>
      <c r="JFB1" t="s">
        <v>6930</v>
      </c>
      <c r="JFC1" t="s">
        <v>6931</v>
      </c>
      <c r="JFD1" t="s">
        <v>6932</v>
      </c>
      <c r="JFE1" t="s">
        <v>6933</v>
      </c>
      <c r="JFF1" t="s">
        <v>6934</v>
      </c>
      <c r="JFG1" t="s">
        <v>6935</v>
      </c>
      <c r="JFH1" t="s">
        <v>6936</v>
      </c>
      <c r="JFI1" t="s">
        <v>6937</v>
      </c>
      <c r="JFJ1" t="s">
        <v>6938</v>
      </c>
      <c r="JFK1" t="s">
        <v>6939</v>
      </c>
      <c r="JFL1" t="s">
        <v>6940</v>
      </c>
      <c r="JFM1" t="s">
        <v>6941</v>
      </c>
      <c r="JFN1" t="s">
        <v>6942</v>
      </c>
      <c r="JFO1" t="s">
        <v>6943</v>
      </c>
      <c r="JFP1" t="s">
        <v>6944</v>
      </c>
      <c r="JFQ1" t="s">
        <v>6945</v>
      </c>
      <c r="JFR1" t="s">
        <v>6946</v>
      </c>
      <c r="JFS1" t="s">
        <v>6947</v>
      </c>
      <c r="JFT1" t="s">
        <v>6948</v>
      </c>
      <c r="JFU1" t="s">
        <v>6949</v>
      </c>
      <c r="JFV1" t="s">
        <v>6950</v>
      </c>
      <c r="JFW1" t="s">
        <v>6951</v>
      </c>
      <c r="JFX1" t="s">
        <v>6952</v>
      </c>
      <c r="JFY1" t="s">
        <v>6953</v>
      </c>
      <c r="JFZ1" t="s">
        <v>6954</v>
      </c>
      <c r="JGA1" t="s">
        <v>6955</v>
      </c>
      <c r="JGB1" t="s">
        <v>6956</v>
      </c>
      <c r="JGC1" t="s">
        <v>6957</v>
      </c>
      <c r="JGD1" t="s">
        <v>6958</v>
      </c>
      <c r="JGE1" t="s">
        <v>6959</v>
      </c>
      <c r="JGF1" t="s">
        <v>6960</v>
      </c>
      <c r="JGG1" t="s">
        <v>6961</v>
      </c>
      <c r="JGH1" t="s">
        <v>6962</v>
      </c>
      <c r="JGI1" t="s">
        <v>6963</v>
      </c>
      <c r="JGJ1" t="s">
        <v>6964</v>
      </c>
      <c r="JGK1" t="s">
        <v>6965</v>
      </c>
      <c r="JGL1" t="s">
        <v>6966</v>
      </c>
      <c r="JGM1" t="s">
        <v>6967</v>
      </c>
      <c r="JGN1" t="s">
        <v>6968</v>
      </c>
      <c r="JGO1" t="s">
        <v>6969</v>
      </c>
      <c r="JGP1" t="s">
        <v>6970</v>
      </c>
      <c r="JGQ1" t="s">
        <v>6971</v>
      </c>
      <c r="JGR1" t="s">
        <v>6972</v>
      </c>
      <c r="JGS1" t="s">
        <v>6973</v>
      </c>
      <c r="JGT1" t="s">
        <v>6974</v>
      </c>
      <c r="JGU1" t="s">
        <v>6975</v>
      </c>
      <c r="JGV1" t="s">
        <v>6976</v>
      </c>
      <c r="JGW1" t="s">
        <v>6977</v>
      </c>
      <c r="JGX1" t="s">
        <v>6978</v>
      </c>
      <c r="JGY1" t="s">
        <v>6979</v>
      </c>
      <c r="JGZ1" t="s">
        <v>6980</v>
      </c>
      <c r="JHA1" t="s">
        <v>6981</v>
      </c>
      <c r="JHB1" t="s">
        <v>6982</v>
      </c>
      <c r="JHC1" t="s">
        <v>6983</v>
      </c>
      <c r="JHD1" t="s">
        <v>6984</v>
      </c>
      <c r="JHE1" t="s">
        <v>6985</v>
      </c>
      <c r="JHF1" t="s">
        <v>6986</v>
      </c>
      <c r="JHG1" t="s">
        <v>6987</v>
      </c>
      <c r="JHH1" t="s">
        <v>6988</v>
      </c>
      <c r="JHI1" t="s">
        <v>6989</v>
      </c>
      <c r="JHJ1" t="s">
        <v>6990</v>
      </c>
      <c r="JHK1" t="s">
        <v>6991</v>
      </c>
      <c r="JHL1" t="s">
        <v>6992</v>
      </c>
      <c r="JHM1" t="s">
        <v>6993</v>
      </c>
      <c r="JHN1" t="s">
        <v>6994</v>
      </c>
      <c r="JHO1" t="s">
        <v>6995</v>
      </c>
      <c r="JHP1" t="s">
        <v>6996</v>
      </c>
      <c r="JHQ1" t="s">
        <v>6997</v>
      </c>
      <c r="JHR1" t="s">
        <v>6998</v>
      </c>
      <c r="JHS1" t="s">
        <v>6999</v>
      </c>
      <c r="JHT1" t="s">
        <v>7000</v>
      </c>
      <c r="JHU1" t="s">
        <v>7001</v>
      </c>
      <c r="JHV1" t="s">
        <v>7002</v>
      </c>
      <c r="JHW1" t="s">
        <v>7003</v>
      </c>
      <c r="JHX1" t="s">
        <v>7004</v>
      </c>
      <c r="JHY1" t="s">
        <v>7005</v>
      </c>
      <c r="JHZ1" t="s">
        <v>7006</v>
      </c>
      <c r="JIA1" t="s">
        <v>7007</v>
      </c>
      <c r="JIB1" t="s">
        <v>7008</v>
      </c>
      <c r="JIC1" t="s">
        <v>7009</v>
      </c>
      <c r="JID1" t="s">
        <v>7010</v>
      </c>
      <c r="JIE1" t="s">
        <v>7011</v>
      </c>
      <c r="JIF1" t="s">
        <v>7012</v>
      </c>
      <c r="JIG1" t="s">
        <v>7013</v>
      </c>
      <c r="JIH1" t="s">
        <v>7014</v>
      </c>
      <c r="JII1" t="s">
        <v>7015</v>
      </c>
      <c r="JIJ1" t="s">
        <v>7016</v>
      </c>
      <c r="JIK1" t="s">
        <v>7017</v>
      </c>
      <c r="JIL1" t="s">
        <v>7018</v>
      </c>
      <c r="JIM1" t="s">
        <v>7019</v>
      </c>
      <c r="JIN1" t="s">
        <v>7020</v>
      </c>
      <c r="JIO1" t="s">
        <v>7021</v>
      </c>
      <c r="JIP1" t="s">
        <v>7022</v>
      </c>
      <c r="JIQ1" t="s">
        <v>7023</v>
      </c>
      <c r="JIR1" t="s">
        <v>7024</v>
      </c>
      <c r="JIS1" t="s">
        <v>7025</v>
      </c>
      <c r="JIT1" t="s">
        <v>7026</v>
      </c>
      <c r="JIU1" t="s">
        <v>7027</v>
      </c>
      <c r="JIV1" t="s">
        <v>7028</v>
      </c>
      <c r="JIW1" t="s">
        <v>7029</v>
      </c>
      <c r="JIX1" t="s">
        <v>7030</v>
      </c>
      <c r="JIY1" t="s">
        <v>7031</v>
      </c>
      <c r="JIZ1" t="s">
        <v>7032</v>
      </c>
      <c r="JJA1" t="s">
        <v>7033</v>
      </c>
      <c r="JJB1" t="s">
        <v>7034</v>
      </c>
      <c r="JJC1" t="s">
        <v>7035</v>
      </c>
      <c r="JJD1" t="s">
        <v>7036</v>
      </c>
      <c r="JJE1" t="s">
        <v>7037</v>
      </c>
      <c r="JJF1" t="s">
        <v>7038</v>
      </c>
      <c r="JJG1" t="s">
        <v>7039</v>
      </c>
      <c r="JJH1" t="s">
        <v>7040</v>
      </c>
      <c r="JJI1" t="s">
        <v>7041</v>
      </c>
      <c r="JJJ1" t="s">
        <v>7042</v>
      </c>
      <c r="JJK1" t="s">
        <v>7043</v>
      </c>
      <c r="JJL1" t="s">
        <v>7044</v>
      </c>
      <c r="JJM1" t="s">
        <v>7045</v>
      </c>
      <c r="JJN1" t="s">
        <v>7046</v>
      </c>
      <c r="JJO1" t="s">
        <v>7047</v>
      </c>
      <c r="JJP1" t="s">
        <v>7048</v>
      </c>
      <c r="JJQ1" t="s">
        <v>7049</v>
      </c>
      <c r="JJR1" t="s">
        <v>7050</v>
      </c>
      <c r="JJS1" t="s">
        <v>7051</v>
      </c>
      <c r="JJT1" t="s">
        <v>7052</v>
      </c>
      <c r="JJU1" t="s">
        <v>7053</v>
      </c>
      <c r="JJV1" t="s">
        <v>7054</v>
      </c>
      <c r="JJW1" t="s">
        <v>7055</v>
      </c>
      <c r="JJX1" t="s">
        <v>7056</v>
      </c>
      <c r="JJY1" t="s">
        <v>7057</v>
      </c>
      <c r="JJZ1" t="s">
        <v>7058</v>
      </c>
      <c r="JKA1" t="s">
        <v>7059</v>
      </c>
      <c r="JKB1" t="s">
        <v>7060</v>
      </c>
      <c r="JKC1" t="s">
        <v>7061</v>
      </c>
      <c r="JKD1" t="s">
        <v>7062</v>
      </c>
      <c r="JKE1" t="s">
        <v>7063</v>
      </c>
      <c r="JKF1" t="s">
        <v>7064</v>
      </c>
      <c r="JKG1" t="s">
        <v>7065</v>
      </c>
      <c r="JKH1" t="s">
        <v>7066</v>
      </c>
      <c r="JKI1" t="s">
        <v>7067</v>
      </c>
      <c r="JKJ1" t="s">
        <v>7068</v>
      </c>
      <c r="JKK1" t="s">
        <v>7069</v>
      </c>
      <c r="JKL1" t="s">
        <v>7070</v>
      </c>
      <c r="JKM1" t="s">
        <v>7071</v>
      </c>
      <c r="JKN1" t="s">
        <v>7072</v>
      </c>
      <c r="JKO1" t="s">
        <v>7073</v>
      </c>
      <c r="JKP1" t="s">
        <v>7074</v>
      </c>
      <c r="JKQ1" t="s">
        <v>7075</v>
      </c>
      <c r="JKR1" t="s">
        <v>7076</v>
      </c>
      <c r="JKS1" t="s">
        <v>7077</v>
      </c>
      <c r="JKT1" t="s">
        <v>7078</v>
      </c>
      <c r="JKU1" t="s">
        <v>7079</v>
      </c>
      <c r="JKV1" t="s">
        <v>7080</v>
      </c>
      <c r="JKW1" t="s">
        <v>7081</v>
      </c>
      <c r="JKX1" t="s">
        <v>7082</v>
      </c>
      <c r="JKY1" t="s">
        <v>7083</v>
      </c>
      <c r="JKZ1" t="s">
        <v>7084</v>
      </c>
      <c r="JLA1" t="s">
        <v>7085</v>
      </c>
      <c r="JLB1" t="s">
        <v>7086</v>
      </c>
      <c r="JLC1" t="s">
        <v>7087</v>
      </c>
      <c r="JLD1" t="s">
        <v>7088</v>
      </c>
      <c r="JLE1" t="s">
        <v>7089</v>
      </c>
      <c r="JLF1" t="s">
        <v>7090</v>
      </c>
      <c r="JLG1" t="s">
        <v>7091</v>
      </c>
      <c r="JLH1" t="s">
        <v>7092</v>
      </c>
      <c r="JLI1" t="s">
        <v>7093</v>
      </c>
      <c r="JLJ1" t="s">
        <v>7094</v>
      </c>
      <c r="JLK1" t="s">
        <v>7095</v>
      </c>
      <c r="JLL1" t="s">
        <v>7096</v>
      </c>
      <c r="JLM1" t="s">
        <v>7097</v>
      </c>
      <c r="JLN1" t="s">
        <v>7098</v>
      </c>
      <c r="JLO1" t="s">
        <v>7099</v>
      </c>
      <c r="JLP1" t="s">
        <v>7100</v>
      </c>
      <c r="JLQ1" t="s">
        <v>7101</v>
      </c>
      <c r="JLR1" t="s">
        <v>7102</v>
      </c>
      <c r="JLS1" t="s">
        <v>7103</v>
      </c>
      <c r="JLT1" t="s">
        <v>7104</v>
      </c>
      <c r="JLU1" t="s">
        <v>7105</v>
      </c>
      <c r="JLV1" t="s">
        <v>7106</v>
      </c>
      <c r="JLW1" t="s">
        <v>7107</v>
      </c>
      <c r="JLX1" t="s">
        <v>7108</v>
      </c>
      <c r="JLY1" t="s">
        <v>7109</v>
      </c>
      <c r="JLZ1" t="s">
        <v>7110</v>
      </c>
      <c r="JMA1" t="s">
        <v>7111</v>
      </c>
      <c r="JMB1" t="s">
        <v>7112</v>
      </c>
      <c r="JMC1" t="s">
        <v>7113</v>
      </c>
      <c r="JMD1" t="s">
        <v>7114</v>
      </c>
      <c r="JME1" t="s">
        <v>7115</v>
      </c>
      <c r="JMF1" t="s">
        <v>7116</v>
      </c>
      <c r="JMG1" t="s">
        <v>7117</v>
      </c>
      <c r="JMH1" t="s">
        <v>7118</v>
      </c>
      <c r="JMI1" t="s">
        <v>7119</v>
      </c>
      <c r="JMJ1" t="s">
        <v>7120</v>
      </c>
      <c r="JMK1" t="s">
        <v>7121</v>
      </c>
      <c r="JML1" t="s">
        <v>7122</v>
      </c>
      <c r="JMM1" t="s">
        <v>7123</v>
      </c>
      <c r="JMN1" t="s">
        <v>7124</v>
      </c>
      <c r="JMO1" t="s">
        <v>7125</v>
      </c>
      <c r="JMP1" t="s">
        <v>7126</v>
      </c>
      <c r="JMQ1" t="s">
        <v>7127</v>
      </c>
      <c r="JMR1" t="s">
        <v>7128</v>
      </c>
      <c r="JMS1" t="s">
        <v>7129</v>
      </c>
      <c r="JMT1" t="s">
        <v>7130</v>
      </c>
      <c r="JMU1" t="s">
        <v>7131</v>
      </c>
      <c r="JMV1" t="s">
        <v>7132</v>
      </c>
      <c r="JMW1" t="s">
        <v>7133</v>
      </c>
      <c r="JMX1" t="s">
        <v>7134</v>
      </c>
      <c r="JMY1" t="s">
        <v>7135</v>
      </c>
      <c r="JMZ1" t="s">
        <v>7136</v>
      </c>
      <c r="JNA1" t="s">
        <v>7137</v>
      </c>
      <c r="JNB1" t="s">
        <v>7138</v>
      </c>
      <c r="JNC1" t="s">
        <v>7139</v>
      </c>
      <c r="JND1" t="s">
        <v>7140</v>
      </c>
      <c r="JNE1" t="s">
        <v>7141</v>
      </c>
      <c r="JNF1" t="s">
        <v>7142</v>
      </c>
      <c r="JNG1" t="s">
        <v>7143</v>
      </c>
      <c r="JNH1" t="s">
        <v>7144</v>
      </c>
      <c r="JNI1" t="s">
        <v>7145</v>
      </c>
      <c r="JNJ1" t="s">
        <v>7146</v>
      </c>
      <c r="JNK1" t="s">
        <v>7147</v>
      </c>
      <c r="JNL1" t="s">
        <v>7148</v>
      </c>
      <c r="JNM1" t="s">
        <v>7149</v>
      </c>
      <c r="JNN1" t="s">
        <v>7150</v>
      </c>
      <c r="JNO1" t="s">
        <v>7151</v>
      </c>
      <c r="JNP1" t="s">
        <v>7152</v>
      </c>
      <c r="JNQ1" t="s">
        <v>7153</v>
      </c>
      <c r="JNR1" t="s">
        <v>7154</v>
      </c>
      <c r="JNS1" t="s">
        <v>7155</v>
      </c>
      <c r="JNT1" t="s">
        <v>7156</v>
      </c>
      <c r="JNU1" t="s">
        <v>7157</v>
      </c>
      <c r="JNV1" t="s">
        <v>7158</v>
      </c>
      <c r="JNW1" t="s">
        <v>7159</v>
      </c>
      <c r="JNX1" t="s">
        <v>7160</v>
      </c>
      <c r="JNY1" t="s">
        <v>7161</v>
      </c>
      <c r="JNZ1" t="s">
        <v>7162</v>
      </c>
      <c r="JOA1" t="s">
        <v>7163</v>
      </c>
      <c r="JOB1" t="s">
        <v>7164</v>
      </c>
      <c r="JOC1" t="s">
        <v>7165</v>
      </c>
      <c r="JOD1" t="s">
        <v>7166</v>
      </c>
      <c r="JOE1" t="s">
        <v>7167</v>
      </c>
      <c r="JOF1" t="s">
        <v>7168</v>
      </c>
      <c r="JOG1" t="s">
        <v>7169</v>
      </c>
      <c r="JOH1" t="s">
        <v>7170</v>
      </c>
      <c r="JOI1" t="s">
        <v>7171</v>
      </c>
      <c r="JOJ1" t="s">
        <v>7172</v>
      </c>
      <c r="JOK1" t="s">
        <v>7173</v>
      </c>
      <c r="JOL1" t="s">
        <v>7174</v>
      </c>
      <c r="JOM1" t="s">
        <v>7175</v>
      </c>
      <c r="JON1" t="s">
        <v>7176</v>
      </c>
      <c r="JOO1" t="s">
        <v>7177</v>
      </c>
      <c r="JOP1" t="s">
        <v>7178</v>
      </c>
      <c r="JOQ1" t="s">
        <v>7179</v>
      </c>
      <c r="JOR1" t="s">
        <v>7180</v>
      </c>
      <c r="JOS1" t="s">
        <v>7181</v>
      </c>
      <c r="JOT1" t="s">
        <v>7182</v>
      </c>
      <c r="JOU1" t="s">
        <v>7183</v>
      </c>
      <c r="JOV1" t="s">
        <v>7184</v>
      </c>
      <c r="JOW1" t="s">
        <v>7185</v>
      </c>
      <c r="JOX1" t="s">
        <v>7186</v>
      </c>
      <c r="JOY1" t="s">
        <v>7187</v>
      </c>
      <c r="JOZ1" t="s">
        <v>7188</v>
      </c>
      <c r="JPA1" t="s">
        <v>7189</v>
      </c>
      <c r="JPB1" t="s">
        <v>7190</v>
      </c>
      <c r="JPC1" t="s">
        <v>7191</v>
      </c>
      <c r="JPD1" t="s">
        <v>7192</v>
      </c>
      <c r="JPE1" t="s">
        <v>7193</v>
      </c>
      <c r="JPF1" t="s">
        <v>7194</v>
      </c>
      <c r="JPG1" t="s">
        <v>7195</v>
      </c>
      <c r="JPH1" t="s">
        <v>7196</v>
      </c>
      <c r="JPI1" t="s">
        <v>7197</v>
      </c>
      <c r="JPJ1" t="s">
        <v>7198</v>
      </c>
      <c r="JPK1" t="s">
        <v>7199</v>
      </c>
      <c r="JPL1" t="s">
        <v>7200</v>
      </c>
      <c r="JPM1" t="s">
        <v>7201</v>
      </c>
      <c r="JPN1" t="s">
        <v>7202</v>
      </c>
      <c r="JPO1" t="s">
        <v>7203</v>
      </c>
      <c r="JPP1" t="s">
        <v>7204</v>
      </c>
      <c r="JPQ1" t="s">
        <v>7205</v>
      </c>
      <c r="JPR1" t="s">
        <v>7206</v>
      </c>
      <c r="JPS1" t="s">
        <v>7207</v>
      </c>
      <c r="JPT1" t="s">
        <v>7208</v>
      </c>
      <c r="JPU1" t="s">
        <v>7209</v>
      </c>
      <c r="JPV1" t="s">
        <v>7210</v>
      </c>
      <c r="JPW1" t="s">
        <v>7211</v>
      </c>
      <c r="JPX1" t="s">
        <v>7212</v>
      </c>
      <c r="JPY1" t="s">
        <v>7213</v>
      </c>
      <c r="JPZ1" t="s">
        <v>7214</v>
      </c>
      <c r="JQA1" t="s">
        <v>7215</v>
      </c>
      <c r="JQB1" t="s">
        <v>7216</v>
      </c>
      <c r="JQC1" t="s">
        <v>7217</v>
      </c>
      <c r="JQD1" t="s">
        <v>7218</v>
      </c>
      <c r="JQE1" t="s">
        <v>7219</v>
      </c>
      <c r="JQF1" t="s">
        <v>7220</v>
      </c>
      <c r="JQG1" t="s">
        <v>7221</v>
      </c>
      <c r="JQH1" t="s">
        <v>7222</v>
      </c>
      <c r="JQI1" t="s">
        <v>7223</v>
      </c>
      <c r="JQJ1" t="s">
        <v>7224</v>
      </c>
      <c r="JQK1" t="s">
        <v>7225</v>
      </c>
      <c r="JQL1" t="s">
        <v>7226</v>
      </c>
      <c r="JQM1" t="s">
        <v>7227</v>
      </c>
      <c r="JQN1" t="s">
        <v>7228</v>
      </c>
      <c r="JQO1" t="s">
        <v>7229</v>
      </c>
      <c r="JQP1" t="s">
        <v>7230</v>
      </c>
      <c r="JQQ1" t="s">
        <v>7231</v>
      </c>
      <c r="JQR1" t="s">
        <v>7232</v>
      </c>
      <c r="JQS1" t="s">
        <v>7233</v>
      </c>
      <c r="JQT1" t="s">
        <v>7234</v>
      </c>
      <c r="JQU1" t="s">
        <v>7235</v>
      </c>
      <c r="JQV1" t="s">
        <v>7236</v>
      </c>
      <c r="JQW1" t="s">
        <v>7237</v>
      </c>
      <c r="JQX1" t="s">
        <v>7238</v>
      </c>
      <c r="JQY1" t="s">
        <v>7239</v>
      </c>
      <c r="JQZ1" t="s">
        <v>7240</v>
      </c>
      <c r="JRA1" t="s">
        <v>7241</v>
      </c>
      <c r="JRB1" t="s">
        <v>7242</v>
      </c>
      <c r="JRC1" t="s">
        <v>7243</v>
      </c>
      <c r="JRD1" t="s">
        <v>7244</v>
      </c>
      <c r="JRE1" t="s">
        <v>7245</v>
      </c>
      <c r="JRF1" t="s">
        <v>7246</v>
      </c>
      <c r="JRG1" t="s">
        <v>7247</v>
      </c>
      <c r="JRH1" t="s">
        <v>7248</v>
      </c>
      <c r="JRI1" t="s">
        <v>7249</v>
      </c>
      <c r="JRJ1" t="s">
        <v>7250</v>
      </c>
      <c r="JRK1" t="s">
        <v>7251</v>
      </c>
      <c r="JRL1" t="s">
        <v>7252</v>
      </c>
      <c r="JRM1" t="s">
        <v>7253</v>
      </c>
      <c r="JRN1" t="s">
        <v>7254</v>
      </c>
      <c r="JRO1" t="s">
        <v>7255</v>
      </c>
      <c r="JRP1" t="s">
        <v>7256</v>
      </c>
      <c r="JRQ1" t="s">
        <v>7257</v>
      </c>
      <c r="JRR1" t="s">
        <v>7258</v>
      </c>
      <c r="JRS1" t="s">
        <v>7259</v>
      </c>
      <c r="JRT1" t="s">
        <v>7260</v>
      </c>
      <c r="JRU1" t="s">
        <v>7261</v>
      </c>
      <c r="JRV1" t="s">
        <v>7262</v>
      </c>
      <c r="JRW1" t="s">
        <v>7263</v>
      </c>
      <c r="JRX1" t="s">
        <v>7264</v>
      </c>
      <c r="JRY1" t="s">
        <v>7265</v>
      </c>
      <c r="JRZ1" t="s">
        <v>7266</v>
      </c>
      <c r="JSA1" t="s">
        <v>7267</v>
      </c>
      <c r="JSB1" t="s">
        <v>7268</v>
      </c>
      <c r="JSC1" t="s">
        <v>7269</v>
      </c>
      <c r="JSD1" t="s">
        <v>7270</v>
      </c>
      <c r="JSE1" t="s">
        <v>7271</v>
      </c>
      <c r="JSF1" t="s">
        <v>7272</v>
      </c>
      <c r="JSG1" t="s">
        <v>7273</v>
      </c>
      <c r="JSH1" t="s">
        <v>7274</v>
      </c>
      <c r="JSI1" t="s">
        <v>7275</v>
      </c>
      <c r="JSJ1" t="s">
        <v>7276</v>
      </c>
      <c r="JSK1" t="s">
        <v>7277</v>
      </c>
      <c r="JSL1" t="s">
        <v>7278</v>
      </c>
      <c r="JSM1" t="s">
        <v>7279</v>
      </c>
      <c r="JSN1" t="s">
        <v>7280</v>
      </c>
      <c r="JSO1" t="s">
        <v>7281</v>
      </c>
      <c r="JSP1" t="s">
        <v>7282</v>
      </c>
      <c r="JSQ1" t="s">
        <v>7283</v>
      </c>
      <c r="JSR1" t="s">
        <v>7284</v>
      </c>
      <c r="JSS1" t="s">
        <v>7285</v>
      </c>
      <c r="JST1" t="s">
        <v>7286</v>
      </c>
      <c r="JSU1" t="s">
        <v>7287</v>
      </c>
      <c r="JSV1" t="s">
        <v>7288</v>
      </c>
      <c r="JSW1" t="s">
        <v>7289</v>
      </c>
      <c r="JSX1" t="s">
        <v>7290</v>
      </c>
      <c r="JSY1" t="s">
        <v>7291</v>
      </c>
      <c r="JSZ1" t="s">
        <v>7292</v>
      </c>
      <c r="JTA1" t="s">
        <v>7293</v>
      </c>
      <c r="JTB1" t="s">
        <v>7294</v>
      </c>
      <c r="JTC1" t="s">
        <v>7295</v>
      </c>
      <c r="JTD1" t="s">
        <v>7296</v>
      </c>
      <c r="JTE1" t="s">
        <v>7297</v>
      </c>
      <c r="JTF1" t="s">
        <v>7298</v>
      </c>
      <c r="JTG1" t="s">
        <v>7299</v>
      </c>
      <c r="JTH1" t="s">
        <v>7300</v>
      </c>
      <c r="JTI1" t="s">
        <v>7301</v>
      </c>
      <c r="JTJ1" t="s">
        <v>7302</v>
      </c>
      <c r="JTK1" t="s">
        <v>7303</v>
      </c>
      <c r="JTL1" t="s">
        <v>7304</v>
      </c>
      <c r="JTM1" t="s">
        <v>7305</v>
      </c>
      <c r="JTN1" t="s">
        <v>7306</v>
      </c>
      <c r="JTO1" t="s">
        <v>7307</v>
      </c>
      <c r="JTP1" t="s">
        <v>7308</v>
      </c>
      <c r="JTQ1" t="s">
        <v>7309</v>
      </c>
      <c r="JTR1" t="s">
        <v>7310</v>
      </c>
      <c r="JTS1" t="s">
        <v>7311</v>
      </c>
      <c r="JTT1" t="s">
        <v>7312</v>
      </c>
      <c r="JTU1" t="s">
        <v>7313</v>
      </c>
      <c r="JTV1" t="s">
        <v>7314</v>
      </c>
      <c r="JTW1" t="s">
        <v>7315</v>
      </c>
      <c r="JTX1" t="s">
        <v>7316</v>
      </c>
      <c r="JTY1" t="s">
        <v>7317</v>
      </c>
      <c r="JTZ1" t="s">
        <v>7318</v>
      </c>
      <c r="JUA1" t="s">
        <v>7319</v>
      </c>
      <c r="JUB1" t="s">
        <v>7320</v>
      </c>
      <c r="JUC1" t="s">
        <v>7321</v>
      </c>
      <c r="JUD1" t="s">
        <v>7322</v>
      </c>
      <c r="JUE1" t="s">
        <v>7323</v>
      </c>
      <c r="JUF1" t="s">
        <v>7324</v>
      </c>
      <c r="JUG1" t="s">
        <v>7325</v>
      </c>
      <c r="JUH1" t="s">
        <v>7326</v>
      </c>
      <c r="JUI1" t="s">
        <v>7327</v>
      </c>
      <c r="JUJ1" t="s">
        <v>7328</v>
      </c>
      <c r="JUK1" t="s">
        <v>7329</v>
      </c>
      <c r="JUL1" t="s">
        <v>7330</v>
      </c>
      <c r="JUM1" t="s">
        <v>7331</v>
      </c>
      <c r="JUN1" t="s">
        <v>7332</v>
      </c>
      <c r="JUO1" t="s">
        <v>7333</v>
      </c>
      <c r="JUP1" t="s">
        <v>7334</v>
      </c>
      <c r="JUQ1" t="s">
        <v>7335</v>
      </c>
      <c r="JUR1" t="s">
        <v>7336</v>
      </c>
      <c r="JUS1" t="s">
        <v>7337</v>
      </c>
      <c r="JUT1" t="s">
        <v>7338</v>
      </c>
      <c r="JUU1" t="s">
        <v>7339</v>
      </c>
      <c r="JUV1" t="s">
        <v>7340</v>
      </c>
      <c r="JUW1" t="s">
        <v>7341</v>
      </c>
      <c r="JUX1" t="s">
        <v>7342</v>
      </c>
      <c r="JUY1" t="s">
        <v>7343</v>
      </c>
      <c r="JUZ1" t="s">
        <v>7344</v>
      </c>
      <c r="JVA1" t="s">
        <v>7345</v>
      </c>
      <c r="JVB1" t="s">
        <v>7346</v>
      </c>
      <c r="JVC1" t="s">
        <v>7347</v>
      </c>
      <c r="JVD1" t="s">
        <v>7348</v>
      </c>
      <c r="JVE1" t="s">
        <v>7349</v>
      </c>
      <c r="JVF1" t="s">
        <v>7350</v>
      </c>
      <c r="JVG1" t="s">
        <v>7351</v>
      </c>
      <c r="JVH1" t="s">
        <v>7352</v>
      </c>
      <c r="JVI1" t="s">
        <v>7353</v>
      </c>
      <c r="JVJ1" t="s">
        <v>7354</v>
      </c>
      <c r="JVK1" t="s">
        <v>7355</v>
      </c>
      <c r="JVL1" t="s">
        <v>7356</v>
      </c>
      <c r="JVM1" t="s">
        <v>7357</v>
      </c>
      <c r="JVN1" t="s">
        <v>7358</v>
      </c>
      <c r="JVO1" t="s">
        <v>7359</v>
      </c>
      <c r="JVP1" t="s">
        <v>7360</v>
      </c>
      <c r="JVQ1" t="s">
        <v>7361</v>
      </c>
      <c r="JVR1" t="s">
        <v>7362</v>
      </c>
      <c r="JVS1" t="s">
        <v>7363</v>
      </c>
      <c r="JVT1" t="s">
        <v>7364</v>
      </c>
      <c r="JVU1" t="s">
        <v>7365</v>
      </c>
      <c r="JVV1" t="s">
        <v>7366</v>
      </c>
      <c r="JVW1" t="s">
        <v>7367</v>
      </c>
      <c r="JVX1" t="s">
        <v>7368</v>
      </c>
      <c r="JVY1" t="s">
        <v>7369</v>
      </c>
      <c r="JVZ1" t="s">
        <v>7370</v>
      </c>
      <c r="JWA1" t="s">
        <v>7371</v>
      </c>
      <c r="JWB1" t="s">
        <v>7372</v>
      </c>
      <c r="JWC1" t="s">
        <v>7373</v>
      </c>
      <c r="JWD1" t="s">
        <v>7374</v>
      </c>
      <c r="JWE1" t="s">
        <v>7375</v>
      </c>
      <c r="JWF1" t="s">
        <v>7376</v>
      </c>
      <c r="JWG1" t="s">
        <v>7377</v>
      </c>
      <c r="JWH1" t="s">
        <v>7378</v>
      </c>
      <c r="JWI1" t="s">
        <v>7379</v>
      </c>
      <c r="JWJ1" t="s">
        <v>7380</v>
      </c>
      <c r="JWK1" t="s">
        <v>7381</v>
      </c>
      <c r="JWL1" t="s">
        <v>7382</v>
      </c>
      <c r="JWM1" t="s">
        <v>7383</v>
      </c>
      <c r="JWN1" t="s">
        <v>7384</v>
      </c>
      <c r="JWO1" t="s">
        <v>7385</v>
      </c>
      <c r="JWP1" t="s">
        <v>7386</v>
      </c>
      <c r="JWQ1" t="s">
        <v>7387</v>
      </c>
      <c r="JWR1" t="s">
        <v>7388</v>
      </c>
      <c r="JWS1" t="s">
        <v>7389</v>
      </c>
      <c r="JWT1" t="s">
        <v>7390</v>
      </c>
      <c r="JWU1" t="s">
        <v>7391</v>
      </c>
      <c r="JWV1" t="s">
        <v>7392</v>
      </c>
      <c r="JWW1" t="s">
        <v>7393</v>
      </c>
      <c r="JWX1" t="s">
        <v>7394</v>
      </c>
      <c r="JWY1" t="s">
        <v>7395</v>
      </c>
      <c r="JWZ1" t="s">
        <v>7396</v>
      </c>
      <c r="JXA1" t="s">
        <v>7397</v>
      </c>
      <c r="JXB1" t="s">
        <v>7398</v>
      </c>
      <c r="JXC1" t="s">
        <v>7399</v>
      </c>
      <c r="JXD1" t="s">
        <v>7400</v>
      </c>
      <c r="JXE1" t="s">
        <v>7401</v>
      </c>
      <c r="JXF1" t="s">
        <v>7402</v>
      </c>
      <c r="JXG1" t="s">
        <v>7403</v>
      </c>
      <c r="JXH1" t="s">
        <v>7404</v>
      </c>
      <c r="JXI1" t="s">
        <v>7405</v>
      </c>
      <c r="JXJ1" t="s">
        <v>7406</v>
      </c>
      <c r="JXK1" t="s">
        <v>7407</v>
      </c>
      <c r="JXL1" t="s">
        <v>7408</v>
      </c>
      <c r="JXM1" t="s">
        <v>7409</v>
      </c>
      <c r="JXN1" t="s">
        <v>7410</v>
      </c>
      <c r="JXO1" t="s">
        <v>7411</v>
      </c>
      <c r="JXP1" t="s">
        <v>7412</v>
      </c>
      <c r="JXQ1" t="s">
        <v>7413</v>
      </c>
      <c r="JXR1" t="s">
        <v>7414</v>
      </c>
      <c r="JXS1" t="s">
        <v>7415</v>
      </c>
      <c r="JXT1" t="s">
        <v>7416</v>
      </c>
      <c r="JXU1" t="s">
        <v>7417</v>
      </c>
      <c r="JXV1" t="s">
        <v>7418</v>
      </c>
      <c r="JXW1" t="s">
        <v>7419</v>
      </c>
      <c r="JXX1" t="s">
        <v>7420</v>
      </c>
      <c r="JXY1" t="s">
        <v>7421</v>
      </c>
      <c r="JXZ1" t="s">
        <v>7422</v>
      </c>
      <c r="JYA1" t="s">
        <v>7423</v>
      </c>
      <c r="JYB1" t="s">
        <v>7424</v>
      </c>
      <c r="JYC1" t="s">
        <v>7425</v>
      </c>
      <c r="JYD1" t="s">
        <v>7426</v>
      </c>
      <c r="JYE1" t="s">
        <v>7427</v>
      </c>
      <c r="JYF1" t="s">
        <v>7428</v>
      </c>
      <c r="JYG1" t="s">
        <v>7429</v>
      </c>
      <c r="JYH1" t="s">
        <v>7430</v>
      </c>
      <c r="JYI1" t="s">
        <v>7431</v>
      </c>
      <c r="JYJ1" t="s">
        <v>7432</v>
      </c>
      <c r="JYK1" t="s">
        <v>7433</v>
      </c>
      <c r="JYL1" t="s">
        <v>7434</v>
      </c>
      <c r="JYM1" t="s">
        <v>7435</v>
      </c>
      <c r="JYN1" t="s">
        <v>7436</v>
      </c>
      <c r="JYO1" t="s">
        <v>7437</v>
      </c>
      <c r="JYP1" t="s">
        <v>7438</v>
      </c>
      <c r="JYQ1" t="s">
        <v>7439</v>
      </c>
      <c r="JYR1" t="s">
        <v>7440</v>
      </c>
      <c r="JYS1" t="s">
        <v>7441</v>
      </c>
      <c r="JYT1" t="s">
        <v>7442</v>
      </c>
      <c r="JYU1" t="s">
        <v>7443</v>
      </c>
      <c r="JYV1" t="s">
        <v>7444</v>
      </c>
      <c r="JYW1" t="s">
        <v>7445</v>
      </c>
      <c r="JYX1" t="s">
        <v>7446</v>
      </c>
      <c r="JYY1" t="s">
        <v>7447</v>
      </c>
      <c r="JYZ1" t="s">
        <v>7448</v>
      </c>
      <c r="JZA1" t="s">
        <v>7449</v>
      </c>
      <c r="JZB1" t="s">
        <v>7450</v>
      </c>
      <c r="JZC1" t="s">
        <v>7451</v>
      </c>
      <c r="JZD1" t="s">
        <v>7452</v>
      </c>
      <c r="JZE1" t="s">
        <v>7453</v>
      </c>
      <c r="JZF1" t="s">
        <v>7454</v>
      </c>
      <c r="JZG1" t="s">
        <v>7455</v>
      </c>
      <c r="JZH1" t="s">
        <v>7456</v>
      </c>
      <c r="JZI1" t="s">
        <v>7457</v>
      </c>
      <c r="JZJ1" t="s">
        <v>7458</v>
      </c>
      <c r="JZK1" t="s">
        <v>7459</v>
      </c>
      <c r="JZL1" t="s">
        <v>7460</v>
      </c>
      <c r="JZM1" t="s">
        <v>7461</v>
      </c>
      <c r="JZN1" t="s">
        <v>7462</v>
      </c>
      <c r="JZO1" t="s">
        <v>7463</v>
      </c>
      <c r="JZP1" t="s">
        <v>7464</v>
      </c>
      <c r="JZQ1" t="s">
        <v>7465</v>
      </c>
      <c r="JZR1" t="s">
        <v>7466</v>
      </c>
      <c r="JZS1" t="s">
        <v>7467</v>
      </c>
      <c r="JZT1" t="s">
        <v>7468</v>
      </c>
      <c r="JZU1" t="s">
        <v>7469</v>
      </c>
      <c r="JZV1" t="s">
        <v>7470</v>
      </c>
      <c r="JZW1" t="s">
        <v>7471</v>
      </c>
      <c r="JZX1" t="s">
        <v>7472</v>
      </c>
      <c r="JZY1" t="s">
        <v>7473</v>
      </c>
      <c r="JZZ1" t="s">
        <v>7474</v>
      </c>
      <c r="KAA1" t="s">
        <v>7475</v>
      </c>
      <c r="KAB1" t="s">
        <v>7476</v>
      </c>
      <c r="KAC1" t="s">
        <v>7477</v>
      </c>
      <c r="KAD1" t="s">
        <v>7478</v>
      </c>
      <c r="KAE1" t="s">
        <v>7479</v>
      </c>
      <c r="KAF1" t="s">
        <v>7480</v>
      </c>
      <c r="KAG1" t="s">
        <v>7481</v>
      </c>
      <c r="KAH1" t="s">
        <v>7482</v>
      </c>
      <c r="KAI1" t="s">
        <v>7483</v>
      </c>
      <c r="KAJ1" t="s">
        <v>7484</v>
      </c>
      <c r="KAK1" t="s">
        <v>7485</v>
      </c>
      <c r="KAL1" t="s">
        <v>7486</v>
      </c>
      <c r="KAM1" t="s">
        <v>7487</v>
      </c>
      <c r="KAN1" t="s">
        <v>7488</v>
      </c>
      <c r="KAO1" t="s">
        <v>7489</v>
      </c>
      <c r="KAP1" t="s">
        <v>7490</v>
      </c>
      <c r="KAQ1" t="s">
        <v>7491</v>
      </c>
      <c r="KAR1" t="s">
        <v>7492</v>
      </c>
      <c r="KAS1" t="s">
        <v>7493</v>
      </c>
      <c r="KAT1" t="s">
        <v>7494</v>
      </c>
      <c r="KAU1" t="s">
        <v>7495</v>
      </c>
      <c r="KAV1" t="s">
        <v>7496</v>
      </c>
      <c r="KAW1" t="s">
        <v>7497</v>
      </c>
      <c r="KAX1" t="s">
        <v>7498</v>
      </c>
      <c r="KAY1" t="s">
        <v>7499</v>
      </c>
      <c r="KAZ1" t="s">
        <v>7500</v>
      </c>
      <c r="KBA1" t="s">
        <v>7501</v>
      </c>
      <c r="KBB1" t="s">
        <v>7502</v>
      </c>
      <c r="KBC1" t="s">
        <v>7503</v>
      </c>
      <c r="KBD1" t="s">
        <v>7504</v>
      </c>
      <c r="KBE1" t="s">
        <v>7505</v>
      </c>
      <c r="KBF1" t="s">
        <v>7506</v>
      </c>
      <c r="KBG1" t="s">
        <v>7507</v>
      </c>
      <c r="KBH1" t="s">
        <v>7508</v>
      </c>
      <c r="KBI1" t="s">
        <v>7509</v>
      </c>
      <c r="KBJ1" t="s">
        <v>7510</v>
      </c>
      <c r="KBK1" t="s">
        <v>7511</v>
      </c>
      <c r="KBL1" t="s">
        <v>7512</v>
      </c>
      <c r="KBM1" t="s">
        <v>7513</v>
      </c>
      <c r="KBN1" t="s">
        <v>7514</v>
      </c>
      <c r="KBO1" t="s">
        <v>7515</v>
      </c>
      <c r="KBP1" t="s">
        <v>7516</v>
      </c>
      <c r="KBQ1" t="s">
        <v>7517</v>
      </c>
      <c r="KBR1" t="s">
        <v>7518</v>
      </c>
      <c r="KBS1" t="s">
        <v>7519</v>
      </c>
      <c r="KBT1" t="s">
        <v>7520</v>
      </c>
      <c r="KBU1" t="s">
        <v>7521</v>
      </c>
      <c r="KBV1" t="s">
        <v>7522</v>
      </c>
      <c r="KBW1" t="s">
        <v>7523</v>
      </c>
      <c r="KBX1" t="s">
        <v>7524</v>
      </c>
      <c r="KBY1" t="s">
        <v>7525</v>
      </c>
      <c r="KBZ1" t="s">
        <v>7526</v>
      </c>
      <c r="KCA1" t="s">
        <v>7527</v>
      </c>
      <c r="KCB1" t="s">
        <v>7528</v>
      </c>
      <c r="KCC1" t="s">
        <v>7529</v>
      </c>
      <c r="KCD1" t="s">
        <v>7530</v>
      </c>
      <c r="KCE1" t="s">
        <v>7531</v>
      </c>
      <c r="KCF1" t="s">
        <v>7532</v>
      </c>
      <c r="KCG1" t="s">
        <v>7533</v>
      </c>
      <c r="KCH1" t="s">
        <v>7534</v>
      </c>
      <c r="KCI1" t="s">
        <v>7535</v>
      </c>
      <c r="KCJ1" t="s">
        <v>7536</v>
      </c>
      <c r="KCK1" t="s">
        <v>7537</v>
      </c>
      <c r="KCL1" t="s">
        <v>7538</v>
      </c>
      <c r="KCM1" t="s">
        <v>7539</v>
      </c>
      <c r="KCN1" t="s">
        <v>7540</v>
      </c>
      <c r="KCO1" t="s">
        <v>7541</v>
      </c>
      <c r="KCP1" t="s">
        <v>7542</v>
      </c>
      <c r="KCQ1" t="s">
        <v>7543</v>
      </c>
      <c r="KCR1" t="s">
        <v>7544</v>
      </c>
      <c r="KCS1" t="s">
        <v>7545</v>
      </c>
      <c r="KCT1" t="s">
        <v>7546</v>
      </c>
      <c r="KCU1" t="s">
        <v>7547</v>
      </c>
      <c r="KCV1" t="s">
        <v>7548</v>
      </c>
      <c r="KCW1" t="s">
        <v>7549</v>
      </c>
      <c r="KCX1" t="s">
        <v>7550</v>
      </c>
      <c r="KCY1" t="s">
        <v>7551</v>
      </c>
      <c r="KCZ1" t="s">
        <v>7552</v>
      </c>
      <c r="KDA1" t="s">
        <v>7553</v>
      </c>
      <c r="KDB1" t="s">
        <v>7554</v>
      </c>
      <c r="KDC1" t="s">
        <v>7555</v>
      </c>
      <c r="KDD1" t="s">
        <v>7556</v>
      </c>
      <c r="KDE1" t="s">
        <v>7557</v>
      </c>
      <c r="KDF1" t="s">
        <v>7558</v>
      </c>
      <c r="KDG1" t="s">
        <v>7559</v>
      </c>
      <c r="KDH1" t="s">
        <v>7560</v>
      </c>
      <c r="KDI1" t="s">
        <v>7561</v>
      </c>
      <c r="KDJ1" t="s">
        <v>7562</v>
      </c>
      <c r="KDK1" t="s">
        <v>7563</v>
      </c>
      <c r="KDL1" t="s">
        <v>7564</v>
      </c>
      <c r="KDM1" t="s">
        <v>7565</v>
      </c>
      <c r="KDN1" t="s">
        <v>7566</v>
      </c>
      <c r="KDO1" t="s">
        <v>7567</v>
      </c>
      <c r="KDP1" t="s">
        <v>7568</v>
      </c>
      <c r="KDQ1" t="s">
        <v>7569</v>
      </c>
      <c r="KDR1" t="s">
        <v>7570</v>
      </c>
      <c r="KDS1" t="s">
        <v>7571</v>
      </c>
      <c r="KDT1" t="s">
        <v>7572</v>
      </c>
      <c r="KDU1" t="s">
        <v>7573</v>
      </c>
      <c r="KDV1" t="s">
        <v>7574</v>
      </c>
      <c r="KDW1" t="s">
        <v>7575</v>
      </c>
      <c r="KDX1" t="s">
        <v>7576</v>
      </c>
      <c r="KDY1" t="s">
        <v>7577</v>
      </c>
      <c r="KDZ1" t="s">
        <v>7578</v>
      </c>
      <c r="KEA1" t="s">
        <v>7579</v>
      </c>
      <c r="KEB1" t="s">
        <v>7580</v>
      </c>
      <c r="KEC1" t="s">
        <v>7581</v>
      </c>
      <c r="KED1" t="s">
        <v>7582</v>
      </c>
      <c r="KEE1" t="s">
        <v>7583</v>
      </c>
      <c r="KEF1" t="s">
        <v>7584</v>
      </c>
      <c r="KEG1" t="s">
        <v>7585</v>
      </c>
      <c r="KEH1" t="s">
        <v>7586</v>
      </c>
      <c r="KEI1" t="s">
        <v>7587</v>
      </c>
      <c r="KEJ1" t="s">
        <v>7588</v>
      </c>
      <c r="KEK1" t="s">
        <v>7589</v>
      </c>
      <c r="KEL1" t="s">
        <v>7590</v>
      </c>
      <c r="KEM1" t="s">
        <v>7591</v>
      </c>
      <c r="KEN1" t="s">
        <v>7592</v>
      </c>
      <c r="KEO1" t="s">
        <v>7593</v>
      </c>
      <c r="KEP1" t="s">
        <v>7594</v>
      </c>
      <c r="KEQ1" t="s">
        <v>7595</v>
      </c>
      <c r="KER1" t="s">
        <v>7596</v>
      </c>
      <c r="KES1" t="s">
        <v>7597</v>
      </c>
      <c r="KET1" t="s">
        <v>7598</v>
      </c>
      <c r="KEU1" t="s">
        <v>7599</v>
      </c>
      <c r="KEV1" t="s">
        <v>7600</v>
      </c>
      <c r="KEW1" t="s">
        <v>7601</v>
      </c>
      <c r="KEX1" t="s">
        <v>7602</v>
      </c>
      <c r="KEY1" t="s">
        <v>7603</v>
      </c>
      <c r="KEZ1" t="s">
        <v>7604</v>
      </c>
      <c r="KFA1" t="s">
        <v>7605</v>
      </c>
      <c r="KFB1" t="s">
        <v>7606</v>
      </c>
      <c r="KFC1" t="s">
        <v>7607</v>
      </c>
      <c r="KFD1" t="s">
        <v>7608</v>
      </c>
      <c r="KFE1" t="s">
        <v>7609</v>
      </c>
      <c r="KFF1" t="s">
        <v>7610</v>
      </c>
      <c r="KFG1" t="s">
        <v>7611</v>
      </c>
      <c r="KFH1" t="s">
        <v>7612</v>
      </c>
      <c r="KFI1" t="s">
        <v>7613</v>
      </c>
      <c r="KFJ1" t="s">
        <v>7614</v>
      </c>
      <c r="KFK1" t="s">
        <v>7615</v>
      </c>
      <c r="KFL1" t="s">
        <v>7616</v>
      </c>
      <c r="KFM1" t="s">
        <v>7617</v>
      </c>
      <c r="KFN1" t="s">
        <v>7618</v>
      </c>
      <c r="KFO1" t="s">
        <v>7619</v>
      </c>
      <c r="KFP1" t="s">
        <v>7620</v>
      </c>
      <c r="KFQ1" t="s">
        <v>7621</v>
      </c>
      <c r="KFR1" t="s">
        <v>7622</v>
      </c>
      <c r="KFS1" t="s">
        <v>7623</v>
      </c>
      <c r="KFT1" t="s">
        <v>7624</v>
      </c>
      <c r="KFU1" t="s">
        <v>7625</v>
      </c>
      <c r="KFV1" t="s">
        <v>7626</v>
      </c>
      <c r="KFW1" t="s">
        <v>7627</v>
      </c>
      <c r="KFX1" t="s">
        <v>7628</v>
      </c>
      <c r="KFY1" t="s">
        <v>7629</v>
      </c>
      <c r="KFZ1" t="s">
        <v>7630</v>
      </c>
      <c r="KGA1" t="s">
        <v>7631</v>
      </c>
      <c r="KGB1" t="s">
        <v>7632</v>
      </c>
      <c r="KGC1" t="s">
        <v>7633</v>
      </c>
      <c r="KGD1" t="s">
        <v>7634</v>
      </c>
      <c r="KGE1" t="s">
        <v>7635</v>
      </c>
      <c r="KGF1" t="s">
        <v>7636</v>
      </c>
      <c r="KGG1" t="s">
        <v>7637</v>
      </c>
      <c r="KGH1" t="s">
        <v>7638</v>
      </c>
      <c r="KGI1" t="s">
        <v>7639</v>
      </c>
      <c r="KGJ1" t="s">
        <v>7640</v>
      </c>
      <c r="KGK1" t="s">
        <v>7641</v>
      </c>
      <c r="KGL1" t="s">
        <v>7642</v>
      </c>
      <c r="KGM1" t="s">
        <v>7643</v>
      </c>
      <c r="KGN1" t="s">
        <v>7644</v>
      </c>
      <c r="KGO1" t="s">
        <v>7645</v>
      </c>
      <c r="KGP1" t="s">
        <v>7646</v>
      </c>
      <c r="KGQ1" t="s">
        <v>7647</v>
      </c>
      <c r="KGR1" t="s">
        <v>7648</v>
      </c>
      <c r="KGS1" t="s">
        <v>7649</v>
      </c>
      <c r="KGT1" t="s">
        <v>7650</v>
      </c>
      <c r="KGU1" t="s">
        <v>7651</v>
      </c>
      <c r="KGV1" t="s">
        <v>7652</v>
      </c>
      <c r="KGW1" t="s">
        <v>7653</v>
      </c>
      <c r="KGX1" t="s">
        <v>7654</v>
      </c>
      <c r="KGY1" t="s">
        <v>7655</v>
      </c>
      <c r="KGZ1" t="s">
        <v>7656</v>
      </c>
      <c r="KHA1" t="s">
        <v>7657</v>
      </c>
      <c r="KHB1" t="s">
        <v>7658</v>
      </c>
      <c r="KHC1" t="s">
        <v>7659</v>
      </c>
      <c r="KHD1" t="s">
        <v>7660</v>
      </c>
      <c r="KHE1" t="s">
        <v>7661</v>
      </c>
      <c r="KHF1" t="s">
        <v>7662</v>
      </c>
      <c r="KHG1" t="s">
        <v>7663</v>
      </c>
      <c r="KHH1" t="s">
        <v>7664</v>
      </c>
      <c r="KHI1" t="s">
        <v>7665</v>
      </c>
      <c r="KHJ1" t="s">
        <v>7666</v>
      </c>
      <c r="KHK1" t="s">
        <v>7667</v>
      </c>
      <c r="KHL1" t="s">
        <v>7668</v>
      </c>
      <c r="KHM1" t="s">
        <v>7669</v>
      </c>
      <c r="KHN1" t="s">
        <v>7670</v>
      </c>
      <c r="KHO1" t="s">
        <v>7671</v>
      </c>
      <c r="KHP1" t="s">
        <v>7672</v>
      </c>
      <c r="KHQ1" t="s">
        <v>7673</v>
      </c>
      <c r="KHR1" t="s">
        <v>7674</v>
      </c>
      <c r="KHS1" t="s">
        <v>7675</v>
      </c>
      <c r="KHT1" t="s">
        <v>7676</v>
      </c>
      <c r="KHU1" t="s">
        <v>7677</v>
      </c>
      <c r="KHV1" t="s">
        <v>7678</v>
      </c>
      <c r="KHW1" t="s">
        <v>7679</v>
      </c>
      <c r="KHX1" t="s">
        <v>7680</v>
      </c>
      <c r="KHY1" t="s">
        <v>7681</v>
      </c>
      <c r="KHZ1" t="s">
        <v>7682</v>
      </c>
      <c r="KIA1" t="s">
        <v>7683</v>
      </c>
      <c r="KIB1" t="s">
        <v>7684</v>
      </c>
      <c r="KIC1" t="s">
        <v>7685</v>
      </c>
      <c r="KID1" t="s">
        <v>7686</v>
      </c>
      <c r="KIE1" t="s">
        <v>7687</v>
      </c>
      <c r="KIF1" t="s">
        <v>7688</v>
      </c>
      <c r="KIG1" t="s">
        <v>7689</v>
      </c>
      <c r="KIH1" t="s">
        <v>7690</v>
      </c>
      <c r="KII1" t="s">
        <v>7691</v>
      </c>
      <c r="KIJ1" t="s">
        <v>7692</v>
      </c>
      <c r="KIK1" t="s">
        <v>7693</v>
      </c>
      <c r="KIL1" t="s">
        <v>7694</v>
      </c>
      <c r="KIM1" t="s">
        <v>7695</v>
      </c>
      <c r="KIN1" t="s">
        <v>7696</v>
      </c>
      <c r="KIO1" t="s">
        <v>7697</v>
      </c>
      <c r="KIP1" t="s">
        <v>7698</v>
      </c>
      <c r="KIQ1" t="s">
        <v>7699</v>
      </c>
      <c r="KIR1" t="s">
        <v>7700</v>
      </c>
      <c r="KIS1" t="s">
        <v>7701</v>
      </c>
      <c r="KIT1" t="s">
        <v>7702</v>
      </c>
      <c r="KIU1" t="s">
        <v>7703</v>
      </c>
      <c r="KIV1" t="s">
        <v>7704</v>
      </c>
      <c r="KIW1" t="s">
        <v>7705</v>
      </c>
      <c r="KIX1" t="s">
        <v>7706</v>
      </c>
      <c r="KIY1" t="s">
        <v>7707</v>
      </c>
      <c r="KIZ1" t="s">
        <v>7708</v>
      </c>
      <c r="KJA1" t="s">
        <v>7709</v>
      </c>
      <c r="KJB1" t="s">
        <v>7710</v>
      </c>
      <c r="KJC1" t="s">
        <v>7711</v>
      </c>
      <c r="KJD1" t="s">
        <v>7712</v>
      </c>
      <c r="KJE1" t="s">
        <v>7713</v>
      </c>
      <c r="KJF1" t="s">
        <v>7714</v>
      </c>
      <c r="KJG1" t="s">
        <v>7715</v>
      </c>
      <c r="KJH1" t="s">
        <v>7716</v>
      </c>
      <c r="KJI1" t="s">
        <v>7717</v>
      </c>
      <c r="KJJ1" t="s">
        <v>7718</v>
      </c>
      <c r="KJK1" t="s">
        <v>7719</v>
      </c>
      <c r="KJL1" t="s">
        <v>7720</v>
      </c>
      <c r="KJM1" t="s">
        <v>7721</v>
      </c>
      <c r="KJN1" t="s">
        <v>7722</v>
      </c>
      <c r="KJO1" t="s">
        <v>7723</v>
      </c>
      <c r="KJP1" t="s">
        <v>7724</v>
      </c>
      <c r="KJQ1" t="s">
        <v>7725</v>
      </c>
      <c r="KJR1" t="s">
        <v>7726</v>
      </c>
      <c r="KJS1" t="s">
        <v>7727</v>
      </c>
      <c r="KJT1" t="s">
        <v>7728</v>
      </c>
      <c r="KJU1" t="s">
        <v>7729</v>
      </c>
      <c r="KJV1" t="s">
        <v>7730</v>
      </c>
      <c r="KJW1" t="s">
        <v>7731</v>
      </c>
      <c r="KJX1" t="s">
        <v>7732</v>
      </c>
      <c r="KJY1" t="s">
        <v>7733</v>
      </c>
      <c r="KJZ1" t="s">
        <v>7734</v>
      </c>
      <c r="KKA1" t="s">
        <v>7735</v>
      </c>
      <c r="KKB1" t="s">
        <v>7736</v>
      </c>
      <c r="KKC1" t="s">
        <v>7737</v>
      </c>
      <c r="KKD1" t="s">
        <v>7738</v>
      </c>
      <c r="KKE1" t="s">
        <v>7739</v>
      </c>
      <c r="KKF1" t="s">
        <v>7740</v>
      </c>
      <c r="KKG1" t="s">
        <v>7741</v>
      </c>
      <c r="KKH1" t="s">
        <v>7742</v>
      </c>
      <c r="KKI1" t="s">
        <v>7743</v>
      </c>
      <c r="KKJ1" t="s">
        <v>7744</v>
      </c>
      <c r="KKK1" t="s">
        <v>7745</v>
      </c>
      <c r="KKL1" t="s">
        <v>7746</v>
      </c>
      <c r="KKM1" t="s">
        <v>7747</v>
      </c>
      <c r="KKN1" t="s">
        <v>7748</v>
      </c>
      <c r="KKO1" t="s">
        <v>7749</v>
      </c>
      <c r="KKP1" t="s">
        <v>7750</v>
      </c>
      <c r="KKQ1" t="s">
        <v>7751</v>
      </c>
      <c r="KKR1" t="s">
        <v>7752</v>
      </c>
      <c r="KKS1" t="s">
        <v>7753</v>
      </c>
      <c r="KKT1" t="s">
        <v>7754</v>
      </c>
      <c r="KKU1" t="s">
        <v>7755</v>
      </c>
      <c r="KKV1" t="s">
        <v>7756</v>
      </c>
      <c r="KKW1" t="s">
        <v>7757</v>
      </c>
      <c r="KKX1" t="s">
        <v>7758</v>
      </c>
      <c r="KKY1" t="s">
        <v>7759</v>
      </c>
      <c r="KKZ1" t="s">
        <v>7760</v>
      </c>
      <c r="KLA1" t="s">
        <v>7761</v>
      </c>
      <c r="KLB1" t="s">
        <v>7762</v>
      </c>
      <c r="KLC1" t="s">
        <v>7763</v>
      </c>
      <c r="KLD1" t="s">
        <v>7764</v>
      </c>
      <c r="KLE1" t="s">
        <v>7765</v>
      </c>
      <c r="KLF1" t="s">
        <v>7766</v>
      </c>
      <c r="KLG1" t="s">
        <v>7767</v>
      </c>
      <c r="KLH1" t="s">
        <v>7768</v>
      </c>
      <c r="KLI1" t="s">
        <v>7769</v>
      </c>
      <c r="KLJ1" t="s">
        <v>7770</v>
      </c>
      <c r="KLK1" t="s">
        <v>7771</v>
      </c>
      <c r="KLL1" t="s">
        <v>7772</v>
      </c>
      <c r="KLM1" t="s">
        <v>7773</v>
      </c>
      <c r="KLN1" t="s">
        <v>7774</v>
      </c>
      <c r="KLO1" t="s">
        <v>7775</v>
      </c>
      <c r="KLP1" t="s">
        <v>7776</v>
      </c>
      <c r="KLQ1" t="s">
        <v>7777</v>
      </c>
      <c r="KLR1" t="s">
        <v>7778</v>
      </c>
      <c r="KLS1" t="s">
        <v>7779</v>
      </c>
      <c r="KLT1" t="s">
        <v>7780</v>
      </c>
      <c r="KLU1" t="s">
        <v>7781</v>
      </c>
      <c r="KLV1" t="s">
        <v>7782</v>
      </c>
      <c r="KLW1" t="s">
        <v>7783</v>
      </c>
      <c r="KLX1" t="s">
        <v>7784</v>
      </c>
      <c r="KLY1" t="s">
        <v>7785</v>
      </c>
      <c r="KLZ1" t="s">
        <v>7786</v>
      </c>
      <c r="KMA1" t="s">
        <v>7787</v>
      </c>
      <c r="KMB1" t="s">
        <v>7788</v>
      </c>
      <c r="KMC1" t="s">
        <v>7789</v>
      </c>
      <c r="KMD1" t="s">
        <v>7790</v>
      </c>
      <c r="KME1" t="s">
        <v>7791</v>
      </c>
      <c r="KMF1" t="s">
        <v>7792</v>
      </c>
      <c r="KMG1" t="s">
        <v>7793</v>
      </c>
      <c r="KMH1" t="s">
        <v>7794</v>
      </c>
      <c r="KMI1" t="s">
        <v>7795</v>
      </c>
      <c r="KMJ1" t="s">
        <v>7796</v>
      </c>
      <c r="KMK1" t="s">
        <v>7797</v>
      </c>
      <c r="KML1" t="s">
        <v>7798</v>
      </c>
      <c r="KMM1" t="s">
        <v>7799</v>
      </c>
      <c r="KMN1" t="s">
        <v>7800</v>
      </c>
      <c r="KMO1" t="s">
        <v>7801</v>
      </c>
      <c r="KMP1" t="s">
        <v>7802</v>
      </c>
      <c r="KMQ1" t="s">
        <v>7803</v>
      </c>
      <c r="KMR1" t="s">
        <v>7804</v>
      </c>
      <c r="KMS1" t="s">
        <v>7805</v>
      </c>
      <c r="KMT1" t="s">
        <v>7806</v>
      </c>
      <c r="KMU1" t="s">
        <v>7807</v>
      </c>
      <c r="KMV1" t="s">
        <v>7808</v>
      </c>
      <c r="KMW1" t="s">
        <v>7809</v>
      </c>
      <c r="KMX1" t="s">
        <v>7810</v>
      </c>
      <c r="KMY1" t="s">
        <v>7811</v>
      </c>
      <c r="KMZ1" t="s">
        <v>7812</v>
      </c>
      <c r="KNA1" t="s">
        <v>7813</v>
      </c>
      <c r="KNB1" t="s">
        <v>7814</v>
      </c>
      <c r="KNC1" t="s">
        <v>7815</v>
      </c>
      <c r="KND1" t="s">
        <v>7816</v>
      </c>
      <c r="KNE1" t="s">
        <v>7817</v>
      </c>
      <c r="KNF1" t="s">
        <v>7818</v>
      </c>
      <c r="KNG1" t="s">
        <v>7819</v>
      </c>
      <c r="KNH1" t="s">
        <v>7820</v>
      </c>
      <c r="KNI1" t="s">
        <v>7821</v>
      </c>
      <c r="KNJ1" t="s">
        <v>7822</v>
      </c>
      <c r="KNK1" t="s">
        <v>7823</v>
      </c>
      <c r="KNL1" t="s">
        <v>7824</v>
      </c>
      <c r="KNM1" t="s">
        <v>7825</v>
      </c>
      <c r="KNN1" t="s">
        <v>7826</v>
      </c>
      <c r="KNO1" t="s">
        <v>7827</v>
      </c>
      <c r="KNP1" t="s">
        <v>7828</v>
      </c>
      <c r="KNQ1" t="s">
        <v>7829</v>
      </c>
      <c r="KNR1" t="s">
        <v>7830</v>
      </c>
      <c r="KNS1" t="s">
        <v>7831</v>
      </c>
      <c r="KNT1" t="s">
        <v>7832</v>
      </c>
      <c r="KNU1" t="s">
        <v>7833</v>
      </c>
      <c r="KNV1" t="s">
        <v>7834</v>
      </c>
      <c r="KNW1" t="s">
        <v>7835</v>
      </c>
      <c r="KNX1" t="s">
        <v>7836</v>
      </c>
      <c r="KNY1" t="s">
        <v>7837</v>
      </c>
      <c r="KNZ1" t="s">
        <v>7838</v>
      </c>
      <c r="KOA1" t="s">
        <v>7839</v>
      </c>
      <c r="KOB1" t="s">
        <v>7840</v>
      </c>
      <c r="KOC1" t="s">
        <v>7841</v>
      </c>
      <c r="KOD1" t="s">
        <v>7842</v>
      </c>
      <c r="KOE1" t="s">
        <v>7843</v>
      </c>
      <c r="KOF1" t="s">
        <v>7844</v>
      </c>
      <c r="KOG1" t="s">
        <v>7845</v>
      </c>
      <c r="KOH1" t="s">
        <v>7846</v>
      </c>
      <c r="KOI1" t="s">
        <v>7847</v>
      </c>
      <c r="KOJ1" t="s">
        <v>7848</v>
      </c>
      <c r="KOK1" t="s">
        <v>7849</v>
      </c>
      <c r="KOL1" t="s">
        <v>7850</v>
      </c>
      <c r="KOM1" t="s">
        <v>7851</v>
      </c>
      <c r="KON1" t="s">
        <v>7852</v>
      </c>
      <c r="KOO1" t="s">
        <v>7853</v>
      </c>
      <c r="KOP1" t="s">
        <v>7854</v>
      </c>
      <c r="KOQ1" t="s">
        <v>7855</v>
      </c>
      <c r="KOR1" t="s">
        <v>7856</v>
      </c>
      <c r="KOS1" t="s">
        <v>7857</v>
      </c>
      <c r="KOT1" t="s">
        <v>7858</v>
      </c>
      <c r="KOU1" t="s">
        <v>7859</v>
      </c>
      <c r="KOV1" t="s">
        <v>7860</v>
      </c>
      <c r="KOW1" t="s">
        <v>7861</v>
      </c>
      <c r="KOX1" t="s">
        <v>7862</v>
      </c>
      <c r="KOY1" t="s">
        <v>7863</v>
      </c>
      <c r="KOZ1" t="s">
        <v>7864</v>
      </c>
      <c r="KPA1" t="s">
        <v>7865</v>
      </c>
      <c r="KPB1" t="s">
        <v>7866</v>
      </c>
      <c r="KPC1" t="s">
        <v>7867</v>
      </c>
      <c r="KPD1" t="s">
        <v>7868</v>
      </c>
      <c r="KPE1" t="s">
        <v>7869</v>
      </c>
      <c r="KPF1" t="s">
        <v>7870</v>
      </c>
      <c r="KPG1" t="s">
        <v>7871</v>
      </c>
      <c r="KPH1" t="s">
        <v>7872</v>
      </c>
      <c r="KPI1" t="s">
        <v>7873</v>
      </c>
      <c r="KPJ1" t="s">
        <v>7874</v>
      </c>
      <c r="KPK1" t="s">
        <v>7875</v>
      </c>
      <c r="KPL1" t="s">
        <v>7876</v>
      </c>
      <c r="KPM1" t="s">
        <v>7877</v>
      </c>
      <c r="KPN1" t="s">
        <v>7878</v>
      </c>
      <c r="KPO1" t="s">
        <v>7879</v>
      </c>
      <c r="KPP1" t="s">
        <v>7880</v>
      </c>
      <c r="KPQ1" t="s">
        <v>7881</v>
      </c>
      <c r="KPR1" t="s">
        <v>7882</v>
      </c>
      <c r="KPS1" t="s">
        <v>7883</v>
      </c>
      <c r="KPT1" t="s">
        <v>7884</v>
      </c>
      <c r="KPU1" t="s">
        <v>7885</v>
      </c>
      <c r="KPV1" t="s">
        <v>7886</v>
      </c>
      <c r="KPW1" t="s">
        <v>7887</v>
      </c>
      <c r="KPX1" t="s">
        <v>7888</v>
      </c>
      <c r="KPY1" t="s">
        <v>7889</v>
      </c>
      <c r="KPZ1" t="s">
        <v>7890</v>
      </c>
      <c r="KQA1" t="s">
        <v>7891</v>
      </c>
      <c r="KQB1" t="s">
        <v>7892</v>
      </c>
      <c r="KQC1" t="s">
        <v>7893</v>
      </c>
      <c r="KQD1" t="s">
        <v>7894</v>
      </c>
      <c r="KQE1" t="s">
        <v>7895</v>
      </c>
      <c r="KQF1" t="s">
        <v>7896</v>
      </c>
      <c r="KQG1" t="s">
        <v>7897</v>
      </c>
      <c r="KQH1" t="s">
        <v>7898</v>
      </c>
      <c r="KQI1" t="s">
        <v>7899</v>
      </c>
      <c r="KQJ1" t="s">
        <v>7900</v>
      </c>
      <c r="KQK1" t="s">
        <v>7901</v>
      </c>
      <c r="KQL1" t="s">
        <v>7902</v>
      </c>
      <c r="KQM1" t="s">
        <v>7903</v>
      </c>
      <c r="KQN1" t="s">
        <v>7904</v>
      </c>
      <c r="KQO1" t="s">
        <v>7905</v>
      </c>
      <c r="KQP1" t="s">
        <v>7906</v>
      </c>
      <c r="KQQ1" t="s">
        <v>7907</v>
      </c>
      <c r="KQR1" t="s">
        <v>7908</v>
      </c>
      <c r="KQS1" t="s">
        <v>7909</v>
      </c>
      <c r="KQT1" t="s">
        <v>7910</v>
      </c>
      <c r="KQU1" t="s">
        <v>7911</v>
      </c>
      <c r="KQV1" t="s">
        <v>7912</v>
      </c>
      <c r="KQW1" t="s">
        <v>7913</v>
      </c>
      <c r="KQX1" t="s">
        <v>7914</v>
      </c>
      <c r="KQY1" t="s">
        <v>7915</v>
      </c>
      <c r="KQZ1" t="s">
        <v>7916</v>
      </c>
      <c r="KRA1" t="s">
        <v>7917</v>
      </c>
      <c r="KRB1" t="s">
        <v>7918</v>
      </c>
      <c r="KRC1" t="s">
        <v>7919</v>
      </c>
      <c r="KRD1" t="s">
        <v>7920</v>
      </c>
      <c r="KRE1" t="s">
        <v>7921</v>
      </c>
      <c r="KRF1" t="s">
        <v>7922</v>
      </c>
      <c r="KRG1" t="s">
        <v>7923</v>
      </c>
      <c r="KRH1" t="s">
        <v>7924</v>
      </c>
      <c r="KRI1" t="s">
        <v>7925</v>
      </c>
      <c r="KRJ1" t="s">
        <v>7926</v>
      </c>
      <c r="KRK1" t="s">
        <v>7927</v>
      </c>
      <c r="KRL1" t="s">
        <v>7928</v>
      </c>
      <c r="KRM1" t="s">
        <v>7929</v>
      </c>
      <c r="KRN1" t="s">
        <v>7930</v>
      </c>
      <c r="KRO1" t="s">
        <v>7931</v>
      </c>
      <c r="KRP1" t="s">
        <v>7932</v>
      </c>
      <c r="KRQ1" t="s">
        <v>7933</v>
      </c>
      <c r="KRR1" t="s">
        <v>7934</v>
      </c>
      <c r="KRS1" t="s">
        <v>7935</v>
      </c>
      <c r="KRT1" t="s">
        <v>7936</v>
      </c>
      <c r="KRU1" t="s">
        <v>7937</v>
      </c>
      <c r="KRV1" t="s">
        <v>7938</v>
      </c>
      <c r="KRW1" t="s">
        <v>7939</v>
      </c>
      <c r="KRX1" t="s">
        <v>7940</v>
      </c>
      <c r="KRY1" t="s">
        <v>7941</v>
      </c>
      <c r="KRZ1" t="s">
        <v>7942</v>
      </c>
      <c r="KSA1" t="s">
        <v>7943</v>
      </c>
      <c r="KSB1" t="s">
        <v>7944</v>
      </c>
      <c r="KSC1" t="s">
        <v>7945</v>
      </c>
      <c r="KSD1" t="s">
        <v>7946</v>
      </c>
      <c r="KSE1" t="s">
        <v>7947</v>
      </c>
      <c r="KSF1" t="s">
        <v>7948</v>
      </c>
      <c r="KSG1" t="s">
        <v>7949</v>
      </c>
      <c r="KSH1" t="s">
        <v>7950</v>
      </c>
      <c r="KSI1" t="s">
        <v>7951</v>
      </c>
      <c r="KSJ1" t="s">
        <v>7952</v>
      </c>
      <c r="KSK1" t="s">
        <v>7953</v>
      </c>
      <c r="KSL1" t="s">
        <v>7954</v>
      </c>
      <c r="KSM1" t="s">
        <v>7955</v>
      </c>
      <c r="KSN1" t="s">
        <v>7956</v>
      </c>
      <c r="KSO1" t="s">
        <v>7957</v>
      </c>
      <c r="KSP1" t="s">
        <v>7958</v>
      </c>
      <c r="KSQ1" t="s">
        <v>7959</v>
      </c>
      <c r="KSR1" t="s">
        <v>7960</v>
      </c>
      <c r="KSS1" t="s">
        <v>7961</v>
      </c>
      <c r="KST1" t="s">
        <v>7962</v>
      </c>
      <c r="KSU1" t="s">
        <v>7963</v>
      </c>
      <c r="KSV1" t="s">
        <v>7964</v>
      </c>
      <c r="KSW1" t="s">
        <v>7965</v>
      </c>
      <c r="KSX1" t="s">
        <v>7966</v>
      </c>
      <c r="KSY1" t="s">
        <v>7967</v>
      </c>
      <c r="KSZ1" t="s">
        <v>7968</v>
      </c>
      <c r="KTA1" t="s">
        <v>7969</v>
      </c>
      <c r="KTB1" t="s">
        <v>7970</v>
      </c>
      <c r="KTC1" t="s">
        <v>7971</v>
      </c>
      <c r="KTD1" t="s">
        <v>7972</v>
      </c>
      <c r="KTE1" t="s">
        <v>7973</v>
      </c>
      <c r="KTF1" t="s">
        <v>7974</v>
      </c>
      <c r="KTG1" t="s">
        <v>7975</v>
      </c>
      <c r="KTH1" t="s">
        <v>7976</v>
      </c>
      <c r="KTI1" t="s">
        <v>7977</v>
      </c>
      <c r="KTJ1" t="s">
        <v>7978</v>
      </c>
      <c r="KTK1" t="s">
        <v>7979</v>
      </c>
      <c r="KTL1" t="s">
        <v>7980</v>
      </c>
      <c r="KTM1" t="s">
        <v>7981</v>
      </c>
      <c r="KTN1" t="s">
        <v>7982</v>
      </c>
      <c r="KTO1" t="s">
        <v>7983</v>
      </c>
      <c r="KTP1" t="s">
        <v>7984</v>
      </c>
      <c r="KTQ1" t="s">
        <v>7985</v>
      </c>
      <c r="KTR1" t="s">
        <v>7986</v>
      </c>
      <c r="KTS1" t="s">
        <v>7987</v>
      </c>
      <c r="KTT1" t="s">
        <v>7988</v>
      </c>
      <c r="KTU1" t="s">
        <v>7989</v>
      </c>
      <c r="KTV1" t="s">
        <v>7990</v>
      </c>
      <c r="KTW1" t="s">
        <v>7991</v>
      </c>
      <c r="KTX1" t="s">
        <v>7992</v>
      </c>
      <c r="KTY1" t="s">
        <v>7993</v>
      </c>
      <c r="KTZ1" t="s">
        <v>7994</v>
      </c>
      <c r="KUA1" t="s">
        <v>7995</v>
      </c>
      <c r="KUB1" t="s">
        <v>7996</v>
      </c>
      <c r="KUC1" t="s">
        <v>7997</v>
      </c>
      <c r="KUD1" t="s">
        <v>7998</v>
      </c>
      <c r="KUE1" t="s">
        <v>7999</v>
      </c>
      <c r="KUF1" t="s">
        <v>8000</v>
      </c>
      <c r="KUG1" t="s">
        <v>8001</v>
      </c>
      <c r="KUH1" t="s">
        <v>8002</v>
      </c>
      <c r="KUI1" t="s">
        <v>8003</v>
      </c>
      <c r="KUJ1" t="s">
        <v>8004</v>
      </c>
      <c r="KUK1" t="s">
        <v>8005</v>
      </c>
      <c r="KUL1" t="s">
        <v>8006</v>
      </c>
      <c r="KUM1" t="s">
        <v>8007</v>
      </c>
      <c r="KUN1" t="s">
        <v>8008</v>
      </c>
      <c r="KUO1" t="s">
        <v>8009</v>
      </c>
      <c r="KUP1" t="s">
        <v>8010</v>
      </c>
      <c r="KUQ1" t="s">
        <v>8011</v>
      </c>
      <c r="KUR1" t="s">
        <v>8012</v>
      </c>
      <c r="KUS1" t="s">
        <v>8013</v>
      </c>
      <c r="KUT1" t="s">
        <v>8014</v>
      </c>
      <c r="KUU1" t="s">
        <v>8015</v>
      </c>
      <c r="KUV1" t="s">
        <v>8016</v>
      </c>
      <c r="KUW1" t="s">
        <v>8017</v>
      </c>
      <c r="KUX1" t="s">
        <v>8018</v>
      </c>
      <c r="KUY1" t="s">
        <v>8019</v>
      </c>
      <c r="KUZ1" t="s">
        <v>8020</v>
      </c>
      <c r="KVA1" t="s">
        <v>8021</v>
      </c>
      <c r="KVB1" t="s">
        <v>8022</v>
      </c>
      <c r="KVC1" t="s">
        <v>8023</v>
      </c>
      <c r="KVD1" t="s">
        <v>8024</v>
      </c>
      <c r="KVE1" t="s">
        <v>8025</v>
      </c>
      <c r="KVF1" t="s">
        <v>8026</v>
      </c>
      <c r="KVG1" t="s">
        <v>8027</v>
      </c>
      <c r="KVH1" t="s">
        <v>8028</v>
      </c>
      <c r="KVI1" t="s">
        <v>8029</v>
      </c>
      <c r="KVJ1" t="s">
        <v>8030</v>
      </c>
      <c r="KVK1" t="s">
        <v>8031</v>
      </c>
      <c r="KVL1" t="s">
        <v>8032</v>
      </c>
      <c r="KVM1" t="s">
        <v>8033</v>
      </c>
      <c r="KVN1" t="s">
        <v>8034</v>
      </c>
      <c r="KVO1" t="s">
        <v>8035</v>
      </c>
      <c r="KVP1" t="s">
        <v>8036</v>
      </c>
      <c r="KVQ1" t="s">
        <v>8037</v>
      </c>
      <c r="KVR1" t="s">
        <v>8038</v>
      </c>
      <c r="KVS1" t="s">
        <v>8039</v>
      </c>
      <c r="KVT1" t="s">
        <v>8040</v>
      </c>
      <c r="KVU1" t="s">
        <v>8041</v>
      </c>
      <c r="KVV1" t="s">
        <v>8042</v>
      </c>
      <c r="KVW1" t="s">
        <v>8043</v>
      </c>
      <c r="KVX1" t="s">
        <v>8044</v>
      </c>
      <c r="KVY1" t="s">
        <v>8045</v>
      </c>
      <c r="KVZ1" t="s">
        <v>8046</v>
      </c>
      <c r="KWA1" t="s">
        <v>8047</v>
      </c>
      <c r="KWB1" t="s">
        <v>8048</v>
      </c>
      <c r="KWC1" t="s">
        <v>8049</v>
      </c>
      <c r="KWD1" t="s">
        <v>8050</v>
      </c>
      <c r="KWE1" t="s">
        <v>8051</v>
      </c>
      <c r="KWF1" t="s">
        <v>8052</v>
      </c>
      <c r="KWG1" t="s">
        <v>8053</v>
      </c>
      <c r="KWH1" t="s">
        <v>8054</v>
      </c>
      <c r="KWI1" t="s">
        <v>8055</v>
      </c>
      <c r="KWJ1" t="s">
        <v>8056</v>
      </c>
      <c r="KWK1" t="s">
        <v>8057</v>
      </c>
      <c r="KWL1" t="s">
        <v>8058</v>
      </c>
      <c r="KWM1" t="s">
        <v>8059</v>
      </c>
      <c r="KWN1" t="s">
        <v>8060</v>
      </c>
      <c r="KWO1" t="s">
        <v>8061</v>
      </c>
      <c r="KWP1" t="s">
        <v>8062</v>
      </c>
      <c r="KWQ1" t="s">
        <v>8063</v>
      </c>
      <c r="KWR1" t="s">
        <v>8064</v>
      </c>
      <c r="KWS1" t="s">
        <v>8065</v>
      </c>
      <c r="KWT1" t="s">
        <v>8066</v>
      </c>
      <c r="KWU1" t="s">
        <v>8067</v>
      </c>
      <c r="KWV1" t="s">
        <v>8068</v>
      </c>
      <c r="KWW1" t="s">
        <v>8069</v>
      </c>
      <c r="KWX1" t="s">
        <v>8070</v>
      </c>
      <c r="KWY1" t="s">
        <v>8071</v>
      </c>
      <c r="KWZ1" t="s">
        <v>8072</v>
      </c>
      <c r="KXA1" t="s">
        <v>8073</v>
      </c>
      <c r="KXB1" t="s">
        <v>8074</v>
      </c>
      <c r="KXC1" t="s">
        <v>8075</v>
      </c>
      <c r="KXD1" t="s">
        <v>8076</v>
      </c>
      <c r="KXE1" t="s">
        <v>8077</v>
      </c>
      <c r="KXF1" t="s">
        <v>8078</v>
      </c>
      <c r="KXG1" t="s">
        <v>8079</v>
      </c>
      <c r="KXH1" t="s">
        <v>8080</v>
      </c>
      <c r="KXI1" t="s">
        <v>8081</v>
      </c>
      <c r="KXJ1" t="s">
        <v>8082</v>
      </c>
      <c r="KXK1" t="s">
        <v>8083</v>
      </c>
      <c r="KXL1" t="s">
        <v>8084</v>
      </c>
      <c r="KXM1" t="s">
        <v>8085</v>
      </c>
      <c r="KXN1" t="s">
        <v>8086</v>
      </c>
      <c r="KXO1" t="s">
        <v>8087</v>
      </c>
      <c r="KXP1" t="s">
        <v>8088</v>
      </c>
      <c r="KXQ1" t="s">
        <v>8089</v>
      </c>
      <c r="KXR1" t="s">
        <v>8090</v>
      </c>
      <c r="KXS1" t="s">
        <v>8091</v>
      </c>
      <c r="KXT1" t="s">
        <v>8092</v>
      </c>
      <c r="KXU1" t="s">
        <v>8093</v>
      </c>
      <c r="KXV1" t="s">
        <v>8094</v>
      </c>
      <c r="KXW1" t="s">
        <v>8095</v>
      </c>
      <c r="KXX1" t="s">
        <v>8096</v>
      </c>
      <c r="KXY1" t="s">
        <v>8097</v>
      </c>
      <c r="KXZ1" t="s">
        <v>8098</v>
      </c>
      <c r="KYA1" t="s">
        <v>8099</v>
      </c>
      <c r="KYB1" t="s">
        <v>8100</v>
      </c>
      <c r="KYC1" t="s">
        <v>8101</v>
      </c>
      <c r="KYD1" t="s">
        <v>8102</v>
      </c>
      <c r="KYE1" t="s">
        <v>8103</v>
      </c>
      <c r="KYF1" t="s">
        <v>8104</v>
      </c>
      <c r="KYG1" t="s">
        <v>8105</v>
      </c>
      <c r="KYH1" t="s">
        <v>8106</v>
      </c>
      <c r="KYI1" t="s">
        <v>8107</v>
      </c>
      <c r="KYJ1" t="s">
        <v>8108</v>
      </c>
      <c r="KYK1" t="s">
        <v>8109</v>
      </c>
      <c r="KYL1" t="s">
        <v>8110</v>
      </c>
      <c r="KYM1" t="s">
        <v>8111</v>
      </c>
      <c r="KYN1" t="s">
        <v>8112</v>
      </c>
      <c r="KYO1" t="s">
        <v>8113</v>
      </c>
      <c r="KYP1" t="s">
        <v>8114</v>
      </c>
      <c r="KYQ1" t="s">
        <v>8115</v>
      </c>
      <c r="KYR1" t="s">
        <v>8116</v>
      </c>
      <c r="KYS1" t="s">
        <v>8117</v>
      </c>
      <c r="KYT1" t="s">
        <v>8118</v>
      </c>
      <c r="KYU1" t="s">
        <v>8119</v>
      </c>
      <c r="KYV1" t="s">
        <v>8120</v>
      </c>
      <c r="KYW1" t="s">
        <v>8121</v>
      </c>
      <c r="KYX1" t="s">
        <v>8122</v>
      </c>
      <c r="KYY1" t="s">
        <v>8123</v>
      </c>
      <c r="KYZ1" t="s">
        <v>8124</v>
      </c>
      <c r="KZA1" t="s">
        <v>8125</v>
      </c>
      <c r="KZB1" t="s">
        <v>8126</v>
      </c>
      <c r="KZC1" t="s">
        <v>8127</v>
      </c>
      <c r="KZD1" t="s">
        <v>8128</v>
      </c>
      <c r="KZE1" t="s">
        <v>8129</v>
      </c>
      <c r="KZF1" t="s">
        <v>8130</v>
      </c>
      <c r="KZG1" t="s">
        <v>8131</v>
      </c>
      <c r="KZH1" t="s">
        <v>8132</v>
      </c>
      <c r="KZI1" t="s">
        <v>8133</v>
      </c>
      <c r="KZJ1" t="s">
        <v>8134</v>
      </c>
      <c r="KZK1" t="s">
        <v>8135</v>
      </c>
      <c r="KZL1" t="s">
        <v>8136</v>
      </c>
      <c r="KZM1" t="s">
        <v>8137</v>
      </c>
      <c r="KZN1" t="s">
        <v>8138</v>
      </c>
      <c r="KZO1" t="s">
        <v>8139</v>
      </c>
      <c r="KZP1" t="s">
        <v>8140</v>
      </c>
      <c r="KZQ1" t="s">
        <v>8141</v>
      </c>
      <c r="KZR1" t="s">
        <v>8142</v>
      </c>
      <c r="KZS1" t="s">
        <v>8143</v>
      </c>
      <c r="KZT1" t="s">
        <v>8144</v>
      </c>
      <c r="KZU1" t="s">
        <v>8145</v>
      </c>
      <c r="KZV1" t="s">
        <v>8146</v>
      </c>
      <c r="KZW1" t="s">
        <v>8147</v>
      </c>
      <c r="KZX1" t="s">
        <v>8148</v>
      </c>
      <c r="KZY1" t="s">
        <v>8149</v>
      </c>
      <c r="KZZ1" t="s">
        <v>8150</v>
      </c>
      <c r="LAA1" t="s">
        <v>8151</v>
      </c>
      <c r="LAB1" t="s">
        <v>8152</v>
      </c>
      <c r="LAC1" t="s">
        <v>8153</v>
      </c>
      <c r="LAD1" t="s">
        <v>8154</v>
      </c>
      <c r="LAE1" t="s">
        <v>8155</v>
      </c>
      <c r="LAF1" t="s">
        <v>8156</v>
      </c>
      <c r="LAG1" t="s">
        <v>8157</v>
      </c>
      <c r="LAH1" t="s">
        <v>8158</v>
      </c>
      <c r="LAI1" t="s">
        <v>8159</v>
      </c>
      <c r="LAJ1" t="s">
        <v>8160</v>
      </c>
      <c r="LAK1" t="s">
        <v>8161</v>
      </c>
      <c r="LAL1" t="s">
        <v>8162</v>
      </c>
      <c r="LAM1" t="s">
        <v>8163</v>
      </c>
      <c r="LAN1" t="s">
        <v>8164</v>
      </c>
      <c r="LAO1" t="s">
        <v>8165</v>
      </c>
      <c r="LAP1" t="s">
        <v>8166</v>
      </c>
      <c r="LAQ1" t="s">
        <v>8167</v>
      </c>
      <c r="LAR1" t="s">
        <v>8168</v>
      </c>
      <c r="LAS1" t="s">
        <v>8169</v>
      </c>
      <c r="LAT1" t="s">
        <v>8170</v>
      </c>
      <c r="LAU1" t="s">
        <v>8171</v>
      </c>
      <c r="LAV1" t="s">
        <v>8172</v>
      </c>
      <c r="LAW1" t="s">
        <v>8173</v>
      </c>
      <c r="LAX1" t="s">
        <v>8174</v>
      </c>
      <c r="LAY1" t="s">
        <v>8175</v>
      </c>
      <c r="LAZ1" t="s">
        <v>8176</v>
      </c>
      <c r="LBA1" t="s">
        <v>8177</v>
      </c>
      <c r="LBB1" t="s">
        <v>8178</v>
      </c>
      <c r="LBC1" t="s">
        <v>8179</v>
      </c>
      <c r="LBD1" t="s">
        <v>8180</v>
      </c>
      <c r="LBE1" t="s">
        <v>8181</v>
      </c>
      <c r="LBF1" t="s">
        <v>8182</v>
      </c>
      <c r="LBG1" t="s">
        <v>8183</v>
      </c>
      <c r="LBH1" t="s">
        <v>8184</v>
      </c>
      <c r="LBI1" t="s">
        <v>8185</v>
      </c>
      <c r="LBJ1" t="s">
        <v>8186</v>
      </c>
      <c r="LBK1" t="s">
        <v>8187</v>
      </c>
      <c r="LBL1" t="s">
        <v>8188</v>
      </c>
      <c r="LBM1" t="s">
        <v>8189</v>
      </c>
      <c r="LBN1" t="s">
        <v>8190</v>
      </c>
      <c r="LBO1" t="s">
        <v>8191</v>
      </c>
      <c r="LBP1" t="s">
        <v>8192</v>
      </c>
      <c r="LBQ1" t="s">
        <v>8193</v>
      </c>
      <c r="LBR1" t="s">
        <v>8194</v>
      </c>
      <c r="LBS1" t="s">
        <v>8195</v>
      </c>
      <c r="LBT1" t="s">
        <v>8196</v>
      </c>
      <c r="LBU1" t="s">
        <v>8197</v>
      </c>
      <c r="LBV1" t="s">
        <v>8198</v>
      </c>
      <c r="LBW1" t="s">
        <v>8199</v>
      </c>
      <c r="LBX1" t="s">
        <v>8200</v>
      </c>
      <c r="LBY1" t="s">
        <v>8201</v>
      </c>
      <c r="LBZ1" t="s">
        <v>8202</v>
      </c>
      <c r="LCA1" t="s">
        <v>8203</v>
      </c>
      <c r="LCB1" t="s">
        <v>8204</v>
      </c>
      <c r="LCC1" t="s">
        <v>8205</v>
      </c>
      <c r="LCD1" t="s">
        <v>8206</v>
      </c>
      <c r="LCE1" t="s">
        <v>8207</v>
      </c>
      <c r="LCF1" t="s">
        <v>8208</v>
      </c>
      <c r="LCG1" t="s">
        <v>8209</v>
      </c>
      <c r="LCH1" t="s">
        <v>8210</v>
      </c>
      <c r="LCI1" t="s">
        <v>8211</v>
      </c>
      <c r="LCJ1" t="s">
        <v>8212</v>
      </c>
      <c r="LCK1" t="s">
        <v>8213</v>
      </c>
      <c r="LCL1" t="s">
        <v>8214</v>
      </c>
      <c r="LCM1" t="s">
        <v>8215</v>
      </c>
      <c r="LCN1" t="s">
        <v>8216</v>
      </c>
      <c r="LCO1" t="s">
        <v>8217</v>
      </c>
      <c r="LCP1" t="s">
        <v>8218</v>
      </c>
      <c r="LCQ1" t="s">
        <v>8219</v>
      </c>
      <c r="LCR1" t="s">
        <v>8220</v>
      </c>
      <c r="LCS1" t="s">
        <v>8221</v>
      </c>
      <c r="LCT1" t="s">
        <v>8222</v>
      </c>
      <c r="LCU1" t="s">
        <v>8223</v>
      </c>
      <c r="LCV1" t="s">
        <v>8224</v>
      </c>
      <c r="LCW1" t="s">
        <v>8225</v>
      </c>
      <c r="LCX1" t="s">
        <v>8226</v>
      </c>
      <c r="LCY1" t="s">
        <v>8227</v>
      </c>
      <c r="LCZ1" t="s">
        <v>8228</v>
      </c>
      <c r="LDA1" t="s">
        <v>8229</v>
      </c>
      <c r="LDB1" t="s">
        <v>8230</v>
      </c>
      <c r="LDC1" t="s">
        <v>8231</v>
      </c>
      <c r="LDD1" t="s">
        <v>8232</v>
      </c>
      <c r="LDE1" t="s">
        <v>8233</v>
      </c>
      <c r="LDF1" t="s">
        <v>8234</v>
      </c>
      <c r="LDG1" t="s">
        <v>8235</v>
      </c>
      <c r="LDH1" t="s">
        <v>8236</v>
      </c>
      <c r="LDI1" t="s">
        <v>8237</v>
      </c>
      <c r="LDJ1" t="s">
        <v>8238</v>
      </c>
      <c r="LDK1" t="s">
        <v>8239</v>
      </c>
      <c r="LDL1" t="s">
        <v>8240</v>
      </c>
      <c r="LDM1" t="s">
        <v>8241</v>
      </c>
      <c r="LDN1" t="s">
        <v>8242</v>
      </c>
      <c r="LDO1" t="s">
        <v>8243</v>
      </c>
      <c r="LDP1" t="s">
        <v>8244</v>
      </c>
      <c r="LDQ1" t="s">
        <v>8245</v>
      </c>
      <c r="LDR1" t="s">
        <v>8246</v>
      </c>
      <c r="LDS1" t="s">
        <v>8247</v>
      </c>
      <c r="LDT1" t="s">
        <v>8248</v>
      </c>
      <c r="LDU1" t="s">
        <v>8249</v>
      </c>
      <c r="LDV1" t="s">
        <v>8250</v>
      </c>
      <c r="LDW1" t="s">
        <v>8251</v>
      </c>
      <c r="LDX1" t="s">
        <v>8252</v>
      </c>
      <c r="LDY1" t="s">
        <v>8253</v>
      </c>
      <c r="LDZ1" t="s">
        <v>8254</v>
      </c>
      <c r="LEA1" t="s">
        <v>8255</v>
      </c>
      <c r="LEB1" t="s">
        <v>8256</v>
      </c>
      <c r="LEC1" t="s">
        <v>8257</v>
      </c>
      <c r="LED1" t="s">
        <v>8258</v>
      </c>
      <c r="LEE1" t="s">
        <v>8259</v>
      </c>
      <c r="LEF1" t="s">
        <v>8260</v>
      </c>
      <c r="LEG1" t="s">
        <v>8261</v>
      </c>
      <c r="LEH1" t="s">
        <v>8262</v>
      </c>
      <c r="LEI1" t="s">
        <v>8263</v>
      </c>
      <c r="LEJ1" t="s">
        <v>8264</v>
      </c>
      <c r="LEK1" t="s">
        <v>8265</v>
      </c>
      <c r="LEL1" t="s">
        <v>8266</v>
      </c>
      <c r="LEM1" t="s">
        <v>8267</v>
      </c>
      <c r="LEN1" t="s">
        <v>8268</v>
      </c>
      <c r="LEO1" t="s">
        <v>8269</v>
      </c>
      <c r="LEP1" t="s">
        <v>8270</v>
      </c>
      <c r="LEQ1" t="s">
        <v>8271</v>
      </c>
      <c r="LER1" t="s">
        <v>8272</v>
      </c>
      <c r="LES1" t="s">
        <v>8273</v>
      </c>
      <c r="LET1" t="s">
        <v>8274</v>
      </c>
      <c r="LEU1" t="s">
        <v>8275</v>
      </c>
      <c r="LEV1" t="s">
        <v>8276</v>
      </c>
      <c r="LEW1" t="s">
        <v>8277</v>
      </c>
      <c r="LEX1" t="s">
        <v>8278</v>
      </c>
      <c r="LEY1" t="s">
        <v>8279</v>
      </c>
      <c r="LEZ1" t="s">
        <v>8280</v>
      </c>
      <c r="LFA1" t="s">
        <v>8281</v>
      </c>
      <c r="LFB1" t="s">
        <v>8282</v>
      </c>
      <c r="LFC1" t="s">
        <v>8283</v>
      </c>
      <c r="LFD1" t="s">
        <v>8284</v>
      </c>
      <c r="LFE1" t="s">
        <v>8285</v>
      </c>
      <c r="LFF1" t="s">
        <v>8286</v>
      </c>
      <c r="LFG1" t="s">
        <v>8287</v>
      </c>
      <c r="LFH1" t="s">
        <v>8288</v>
      </c>
      <c r="LFI1" t="s">
        <v>8289</v>
      </c>
      <c r="LFJ1" t="s">
        <v>8290</v>
      </c>
      <c r="LFK1" t="s">
        <v>8291</v>
      </c>
      <c r="LFL1" t="s">
        <v>8292</v>
      </c>
      <c r="LFM1" t="s">
        <v>8293</v>
      </c>
      <c r="LFN1" t="s">
        <v>8294</v>
      </c>
      <c r="LFO1" t="s">
        <v>8295</v>
      </c>
      <c r="LFP1" t="s">
        <v>8296</v>
      </c>
      <c r="LFQ1" t="s">
        <v>8297</v>
      </c>
      <c r="LFR1" t="s">
        <v>8298</v>
      </c>
      <c r="LFS1" t="s">
        <v>8299</v>
      </c>
      <c r="LFT1" t="s">
        <v>8300</v>
      </c>
      <c r="LFU1" t="s">
        <v>8301</v>
      </c>
      <c r="LFV1" t="s">
        <v>8302</v>
      </c>
      <c r="LFW1" t="s">
        <v>8303</v>
      </c>
      <c r="LFX1" t="s">
        <v>8304</v>
      </c>
      <c r="LFY1" t="s">
        <v>8305</v>
      </c>
      <c r="LFZ1" t="s">
        <v>8306</v>
      </c>
      <c r="LGA1" t="s">
        <v>8307</v>
      </c>
      <c r="LGB1" t="s">
        <v>8308</v>
      </c>
      <c r="LGC1" t="s">
        <v>8309</v>
      </c>
      <c r="LGD1" t="s">
        <v>8310</v>
      </c>
      <c r="LGE1" t="s">
        <v>8311</v>
      </c>
      <c r="LGF1" t="s">
        <v>8312</v>
      </c>
      <c r="LGG1" t="s">
        <v>8313</v>
      </c>
      <c r="LGH1" t="s">
        <v>8314</v>
      </c>
      <c r="LGI1" t="s">
        <v>8315</v>
      </c>
      <c r="LGJ1" t="s">
        <v>8316</v>
      </c>
      <c r="LGK1" t="s">
        <v>8317</v>
      </c>
      <c r="LGL1" t="s">
        <v>8318</v>
      </c>
      <c r="LGM1" t="s">
        <v>8319</v>
      </c>
      <c r="LGN1" t="s">
        <v>8320</v>
      </c>
      <c r="LGO1" t="s">
        <v>8321</v>
      </c>
      <c r="LGP1" t="s">
        <v>8322</v>
      </c>
      <c r="LGQ1" t="s">
        <v>8323</v>
      </c>
      <c r="LGR1" t="s">
        <v>8324</v>
      </c>
      <c r="LGS1" t="s">
        <v>8325</v>
      </c>
      <c r="LGT1" t="s">
        <v>8326</v>
      </c>
      <c r="LGU1" t="s">
        <v>8327</v>
      </c>
      <c r="LGV1" t="s">
        <v>8328</v>
      </c>
      <c r="LGW1" t="s">
        <v>8329</v>
      </c>
      <c r="LGX1" t="s">
        <v>8330</v>
      </c>
      <c r="LGY1" t="s">
        <v>8331</v>
      </c>
      <c r="LGZ1" t="s">
        <v>8332</v>
      </c>
      <c r="LHA1" t="s">
        <v>8333</v>
      </c>
      <c r="LHB1" t="s">
        <v>8334</v>
      </c>
      <c r="LHC1" t="s">
        <v>8335</v>
      </c>
      <c r="LHD1" t="s">
        <v>8336</v>
      </c>
      <c r="LHE1" t="s">
        <v>8337</v>
      </c>
      <c r="LHF1" t="s">
        <v>8338</v>
      </c>
      <c r="LHG1" t="s">
        <v>8339</v>
      </c>
      <c r="LHH1" t="s">
        <v>8340</v>
      </c>
      <c r="LHI1" t="s">
        <v>8341</v>
      </c>
      <c r="LHJ1" t="s">
        <v>8342</v>
      </c>
      <c r="LHK1" t="s">
        <v>8343</v>
      </c>
      <c r="LHL1" t="s">
        <v>8344</v>
      </c>
      <c r="LHM1" t="s">
        <v>8345</v>
      </c>
      <c r="LHN1" t="s">
        <v>8346</v>
      </c>
      <c r="LHO1" t="s">
        <v>8347</v>
      </c>
      <c r="LHP1" t="s">
        <v>8348</v>
      </c>
      <c r="LHQ1" t="s">
        <v>8349</v>
      </c>
      <c r="LHR1" t="s">
        <v>8350</v>
      </c>
      <c r="LHS1" t="s">
        <v>8351</v>
      </c>
      <c r="LHT1" t="s">
        <v>8352</v>
      </c>
      <c r="LHU1" t="s">
        <v>8353</v>
      </c>
      <c r="LHV1" t="s">
        <v>8354</v>
      </c>
      <c r="LHW1" t="s">
        <v>8355</v>
      </c>
      <c r="LHX1" t="s">
        <v>8356</v>
      </c>
      <c r="LHY1" t="s">
        <v>8357</v>
      </c>
      <c r="LHZ1" t="s">
        <v>8358</v>
      </c>
      <c r="LIA1" t="s">
        <v>8359</v>
      </c>
      <c r="LIB1" t="s">
        <v>8360</v>
      </c>
      <c r="LIC1" t="s">
        <v>8361</v>
      </c>
      <c r="LID1" t="s">
        <v>8362</v>
      </c>
      <c r="LIE1" t="s">
        <v>8363</v>
      </c>
      <c r="LIF1" t="s">
        <v>8364</v>
      </c>
      <c r="LIG1" t="s">
        <v>8365</v>
      </c>
      <c r="LIH1" t="s">
        <v>8366</v>
      </c>
      <c r="LII1" t="s">
        <v>8367</v>
      </c>
      <c r="LIJ1" t="s">
        <v>8368</v>
      </c>
      <c r="LIK1" t="s">
        <v>8369</v>
      </c>
      <c r="LIL1" t="s">
        <v>8370</v>
      </c>
      <c r="LIM1" t="s">
        <v>8371</v>
      </c>
      <c r="LIN1" t="s">
        <v>8372</v>
      </c>
      <c r="LIO1" t="s">
        <v>8373</v>
      </c>
      <c r="LIP1" t="s">
        <v>8374</v>
      </c>
      <c r="LIQ1" t="s">
        <v>8375</v>
      </c>
      <c r="LIR1" t="s">
        <v>8376</v>
      </c>
      <c r="LIS1" t="s">
        <v>8377</v>
      </c>
      <c r="LIT1" t="s">
        <v>8378</v>
      </c>
      <c r="LIU1" t="s">
        <v>8379</v>
      </c>
      <c r="LIV1" t="s">
        <v>8380</v>
      </c>
      <c r="LIW1" t="s">
        <v>8381</v>
      </c>
      <c r="LIX1" t="s">
        <v>8382</v>
      </c>
      <c r="LIY1" t="s">
        <v>8383</v>
      </c>
      <c r="LIZ1" t="s">
        <v>8384</v>
      </c>
      <c r="LJA1" t="s">
        <v>8385</v>
      </c>
      <c r="LJB1" t="s">
        <v>8386</v>
      </c>
      <c r="LJC1" t="s">
        <v>8387</v>
      </c>
      <c r="LJD1" t="s">
        <v>8388</v>
      </c>
      <c r="LJE1" t="s">
        <v>8389</v>
      </c>
      <c r="LJF1" t="s">
        <v>8390</v>
      </c>
      <c r="LJG1" t="s">
        <v>8391</v>
      </c>
      <c r="LJH1" t="s">
        <v>8392</v>
      </c>
      <c r="LJI1" t="s">
        <v>8393</v>
      </c>
      <c r="LJJ1" t="s">
        <v>8394</v>
      </c>
      <c r="LJK1" t="s">
        <v>8395</v>
      </c>
      <c r="LJL1" t="s">
        <v>8396</v>
      </c>
      <c r="LJM1" t="s">
        <v>8397</v>
      </c>
      <c r="LJN1" t="s">
        <v>8398</v>
      </c>
      <c r="LJO1" t="s">
        <v>8399</v>
      </c>
      <c r="LJP1" t="s">
        <v>8400</v>
      </c>
      <c r="LJQ1" t="s">
        <v>8401</v>
      </c>
      <c r="LJR1" t="s">
        <v>8402</v>
      </c>
      <c r="LJS1" t="s">
        <v>8403</v>
      </c>
      <c r="LJT1" t="s">
        <v>8404</v>
      </c>
      <c r="LJU1" t="s">
        <v>8405</v>
      </c>
      <c r="LJV1" t="s">
        <v>8406</v>
      </c>
      <c r="LJW1" t="s">
        <v>8407</v>
      </c>
      <c r="LJX1" t="s">
        <v>8408</v>
      </c>
      <c r="LJY1" t="s">
        <v>8409</v>
      </c>
      <c r="LJZ1" t="s">
        <v>8410</v>
      </c>
      <c r="LKA1" t="s">
        <v>8411</v>
      </c>
      <c r="LKB1" t="s">
        <v>8412</v>
      </c>
      <c r="LKC1" t="s">
        <v>8413</v>
      </c>
      <c r="LKD1" t="s">
        <v>8414</v>
      </c>
      <c r="LKE1" t="s">
        <v>8415</v>
      </c>
      <c r="LKF1" t="s">
        <v>8416</v>
      </c>
      <c r="LKG1" t="s">
        <v>8417</v>
      </c>
      <c r="LKH1" t="s">
        <v>8418</v>
      </c>
      <c r="LKI1" t="s">
        <v>8419</v>
      </c>
      <c r="LKJ1" t="s">
        <v>8420</v>
      </c>
      <c r="LKK1" t="s">
        <v>8421</v>
      </c>
      <c r="LKL1" t="s">
        <v>8422</v>
      </c>
      <c r="LKM1" t="s">
        <v>8423</v>
      </c>
      <c r="LKN1" t="s">
        <v>8424</v>
      </c>
      <c r="LKO1" t="s">
        <v>8425</v>
      </c>
      <c r="LKP1" t="s">
        <v>8426</v>
      </c>
      <c r="LKQ1" t="s">
        <v>8427</v>
      </c>
      <c r="LKR1" t="s">
        <v>8428</v>
      </c>
      <c r="LKS1" t="s">
        <v>8429</v>
      </c>
      <c r="LKT1" t="s">
        <v>8430</v>
      </c>
      <c r="LKU1" t="s">
        <v>8431</v>
      </c>
      <c r="LKV1" t="s">
        <v>8432</v>
      </c>
      <c r="LKW1" t="s">
        <v>8433</v>
      </c>
      <c r="LKX1" t="s">
        <v>8434</v>
      </c>
      <c r="LKY1" t="s">
        <v>8435</v>
      </c>
      <c r="LKZ1" t="s">
        <v>8436</v>
      </c>
      <c r="LLA1" t="s">
        <v>8437</v>
      </c>
      <c r="LLB1" t="s">
        <v>8438</v>
      </c>
      <c r="LLC1" t="s">
        <v>8439</v>
      </c>
      <c r="LLD1" t="s">
        <v>8440</v>
      </c>
      <c r="LLE1" t="s">
        <v>8441</v>
      </c>
      <c r="LLF1" t="s">
        <v>8442</v>
      </c>
      <c r="LLG1" t="s">
        <v>8443</v>
      </c>
      <c r="LLH1" t="s">
        <v>8444</v>
      </c>
      <c r="LLI1" t="s">
        <v>8445</v>
      </c>
      <c r="LLJ1" t="s">
        <v>8446</v>
      </c>
      <c r="LLK1" t="s">
        <v>8447</v>
      </c>
      <c r="LLL1" t="s">
        <v>8448</v>
      </c>
      <c r="LLM1" t="s">
        <v>8449</v>
      </c>
      <c r="LLN1" t="s">
        <v>8450</v>
      </c>
      <c r="LLO1" t="s">
        <v>8451</v>
      </c>
      <c r="LLP1" t="s">
        <v>8452</v>
      </c>
      <c r="LLQ1" t="s">
        <v>8453</v>
      </c>
      <c r="LLR1" t="s">
        <v>8454</v>
      </c>
      <c r="LLS1" t="s">
        <v>8455</v>
      </c>
      <c r="LLT1" t="s">
        <v>8456</v>
      </c>
      <c r="LLU1" t="s">
        <v>8457</v>
      </c>
      <c r="LLV1" t="s">
        <v>8458</v>
      </c>
      <c r="LLW1" t="s">
        <v>8459</v>
      </c>
      <c r="LLX1" t="s">
        <v>8460</v>
      </c>
      <c r="LLY1" t="s">
        <v>8461</v>
      </c>
      <c r="LLZ1" t="s">
        <v>8462</v>
      </c>
      <c r="LMA1" t="s">
        <v>8463</v>
      </c>
      <c r="LMB1" t="s">
        <v>8464</v>
      </c>
      <c r="LMC1" t="s">
        <v>8465</v>
      </c>
      <c r="LMD1" t="s">
        <v>8466</v>
      </c>
      <c r="LME1" t="s">
        <v>8467</v>
      </c>
      <c r="LMF1" t="s">
        <v>8468</v>
      </c>
      <c r="LMG1" t="s">
        <v>8469</v>
      </c>
      <c r="LMH1" t="s">
        <v>8470</v>
      </c>
      <c r="LMI1" t="s">
        <v>8471</v>
      </c>
      <c r="LMJ1" t="s">
        <v>8472</v>
      </c>
      <c r="LMK1" t="s">
        <v>8473</v>
      </c>
      <c r="LML1" t="s">
        <v>8474</v>
      </c>
      <c r="LMM1" t="s">
        <v>8475</v>
      </c>
      <c r="LMN1" t="s">
        <v>8476</v>
      </c>
      <c r="LMO1" t="s">
        <v>8477</v>
      </c>
      <c r="LMP1" t="s">
        <v>8478</v>
      </c>
      <c r="LMQ1" t="s">
        <v>8479</v>
      </c>
      <c r="LMR1" t="s">
        <v>8480</v>
      </c>
      <c r="LMS1" t="s">
        <v>8481</v>
      </c>
      <c r="LMT1" t="s">
        <v>8482</v>
      </c>
      <c r="LMU1" t="s">
        <v>8483</v>
      </c>
      <c r="LMV1" t="s">
        <v>8484</v>
      </c>
      <c r="LMW1" t="s">
        <v>8485</v>
      </c>
      <c r="LMX1" t="s">
        <v>8486</v>
      </c>
      <c r="LMY1" t="s">
        <v>8487</v>
      </c>
      <c r="LMZ1" t="s">
        <v>8488</v>
      </c>
      <c r="LNA1" t="s">
        <v>8489</v>
      </c>
      <c r="LNB1" t="s">
        <v>8490</v>
      </c>
      <c r="LNC1" t="s">
        <v>8491</v>
      </c>
      <c r="LND1" t="s">
        <v>8492</v>
      </c>
      <c r="LNE1" t="s">
        <v>8493</v>
      </c>
      <c r="LNF1" t="s">
        <v>8494</v>
      </c>
      <c r="LNG1" t="s">
        <v>8495</v>
      </c>
      <c r="LNH1" t="s">
        <v>8496</v>
      </c>
      <c r="LNI1" t="s">
        <v>8497</v>
      </c>
      <c r="LNJ1" t="s">
        <v>8498</v>
      </c>
      <c r="LNK1" t="s">
        <v>8499</v>
      </c>
      <c r="LNL1" t="s">
        <v>8500</v>
      </c>
      <c r="LNM1" t="s">
        <v>8501</v>
      </c>
      <c r="LNN1" t="s">
        <v>8502</v>
      </c>
      <c r="LNO1" t="s">
        <v>8503</v>
      </c>
      <c r="LNP1" t="s">
        <v>8504</v>
      </c>
      <c r="LNQ1" t="s">
        <v>8505</v>
      </c>
      <c r="LNR1" t="s">
        <v>8506</v>
      </c>
      <c r="LNS1" t="s">
        <v>8507</v>
      </c>
      <c r="LNT1" t="s">
        <v>8508</v>
      </c>
      <c r="LNU1" t="s">
        <v>8509</v>
      </c>
      <c r="LNV1" t="s">
        <v>8510</v>
      </c>
      <c r="LNW1" t="s">
        <v>8511</v>
      </c>
      <c r="LNX1" t="s">
        <v>8512</v>
      </c>
      <c r="LNY1" t="s">
        <v>8513</v>
      </c>
      <c r="LNZ1" t="s">
        <v>8514</v>
      </c>
      <c r="LOA1" t="s">
        <v>8515</v>
      </c>
      <c r="LOB1" t="s">
        <v>8516</v>
      </c>
      <c r="LOC1" t="s">
        <v>8517</v>
      </c>
      <c r="LOD1" t="s">
        <v>8518</v>
      </c>
      <c r="LOE1" t="s">
        <v>8519</v>
      </c>
      <c r="LOF1" t="s">
        <v>8520</v>
      </c>
      <c r="LOG1" t="s">
        <v>8521</v>
      </c>
      <c r="LOH1" t="s">
        <v>8522</v>
      </c>
      <c r="LOI1" t="s">
        <v>8523</v>
      </c>
      <c r="LOJ1" t="s">
        <v>8524</v>
      </c>
      <c r="LOK1" t="s">
        <v>8525</v>
      </c>
      <c r="LOL1" t="s">
        <v>8526</v>
      </c>
      <c r="LOM1" t="s">
        <v>8527</v>
      </c>
      <c r="LON1" t="s">
        <v>8528</v>
      </c>
      <c r="LOO1" t="s">
        <v>8529</v>
      </c>
      <c r="LOP1" t="s">
        <v>8530</v>
      </c>
      <c r="LOQ1" t="s">
        <v>8531</v>
      </c>
      <c r="LOR1" t="s">
        <v>8532</v>
      </c>
      <c r="LOS1" t="s">
        <v>8533</v>
      </c>
      <c r="LOT1" t="s">
        <v>8534</v>
      </c>
      <c r="LOU1" t="s">
        <v>8535</v>
      </c>
      <c r="LOV1" t="s">
        <v>8536</v>
      </c>
      <c r="LOW1" t="s">
        <v>8537</v>
      </c>
      <c r="LOX1" t="s">
        <v>8538</v>
      </c>
      <c r="LOY1" t="s">
        <v>8539</v>
      </c>
      <c r="LOZ1" t="s">
        <v>8540</v>
      </c>
      <c r="LPA1" t="s">
        <v>8541</v>
      </c>
      <c r="LPB1" t="s">
        <v>8542</v>
      </c>
      <c r="LPC1" t="s">
        <v>8543</v>
      </c>
      <c r="LPD1" t="s">
        <v>8544</v>
      </c>
      <c r="LPE1" t="s">
        <v>8545</v>
      </c>
      <c r="LPF1" t="s">
        <v>8546</v>
      </c>
      <c r="LPG1" t="s">
        <v>8547</v>
      </c>
      <c r="LPH1" t="s">
        <v>8548</v>
      </c>
      <c r="LPI1" t="s">
        <v>8549</v>
      </c>
      <c r="LPJ1" t="s">
        <v>8550</v>
      </c>
      <c r="LPK1" t="s">
        <v>8551</v>
      </c>
      <c r="LPL1" t="s">
        <v>8552</v>
      </c>
      <c r="LPM1" t="s">
        <v>8553</v>
      </c>
      <c r="LPN1" t="s">
        <v>8554</v>
      </c>
      <c r="LPO1" t="s">
        <v>8555</v>
      </c>
      <c r="LPP1" t="s">
        <v>8556</v>
      </c>
      <c r="LPQ1" t="s">
        <v>8557</v>
      </c>
      <c r="LPR1" t="s">
        <v>8558</v>
      </c>
      <c r="LPS1" t="s">
        <v>8559</v>
      </c>
      <c r="LPT1" t="s">
        <v>8560</v>
      </c>
      <c r="LPU1" t="s">
        <v>8561</v>
      </c>
      <c r="LPV1" t="s">
        <v>8562</v>
      </c>
      <c r="LPW1" t="s">
        <v>8563</v>
      </c>
      <c r="LPX1" t="s">
        <v>8564</v>
      </c>
      <c r="LPY1" t="s">
        <v>8565</v>
      </c>
      <c r="LPZ1" t="s">
        <v>8566</v>
      </c>
      <c r="LQA1" t="s">
        <v>8567</v>
      </c>
      <c r="LQB1" t="s">
        <v>8568</v>
      </c>
      <c r="LQC1" t="s">
        <v>8569</v>
      </c>
      <c r="LQD1" t="s">
        <v>8570</v>
      </c>
      <c r="LQE1" t="s">
        <v>8571</v>
      </c>
      <c r="LQF1" t="s">
        <v>8572</v>
      </c>
      <c r="LQG1" t="s">
        <v>8573</v>
      </c>
      <c r="LQH1" t="s">
        <v>8574</v>
      </c>
      <c r="LQI1" t="s">
        <v>8575</v>
      </c>
      <c r="LQJ1" t="s">
        <v>8576</v>
      </c>
      <c r="LQK1" t="s">
        <v>8577</v>
      </c>
      <c r="LQL1" t="s">
        <v>8578</v>
      </c>
      <c r="LQM1" t="s">
        <v>8579</v>
      </c>
      <c r="LQN1" t="s">
        <v>8580</v>
      </c>
      <c r="LQO1" t="s">
        <v>8581</v>
      </c>
      <c r="LQP1" t="s">
        <v>8582</v>
      </c>
      <c r="LQQ1" t="s">
        <v>8583</v>
      </c>
      <c r="LQR1" t="s">
        <v>8584</v>
      </c>
      <c r="LQS1" t="s">
        <v>8585</v>
      </c>
      <c r="LQT1" t="s">
        <v>8586</v>
      </c>
      <c r="LQU1" t="s">
        <v>8587</v>
      </c>
      <c r="LQV1" t="s">
        <v>8588</v>
      </c>
      <c r="LQW1" t="s">
        <v>8589</v>
      </c>
      <c r="LQX1" t="s">
        <v>8590</v>
      </c>
      <c r="LQY1" t="s">
        <v>8591</v>
      </c>
      <c r="LQZ1" t="s">
        <v>8592</v>
      </c>
      <c r="LRA1" t="s">
        <v>8593</v>
      </c>
      <c r="LRB1" t="s">
        <v>8594</v>
      </c>
      <c r="LRC1" t="s">
        <v>8595</v>
      </c>
      <c r="LRD1" t="s">
        <v>8596</v>
      </c>
      <c r="LRE1" t="s">
        <v>8597</v>
      </c>
      <c r="LRF1" t="s">
        <v>8598</v>
      </c>
      <c r="LRG1" t="s">
        <v>8599</v>
      </c>
      <c r="LRH1" t="s">
        <v>8600</v>
      </c>
      <c r="LRI1" t="s">
        <v>8601</v>
      </c>
      <c r="LRJ1" t="s">
        <v>8602</v>
      </c>
      <c r="LRK1" t="s">
        <v>8603</v>
      </c>
      <c r="LRL1" t="s">
        <v>8604</v>
      </c>
      <c r="LRM1" t="s">
        <v>8605</v>
      </c>
      <c r="LRN1" t="s">
        <v>8606</v>
      </c>
      <c r="LRO1" t="s">
        <v>8607</v>
      </c>
      <c r="LRP1" t="s">
        <v>8608</v>
      </c>
      <c r="LRQ1" t="s">
        <v>8609</v>
      </c>
      <c r="LRR1" t="s">
        <v>8610</v>
      </c>
      <c r="LRS1" t="s">
        <v>8611</v>
      </c>
      <c r="LRT1" t="s">
        <v>8612</v>
      </c>
      <c r="LRU1" t="s">
        <v>8613</v>
      </c>
      <c r="LRV1" t="s">
        <v>8614</v>
      </c>
      <c r="LRW1" t="s">
        <v>8615</v>
      </c>
      <c r="LRX1" t="s">
        <v>8616</v>
      </c>
      <c r="LRY1" t="s">
        <v>8617</v>
      </c>
      <c r="LRZ1" t="s">
        <v>8618</v>
      </c>
      <c r="LSA1" t="s">
        <v>8619</v>
      </c>
      <c r="LSB1" t="s">
        <v>8620</v>
      </c>
      <c r="LSC1" t="s">
        <v>8621</v>
      </c>
      <c r="LSD1" t="s">
        <v>8622</v>
      </c>
      <c r="LSE1" t="s">
        <v>8623</v>
      </c>
      <c r="LSF1" t="s">
        <v>8624</v>
      </c>
      <c r="LSG1" t="s">
        <v>8625</v>
      </c>
      <c r="LSH1" t="s">
        <v>8626</v>
      </c>
      <c r="LSI1" t="s">
        <v>8627</v>
      </c>
      <c r="LSJ1" t="s">
        <v>8628</v>
      </c>
      <c r="LSK1" t="s">
        <v>8629</v>
      </c>
      <c r="LSL1" t="s">
        <v>8630</v>
      </c>
      <c r="LSM1" t="s">
        <v>8631</v>
      </c>
      <c r="LSN1" t="s">
        <v>8632</v>
      </c>
      <c r="LSO1" t="s">
        <v>8633</v>
      </c>
      <c r="LSP1" t="s">
        <v>8634</v>
      </c>
      <c r="LSQ1" t="s">
        <v>8635</v>
      </c>
      <c r="LSR1" t="s">
        <v>8636</v>
      </c>
      <c r="LSS1" t="s">
        <v>8637</v>
      </c>
      <c r="LST1" t="s">
        <v>8638</v>
      </c>
      <c r="LSU1" t="s">
        <v>8639</v>
      </c>
      <c r="LSV1" t="s">
        <v>8640</v>
      </c>
      <c r="LSW1" t="s">
        <v>8641</v>
      </c>
      <c r="LSX1" t="s">
        <v>8642</v>
      </c>
      <c r="LSY1" t="s">
        <v>8643</v>
      </c>
      <c r="LSZ1" t="s">
        <v>8644</v>
      </c>
      <c r="LTA1" t="s">
        <v>8645</v>
      </c>
      <c r="LTB1" t="s">
        <v>8646</v>
      </c>
      <c r="LTC1" t="s">
        <v>8647</v>
      </c>
      <c r="LTD1" t="s">
        <v>8648</v>
      </c>
      <c r="LTE1" t="s">
        <v>8649</v>
      </c>
      <c r="LTF1" t="s">
        <v>8650</v>
      </c>
      <c r="LTG1" t="s">
        <v>8651</v>
      </c>
      <c r="LTH1" t="s">
        <v>8652</v>
      </c>
      <c r="LTI1" t="s">
        <v>8653</v>
      </c>
      <c r="LTJ1" t="s">
        <v>8654</v>
      </c>
      <c r="LTK1" t="s">
        <v>8655</v>
      </c>
      <c r="LTL1" t="s">
        <v>8656</v>
      </c>
      <c r="LTM1" t="s">
        <v>8657</v>
      </c>
      <c r="LTN1" t="s">
        <v>8658</v>
      </c>
      <c r="LTO1" t="s">
        <v>8659</v>
      </c>
      <c r="LTP1" t="s">
        <v>8660</v>
      </c>
      <c r="LTQ1" t="s">
        <v>8661</v>
      </c>
      <c r="LTR1" t="s">
        <v>8662</v>
      </c>
      <c r="LTS1" t="s">
        <v>8663</v>
      </c>
      <c r="LTT1" t="s">
        <v>8664</v>
      </c>
      <c r="LTU1" t="s">
        <v>8665</v>
      </c>
      <c r="LTV1" t="s">
        <v>8666</v>
      </c>
      <c r="LTW1" t="s">
        <v>8667</v>
      </c>
      <c r="LTX1" t="s">
        <v>8668</v>
      </c>
      <c r="LTY1" t="s">
        <v>8669</v>
      </c>
      <c r="LTZ1" t="s">
        <v>8670</v>
      </c>
      <c r="LUA1" t="s">
        <v>8671</v>
      </c>
      <c r="LUB1" t="s">
        <v>8672</v>
      </c>
      <c r="LUC1" t="s">
        <v>8673</v>
      </c>
      <c r="LUD1" t="s">
        <v>8674</v>
      </c>
      <c r="LUE1" t="s">
        <v>8675</v>
      </c>
      <c r="LUF1" t="s">
        <v>8676</v>
      </c>
      <c r="LUG1" t="s">
        <v>8677</v>
      </c>
      <c r="LUH1" t="s">
        <v>8678</v>
      </c>
      <c r="LUI1" t="s">
        <v>8679</v>
      </c>
      <c r="LUJ1" t="s">
        <v>8680</v>
      </c>
      <c r="LUK1" t="s">
        <v>8681</v>
      </c>
      <c r="LUL1" t="s">
        <v>8682</v>
      </c>
      <c r="LUM1" t="s">
        <v>8683</v>
      </c>
      <c r="LUN1" t="s">
        <v>8684</v>
      </c>
      <c r="LUO1" t="s">
        <v>8685</v>
      </c>
      <c r="LUP1" t="s">
        <v>8686</v>
      </c>
      <c r="LUQ1" t="s">
        <v>8687</v>
      </c>
      <c r="LUR1" t="s">
        <v>8688</v>
      </c>
      <c r="LUS1" t="s">
        <v>8689</v>
      </c>
      <c r="LUT1" t="s">
        <v>8690</v>
      </c>
      <c r="LUU1" t="s">
        <v>8691</v>
      </c>
      <c r="LUV1" t="s">
        <v>8692</v>
      </c>
      <c r="LUW1" t="s">
        <v>8693</v>
      </c>
      <c r="LUX1" t="s">
        <v>8694</v>
      </c>
      <c r="LUY1" t="s">
        <v>8695</v>
      </c>
      <c r="LUZ1" t="s">
        <v>8696</v>
      </c>
      <c r="LVA1" t="s">
        <v>8697</v>
      </c>
      <c r="LVB1" t="s">
        <v>8698</v>
      </c>
      <c r="LVC1" t="s">
        <v>8699</v>
      </c>
      <c r="LVD1" t="s">
        <v>8700</v>
      </c>
      <c r="LVE1" t="s">
        <v>8701</v>
      </c>
      <c r="LVF1" t="s">
        <v>8702</v>
      </c>
      <c r="LVG1" t="s">
        <v>8703</v>
      </c>
      <c r="LVH1" t="s">
        <v>8704</v>
      </c>
      <c r="LVI1" t="s">
        <v>8705</v>
      </c>
      <c r="LVJ1" t="s">
        <v>8706</v>
      </c>
      <c r="LVK1" t="s">
        <v>8707</v>
      </c>
      <c r="LVL1" t="s">
        <v>8708</v>
      </c>
      <c r="LVM1" t="s">
        <v>8709</v>
      </c>
      <c r="LVN1" t="s">
        <v>8710</v>
      </c>
      <c r="LVO1" t="s">
        <v>8711</v>
      </c>
      <c r="LVP1" t="s">
        <v>8712</v>
      </c>
      <c r="LVQ1" t="s">
        <v>8713</v>
      </c>
      <c r="LVR1" t="s">
        <v>8714</v>
      </c>
      <c r="LVS1" t="s">
        <v>8715</v>
      </c>
      <c r="LVT1" t="s">
        <v>8716</v>
      </c>
      <c r="LVU1" t="s">
        <v>8717</v>
      </c>
      <c r="LVV1" t="s">
        <v>8718</v>
      </c>
      <c r="LVW1" t="s">
        <v>8719</v>
      </c>
      <c r="LVX1" t="s">
        <v>8720</v>
      </c>
      <c r="LVY1" t="s">
        <v>8721</v>
      </c>
      <c r="LVZ1" t="s">
        <v>8722</v>
      </c>
      <c r="LWA1" t="s">
        <v>8723</v>
      </c>
      <c r="LWB1" t="s">
        <v>8724</v>
      </c>
      <c r="LWC1" t="s">
        <v>8725</v>
      </c>
      <c r="LWD1" t="s">
        <v>8726</v>
      </c>
      <c r="LWE1" t="s">
        <v>8727</v>
      </c>
      <c r="LWF1" t="s">
        <v>8728</v>
      </c>
      <c r="LWG1" t="s">
        <v>8729</v>
      </c>
      <c r="LWH1" t="s">
        <v>8730</v>
      </c>
      <c r="LWI1" t="s">
        <v>8731</v>
      </c>
      <c r="LWJ1" t="s">
        <v>8732</v>
      </c>
      <c r="LWK1" t="s">
        <v>8733</v>
      </c>
      <c r="LWL1" t="s">
        <v>8734</v>
      </c>
      <c r="LWM1" t="s">
        <v>8735</v>
      </c>
      <c r="LWN1" t="s">
        <v>8736</v>
      </c>
      <c r="LWO1" t="s">
        <v>8737</v>
      </c>
      <c r="LWP1" t="s">
        <v>8738</v>
      </c>
      <c r="LWQ1" t="s">
        <v>8739</v>
      </c>
      <c r="LWR1" t="s">
        <v>8740</v>
      </c>
      <c r="LWS1" t="s">
        <v>8741</v>
      </c>
      <c r="LWT1" t="s">
        <v>8742</v>
      </c>
      <c r="LWU1" t="s">
        <v>8743</v>
      </c>
      <c r="LWV1" t="s">
        <v>8744</v>
      </c>
      <c r="LWW1" t="s">
        <v>8745</v>
      </c>
      <c r="LWX1" t="s">
        <v>8746</v>
      </c>
      <c r="LWY1" t="s">
        <v>8747</v>
      </c>
      <c r="LWZ1" t="s">
        <v>8748</v>
      </c>
      <c r="LXA1" t="s">
        <v>8749</v>
      </c>
      <c r="LXB1" t="s">
        <v>8750</v>
      </c>
      <c r="LXC1" t="s">
        <v>8751</v>
      </c>
      <c r="LXD1" t="s">
        <v>8752</v>
      </c>
      <c r="LXE1" t="s">
        <v>8753</v>
      </c>
      <c r="LXF1" t="s">
        <v>8754</v>
      </c>
      <c r="LXG1" t="s">
        <v>8755</v>
      </c>
      <c r="LXH1" t="s">
        <v>8756</v>
      </c>
      <c r="LXI1" t="s">
        <v>8757</v>
      </c>
      <c r="LXJ1" t="s">
        <v>8758</v>
      </c>
      <c r="LXK1" t="s">
        <v>8759</v>
      </c>
      <c r="LXL1" t="s">
        <v>8760</v>
      </c>
      <c r="LXM1" t="s">
        <v>8761</v>
      </c>
      <c r="LXN1" t="s">
        <v>8762</v>
      </c>
      <c r="LXO1" t="s">
        <v>8763</v>
      </c>
      <c r="LXP1" t="s">
        <v>8764</v>
      </c>
      <c r="LXQ1" t="s">
        <v>8765</v>
      </c>
      <c r="LXR1" t="s">
        <v>8766</v>
      </c>
      <c r="LXS1" t="s">
        <v>8767</v>
      </c>
      <c r="LXT1" t="s">
        <v>8768</v>
      </c>
      <c r="LXU1" t="s">
        <v>8769</v>
      </c>
      <c r="LXV1" t="s">
        <v>8770</v>
      </c>
      <c r="LXW1" t="s">
        <v>8771</v>
      </c>
      <c r="LXX1" t="s">
        <v>8772</v>
      </c>
      <c r="LXY1" t="s">
        <v>8773</v>
      </c>
      <c r="LXZ1" t="s">
        <v>8774</v>
      </c>
      <c r="LYA1" t="s">
        <v>8775</v>
      </c>
      <c r="LYB1" t="s">
        <v>8776</v>
      </c>
      <c r="LYC1" t="s">
        <v>8777</v>
      </c>
      <c r="LYD1" t="s">
        <v>8778</v>
      </c>
      <c r="LYE1" t="s">
        <v>8779</v>
      </c>
      <c r="LYF1" t="s">
        <v>8780</v>
      </c>
      <c r="LYG1" t="s">
        <v>8781</v>
      </c>
      <c r="LYH1" t="s">
        <v>8782</v>
      </c>
      <c r="LYI1" t="s">
        <v>8783</v>
      </c>
      <c r="LYJ1" t="s">
        <v>8784</v>
      </c>
      <c r="LYK1" t="s">
        <v>8785</v>
      </c>
      <c r="LYL1" t="s">
        <v>8786</v>
      </c>
      <c r="LYM1" t="s">
        <v>8787</v>
      </c>
      <c r="LYN1" t="s">
        <v>8788</v>
      </c>
      <c r="LYO1" t="s">
        <v>8789</v>
      </c>
      <c r="LYP1" t="s">
        <v>8790</v>
      </c>
      <c r="LYQ1" t="s">
        <v>8791</v>
      </c>
      <c r="LYR1" t="s">
        <v>8792</v>
      </c>
      <c r="LYS1" t="s">
        <v>8793</v>
      </c>
      <c r="LYT1" t="s">
        <v>8794</v>
      </c>
      <c r="LYU1" t="s">
        <v>8795</v>
      </c>
      <c r="LYV1" t="s">
        <v>8796</v>
      </c>
      <c r="LYW1" t="s">
        <v>8797</v>
      </c>
      <c r="LYX1" t="s">
        <v>8798</v>
      </c>
      <c r="LYY1" t="s">
        <v>8799</v>
      </c>
      <c r="LYZ1" t="s">
        <v>8800</v>
      </c>
      <c r="LZA1" t="s">
        <v>8801</v>
      </c>
      <c r="LZB1" t="s">
        <v>8802</v>
      </c>
      <c r="LZC1" t="s">
        <v>8803</v>
      </c>
      <c r="LZD1" t="s">
        <v>8804</v>
      </c>
      <c r="LZE1" t="s">
        <v>8805</v>
      </c>
      <c r="LZF1" t="s">
        <v>8806</v>
      </c>
      <c r="LZG1" t="s">
        <v>8807</v>
      </c>
      <c r="LZH1" t="s">
        <v>8808</v>
      </c>
      <c r="LZI1" t="s">
        <v>8809</v>
      </c>
      <c r="LZJ1" t="s">
        <v>8810</v>
      </c>
      <c r="LZK1" t="s">
        <v>8811</v>
      </c>
      <c r="LZL1" t="s">
        <v>8812</v>
      </c>
      <c r="LZM1" t="s">
        <v>8813</v>
      </c>
      <c r="LZN1" t="s">
        <v>8814</v>
      </c>
      <c r="LZO1" t="s">
        <v>8815</v>
      </c>
      <c r="LZP1" t="s">
        <v>8816</v>
      </c>
      <c r="LZQ1" t="s">
        <v>8817</v>
      </c>
      <c r="LZR1" t="s">
        <v>8818</v>
      </c>
      <c r="LZS1" t="s">
        <v>8819</v>
      </c>
      <c r="LZT1" t="s">
        <v>8820</v>
      </c>
      <c r="LZU1" t="s">
        <v>8821</v>
      </c>
      <c r="LZV1" t="s">
        <v>8822</v>
      </c>
      <c r="LZW1" t="s">
        <v>8823</v>
      </c>
      <c r="LZX1" t="s">
        <v>8824</v>
      </c>
      <c r="LZY1" t="s">
        <v>8825</v>
      </c>
      <c r="LZZ1" t="s">
        <v>8826</v>
      </c>
      <c r="MAA1" t="s">
        <v>8827</v>
      </c>
      <c r="MAB1" t="s">
        <v>8828</v>
      </c>
      <c r="MAC1" t="s">
        <v>8829</v>
      </c>
      <c r="MAD1" t="s">
        <v>8830</v>
      </c>
      <c r="MAE1" t="s">
        <v>8831</v>
      </c>
      <c r="MAF1" t="s">
        <v>8832</v>
      </c>
      <c r="MAG1" t="s">
        <v>8833</v>
      </c>
      <c r="MAH1" t="s">
        <v>8834</v>
      </c>
      <c r="MAI1" t="s">
        <v>8835</v>
      </c>
      <c r="MAJ1" t="s">
        <v>8836</v>
      </c>
      <c r="MAK1" t="s">
        <v>8837</v>
      </c>
      <c r="MAL1" t="s">
        <v>8838</v>
      </c>
      <c r="MAM1" t="s">
        <v>8839</v>
      </c>
      <c r="MAN1" t="s">
        <v>8840</v>
      </c>
      <c r="MAO1" t="s">
        <v>8841</v>
      </c>
      <c r="MAP1" t="s">
        <v>8842</v>
      </c>
      <c r="MAQ1" t="s">
        <v>8843</v>
      </c>
      <c r="MAR1" t="s">
        <v>8844</v>
      </c>
      <c r="MAS1" t="s">
        <v>8845</v>
      </c>
      <c r="MAT1" t="s">
        <v>8846</v>
      </c>
      <c r="MAU1" t="s">
        <v>8847</v>
      </c>
      <c r="MAV1" t="s">
        <v>8848</v>
      </c>
      <c r="MAW1" t="s">
        <v>8849</v>
      </c>
      <c r="MAX1" t="s">
        <v>8850</v>
      </c>
      <c r="MAY1" t="s">
        <v>8851</v>
      </c>
      <c r="MAZ1" t="s">
        <v>8852</v>
      </c>
      <c r="MBA1" t="s">
        <v>8853</v>
      </c>
      <c r="MBB1" t="s">
        <v>8854</v>
      </c>
      <c r="MBC1" t="s">
        <v>8855</v>
      </c>
      <c r="MBD1" t="s">
        <v>8856</v>
      </c>
      <c r="MBE1" t="s">
        <v>8857</v>
      </c>
      <c r="MBF1" t="s">
        <v>8858</v>
      </c>
      <c r="MBG1" t="s">
        <v>8859</v>
      </c>
      <c r="MBH1" t="s">
        <v>8860</v>
      </c>
      <c r="MBI1" t="s">
        <v>8861</v>
      </c>
      <c r="MBJ1" t="s">
        <v>8862</v>
      </c>
      <c r="MBK1" t="s">
        <v>8863</v>
      </c>
      <c r="MBL1" t="s">
        <v>8864</v>
      </c>
      <c r="MBM1" t="s">
        <v>8865</v>
      </c>
      <c r="MBN1" t="s">
        <v>8866</v>
      </c>
      <c r="MBO1" t="s">
        <v>8867</v>
      </c>
      <c r="MBP1" t="s">
        <v>8868</v>
      </c>
      <c r="MBQ1" t="s">
        <v>8869</v>
      </c>
      <c r="MBR1" t="s">
        <v>8870</v>
      </c>
      <c r="MBS1" t="s">
        <v>8871</v>
      </c>
      <c r="MBT1" t="s">
        <v>8872</v>
      </c>
      <c r="MBU1" t="s">
        <v>8873</v>
      </c>
      <c r="MBV1" t="s">
        <v>8874</v>
      </c>
      <c r="MBW1" t="s">
        <v>8875</v>
      </c>
      <c r="MBX1" t="s">
        <v>8876</v>
      </c>
      <c r="MBY1" t="s">
        <v>8877</v>
      </c>
      <c r="MBZ1" t="s">
        <v>8878</v>
      </c>
      <c r="MCA1" t="s">
        <v>8879</v>
      </c>
      <c r="MCB1" t="s">
        <v>8880</v>
      </c>
      <c r="MCC1" t="s">
        <v>8881</v>
      </c>
      <c r="MCD1" t="s">
        <v>8882</v>
      </c>
      <c r="MCE1" t="s">
        <v>8883</v>
      </c>
      <c r="MCF1" t="s">
        <v>8884</v>
      </c>
      <c r="MCG1" t="s">
        <v>8885</v>
      </c>
      <c r="MCH1" t="s">
        <v>8886</v>
      </c>
      <c r="MCI1" t="s">
        <v>8887</v>
      </c>
      <c r="MCJ1" t="s">
        <v>8888</v>
      </c>
      <c r="MCK1" t="s">
        <v>8889</v>
      </c>
      <c r="MCL1" t="s">
        <v>8890</v>
      </c>
      <c r="MCM1" t="s">
        <v>8891</v>
      </c>
      <c r="MCN1" t="s">
        <v>8892</v>
      </c>
      <c r="MCO1" t="s">
        <v>8893</v>
      </c>
      <c r="MCP1" t="s">
        <v>8894</v>
      </c>
      <c r="MCQ1" t="s">
        <v>8895</v>
      </c>
      <c r="MCR1" t="s">
        <v>8896</v>
      </c>
      <c r="MCS1" t="s">
        <v>8897</v>
      </c>
      <c r="MCT1" t="s">
        <v>8898</v>
      </c>
      <c r="MCU1" t="s">
        <v>8899</v>
      </c>
      <c r="MCV1" t="s">
        <v>8900</v>
      </c>
      <c r="MCW1" t="s">
        <v>8901</v>
      </c>
      <c r="MCX1" t="s">
        <v>8902</v>
      </c>
      <c r="MCY1" t="s">
        <v>8903</v>
      </c>
      <c r="MCZ1" t="s">
        <v>8904</v>
      </c>
      <c r="MDA1" t="s">
        <v>8905</v>
      </c>
      <c r="MDB1" t="s">
        <v>8906</v>
      </c>
      <c r="MDC1" t="s">
        <v>8907</v>
      </c>
      <c r="MDD1" t="s">
        <v>8908</v>
      </c>
      <c r="MDE1" t="s">
        <v>8909</v>
      </c>
      <c r="MDF1" t="s">
        <v>8910</v>
      </c>
      <c r="MDG1" t="s">
        <v>8911</v>
      </c>
      <c r="MDH1" t="s">
        <v>8912</v>
      </c>
      <c r="MDI1" t="s">
        <v>8913</v>
      </c>
      <c r="MDJ1" t="s">
        <v>8914</v>
      </c>
      <c r="MDK1" t="s">
        <v>8915</v>
      </c>
      <c r="MDL1" t="s">
        <v>8916</v>
      </c>
      <c r="MDM1" t="s">
        <v>8917</v>
      </c>
      <c r="MDN1" t="s">
        <v>8918</v>
      </c>
      <c r="MDO1" t="s">
        <v>8919</v>
      </c>
      <c r="MDP1" t="s">
        <v>8920</v>
      </c>
      <c r="MDQ1" t="s">
        <v>8921</v>
      </c>
      <c r="MDR1" t="s">
        <v>8922</v>
      </c>
      <c r="MDS1" t="s">
        <v>8923</v>
      </c>
      <c r="MDT1" t="s">
        <v>8924</v>
      </c>
      <c r="MDU1" t="s">
        <v>8925</v>
      </c>
      <c r="MDV1" t="s">
        <v>8926</v>
      </c>
      <c r="MDW1" t="s">
        <v>8927</v>
      </c>
      <c r="MDX1" t="s">
        <v>8928</v>
      </c>
      <c r="MDY1" t="s">
        <v>8929</v>
      </c>
      <c r="MDZ1" t="s">
        <v>8930</v>
      </c>
      <c r="MEA1" t="s">
        <v>8931</v>
      </c>
      <c r="MEB1" t="s">
        <v>8932</v>
      </c>
      <c r="MEC1" t="s">
        <v>8933</v>
      </c>
      <c r="MED1" t="s">
        <v>8934</v>
      </c>
      <c r="MEE1" t="s">
        <v>8935</v>
      </c>
      <c r="MEF1" t="s">
        <v>8936</v>
      </c>
      <c r="MEG1" t="s">
        <v>8937</v>
      </c>
      <c r="MEH1" t="s">
        <v>8938</v>
      </c>
      <c r="MEI1" t="s">
        <v>8939</v>
      </c>
      <c r="MEJ1" t="s">
        <v>8940</v>
      </c>
      <c r="MEK1" t="s">
        <v>8941</v>
      </c>
      <c r="MEL1" t="s">
        <v>8942</v>
      </c>
      <c r="MEM1" t="s">
        <v>8943</v>
      </c>
      <c r="MEN1" t="s">
        <v>8944</v>
      </c>
      <c r="MEO1" t="s">
        <v>8945</v>
      </c>
      <c r="MEP1" t="s">
        <v>8946</v>
      </c>
      <c r="MEQ1" t="s">
        <v>8947</v>
      </c>
      <c r="MER1" t="s">
        <v>8948</v>
      </c>
      <c r="MES1" t="s">
        <v>8949</v>
      </c>
      <c r="MET1" t="s">
        <v>8950</v>
      </c>
      <c r="MEU1" t="s">
        <v>8951</v>
      </c>
      <c r="MEV1" t="s">
        <v>8952</v>
      </c>
      <c r="MEW1" t="s">
        <v>8953</v>
      </c>
      <c r="MEX1" t="s">
        <v>8954</v>
      </c>
      <c r="MEY1" t="s">
        <v>8955</v>
      </c>
      <c r="MEZ1" t="s">
        <v>8956</v>
      </c>
      <c r="MFA1" t="s">
        <v>8957</v>
      </c>
      <c r="MFB1" t="s">
        <v>8958</v>
      </c>
      <c r="MFC1" t="s">
        <v>8959</v>
      </c>
      <c r="MFD1" t="s">
        <v>8960</v>
      </c>
      <c r="MFE1" t="s">
        <v>8961</v>
      </c>
      <c r="MFF1" t="s">
        <v>8962</v>
      </c>
      <c r="MFG1" t="s">
        <v>8963</v>
      </c>
      <c r="MFH1" t="s">
        <v>8964</v>
      </c>
      <c r="MFI1" t="s">
        <v>8965</v>
      </c>
      <c r="MFJ1" t="s">
        <v>8966</v>
      </c>
      <c r="MFK1" t="s">
        <v>8967</v>
      </c>
      <c r="MFL1" t="s">
        <v>8968</v>
      </c>
      <c r="MFM1" t="s">
        <v>8969</v>
      </c>
      <c r="MFN1" t="s">
        <v>8970</v>
      </c>
      <c r="MFO1" t="s">
        <v>8971</v>
      </c>
      <c r="MFP1" t="s">
        <v>8972</v>
      </c>
      <c r="MFQ1" t="s">
        <v>8973</v>
      </c>
      <c r="MFR1" t="s">
        <v>8974</v>
      </c>
      <c r="MFS1" t="s">
        <v>8975</v>
      </c>
      <c r="MFT1" t="s">
        <v>8976</v>
      </c>
      <c r="MFU1" t="s">
        <v>8977</v>
      </c>
      <c r="MFV1" t="s">
        <v>8978</v>
      </c>
      <c r="MFW1" t="s">
        <v>8979</v>
      </c>
      <c r="MFX1" t="s">
        <v>8980</v>
      </c>
      <c r="MFY1" t="s">
        <v>8981</v>
      </c>
      <c r="MFZ1" t="s">
        <v>8982</v>
      </c>
      <c r="MGA1" t="s">
        <v>8983</v>
      </c>
      <c r="MGB1" t="s">
        <v>8984</v>
      </c>
      <c r="MGC1" t="s">
        <v>8985</v>
      </c>
      <c r="MGD1" t="s">
        <v>8986</v>
      </c>
      <c r="MGE1" t="s">
        <v>8987</v>
      </c>
      <c r="MGF1" t="s">
        <v>8988</v>
      </c>
      <c r="MGG1" t="s">
        <v>8989</v>
      </c>
      <c r="MGH1" t="s">
        <v>8990</v>
      </c>
      <c r="MGI1" t="s">
        <v>8991</v>
      </c>
      <c r="MGJ1" t="s">
        <v>8992</v>
      </c>
      <c r="MGK1" t="s">
        <v>8993</v>
      </c>
      <c r="MGL1" t="s">
        <v>8994</v>
      </c>
      <c r="MGM1" t="s">
        <v>8995</v>
      </c>
      <c r="MGN1" t="s">
        <v>8996</v>
      </c>
      <c r="MGO1" t="s">
        <v>8997</v>
      </c>
      <c r="MGP1" t="s">
        <v>8998</v>
      </c>
      <c r="MGQ1" t="s">
        <v>8999</v>
      </c>
      <c r="MGR1" t="s">
        <v>9000</v>
      </c>
      <c r="MGS1" t="s">
        <v>9001</v>
      </c>
      <c r="MGT1" t="s">
        <v>9002</v>
      </c>
      <c r="MGU1" t="s">
        <v>9003</v>
      </c>
      <c r="MGV1" t="s">
        <v>9004</v>
      </c>
      <c r="MGW1" t="s">
        <v>9005</v>
      </c>
      <c r="MGX1" t="s">
        <v>9006</v>
      </c>
      <c r="MGY1" t="s">
        <v>9007</v>
      </c>
      <c r="MGZ1" t="s">
        <v>9008</v>
      </c>
      <c r="MHA1" t="s">
        <v>9009</v>
      </c>
      <c r="MHB1" t="s">
        <v>9010</v>
      </c>
      <c r="MHC1" t="s">
        <v>9011</v>
      </c>
      <c r="MHD1" t="s">
        <v>9012</v>
      </c>
      <c r="MHE1" t="s">
        <v>9013</v>
      </c>
      <c r="MHF1" t="s">
        <v>9014</v>
      </c>
      <c r="MHG1" t="s">
        <v>9015</v>
      </c>
      <c r="MHH1" t="s">
        <v>9016</v>
      </c>
      <c r="MHI1" t="s">
        <v>9017</v>
      </c>
      <c r="MHJ1" t="s">
        <v>9018</v>
      </c>
      <c r="MHK1" t="s">
        <v>9019</v>
      </c>
      <c r="MHL1" t="s">
        <v>9020</v>
      </c>
      <c r="MHM1" t="s">
        <v>9021</v>
      </c>
      <c r="MHN1" t="s">
        <v>9022</v>
      </c>
      <c r="MHO1" t="s">
        <v>9023</v>
      </c>
      <c r="MHP1" t="s">
        <v>9024</v>
      </c>
      <c r="MHQ1" t="s">
        <v>9025</v>
      </c>
      <c r="MHR1" t="s">
        <v>9026</v>
      </c>
      <c r="MHS1" t="s">
        <v>9027</v>
      </c>
      <c r="MHT1" t="s">
        <v>9028</v>
      </c>
      <c r="MHU1" t="s">
        <v>9029</v>
      </c>
      <c r="MHV1" t="s">
        <v>9030</v>
      </c>
      <c r="MHW1" t="s">
        <v>9031</v>
      </c>
      <c r="MHX1" t="s">
        <v>9032</v>
      </c>
      <c r="MHY1" t="s">
        <v>9033</v>
      </c>
      <c r="MHZ1" t="s">
        <v>9034</v>
      </c>
      <c r="MIA1" t="s">
        <v>9035</v>
      </c>
      <c r="MIB1" t="s">
        <v>9036</v>
      </c>
      <c r="MIC1" t="s">
        <v>9037</v>
      </c>
      <c r="MID1" t="s">
        <v>9038</v>
      </c>
      <c r="MIE1" t="s">
        <v>9039</v>
      </c>
      <c r="MIF1" t="s">
        <v>9040</v>
      </c>
      <c r="MIG1" t="s">
        <v>9041</v>
      </c>
      <c r="MIH1" t="s">
        <v>9042</v>
      </c>
      <c r="MII1" t="s">
        <v>9043</v>
      </c>
      <c r="MIJ1" t="s">
        <v>9044</v>
      </c>
      <c r="MIK1" t="s">
        <v>9045</v>
      </c>
      <c r="MIL1" t="s">
        <v>9046</v>
      </c>
      <c r="MIM1" t="s">
        <v>9047</v>
      </c>
      <c r="MIN1" t="s">
        <v>9048</v>
      </c>
      <c r="MIO1" t="s">
        <v>9049</v>
      </c>
      <c r="MIP1" t="s">
        <v>9050</v>
      </c>
      <c r="MIQ1" t="s">
        <v>9051</v>
      </c>
      <c r="MIR1" t="s">
        <v>9052</v>
      </c>
      <c r="MIS1" t="s">
        <v>9053</v>
      </c>
      <c r="MIT1" t="s">
        <v>9054</v>
      </c>
      <c r="MIU1" t="s">
        <v>9055</v>
      </c>
      <c r="MIV1" t="s">
        <v>9056</v>
      </c>
      <c r="MIW1" t="s">
        <v>9057</v>
      </c>
      <c r="MIX1" t="s">
        <v>9058</v>
      </c>
      <c r="MIY1" t="s">
        <v>9059</v>
      </c>
      <c r="MIZ1" t="s">
        <v>9060</v>
      </c>
      <c r="MJA1" t="s">
        <v>9061</v>
      </c>
      <c r="MJB1" t="s">
        <v>9062</v>
      </c>
      <c r="MJC1" t="s">
        <v>9063</v>
      </c>
      <c r="MJD1" t="s">
        <v>9064</v>
      </c>
      <c r="MJE1" t="s">
        <v>9065</v>
      </c>
      <c r="MJF1" t="s">
        <v>9066</v>
      </c>
      <c r="MJG1" t="s">
        <v>9067</v>
      </c>
      <c r="MJH1" t="s">
        <v>9068</v>
      </c>
      <c r="MJI1" t="s">
        <v>9069</v>
      </c>
      <c r="MJJ1" t="s">
        <v>9070</v>
      </c>
      <c r="MJK1" t="s">
        <v>9071</v>
      </c>
      <c r="MJL1" t="s">
        <v>9072</v>
      </c>
      <c r="MJM1" t="s">
        <v>9073</v>
      </c>
      <c r="MJN1" t="s">
        <v>9074</v>
      </c>
      <c r="MJO1" t="s">
        <v>9075</v>
      </c>
      <c r="MJP1" t="s">
        <v>9076</v>
      </c>
      <c r="MJQ1" t="s">
        <v>9077</v>
      </c>
      <c r="MJR1" t="s">
        <v>9078</v>
      </c>
      <c r="MJS1" t="s">
        <v>9079</v>
      </c>
      <c r="MJT1" t="s">
        <v>9080</v>
      </c>
      <c r="MJU1" t="s">
        <v>9081</v>
      </c>
      <c r="MJV1" t="s">
        <v>9082</v>
      </c>
      <c r="MJW1" t="s">
        <v>9083</v>
      </c>
      <c r="MJX1" t="s">
        <v>9084</v>
      </c>
      <c r="MJY1" t="s">
        <v>9085</v>
      </c>
      <c r="MJZ1" t="s">
        <v>9086</v>
      </c>
      <c r="MKA1" t="s">
        <v>9087</v>
      </c>
      <c r="MKB1" t="s">
        <v>9088</v>
      </c>
      <c r="MKC1" t="s">
        <v>9089</v>
      </c>
      <c r="MKD1" t="s">
        <v>9090</v>
      </c>
      <c r="MKE1" t="s">
        <v>9091</v>
      </c>
      <c r="MKF1" t="s">
        <v>9092</v>
      </c>
      <c r="MKG1" t="s">
        <v>9093</v>
      </c>
      <c r="MKH1" t="s">
        <v>9094</v>
      </c>
      <c r="MKI1" t="s">
        <v>9095</v>
      </c>
      <c r="MKJ1" t="s">
        <v>9096</v>
      </c>
      <c r="MKK1" t="s">
        <v>9097</v>
      </c>
      <c r="MKL1" t="s">
        <v>9098</v>
      </c>
      <c r="MKM1" t="s">
        <v>9099</v>
      </c>
      <c r="MKN1" t="s">
        <v>9100</v>
      </c>
      <c r="MKO1" t="s">
        <v>9101</v>
      </c>
      <c r="MKP1" t="s">
        <v>9102</v>
      </c>
      <c r="MKQ1" t="s">
        <v>9103</v>
      </c>
      <c r="MKR1" t="s">
        <v>9104</v>
      </c>
      <c r="MKS1" t="s">
        <v>9105</v>
      </c>
      <c r="MKT1" t="s">
        <v>9106</v>
      </c>
      <c r="MKU1" t="s">
        <v>9107</v>
      </c>
      <c r="MKV1" t="s">
        <v>9108</v>
      </c>
      <c r="MKW1" t="s">
        <v>9109</v>
      </c>
      <c r="MKX1" t="s">
        <v>9110</v>
      </c>
      <c r="MKY1" t="s">
        <v>9111</v>
      </c>
      <c r="MKZ1" t="s">
        <v>9112</v>
      </c>
      <c r="MLA1" t="s">
        <v>9113</v>
      </c>
      <c r="MLB1" t="s">
        <v>9114</v>
      </c>
      <c r="MLC1" t="s">
        <v>9115</v>
      </c>
      <c r="MLD1" t="s">
        <v>9116</v>
      </c>
      <c r="MLE1" t="s">
        <v>9117</v>
      </c>
      <c r="MLF1" t="s">
        <v>9118</v>
      </c>
      <c r="MLG1" t="s">
        <v>9119</v>
      </c>
      <c r="MLH1" t="s">
        <v>9120</v>
      </c>
      <c r="MLI1" t="s">
        <v>9121</v>
      </c>
      <c r="MLJ1" t="s">
        <v>9122</v>
      </c>
      <c r="MLK1" t="s">
        <v>9123</v>
      </c>
      <c r="MLL1" t="s">
        <v>9124</v>
      </c>
      <c r="MLM1" t="s">
        <v>9125</v>
      </c>
      <c r="MLN1" t="s">
        <v>9126</v>
      </c>
      <c r="MLO1" t="s">
        <v>9127</v>
      </c>
      <c r="MLP1" t="s">
        <v>9128</v>
      </c>
      <c r="MLQ1" t="s">
        <v>9129</v>
      </c>
      <c r="MLR1" t="s">
        <v>9130</v>
      </c>
      <c r="MLS1" t="s">
        <v>9131</v>
      </c>
      <c r="MLT1" t="s">
        <v>9132</v>
      </c>
      <c r="MLU1" t="s">
        <v>9133</v>
      </c>
      <c r="MLV1" t="s">
        <v>9134</v>
      </c>
      <c r="MLW1" t="s">
        <v>9135</v>
      </c>
      <c r="MLX1" t="s">
        <v>9136</v>
      </c>
      <c r="MLY1" t="s">
        <v>9137</v>
      </c>
      <c r="MLZ1" t="s">
        <v>9138</v>
      </c>
      <c r="MMA1" t="s">
        <v>9139</v>
      </c>
      <c r="MMB1" t="s">
        <v>9140</v>
      </c>
      <c r="MMC1" t="s">
        <v>9141</v>
      </c>
      <c r="MMD1" t="s">
        <v>9142</v>
      </c>
      <c r="MME1" t="s">
        <v>9143</v>
      </c>
      <c r="MMF1" t="s">
        <v>9144</v>
      </c>
      <c r="MMG1" t="s">
        <v>9145</v>
      </c>
      <c r="MMH1" t="s">
        <v>9146</v>
      </c>
      <c r="MMI1" t="s">
        <v>9147</v>
      </c>
      <c r="MMJ1" t="s">
        <v>9148</v>
      </c>
      <c r="MMK1" t="s">
        <v>9149</v>
      </c>
      <c r="MML1" t="s">
        <v>9150</v>
      </c>
      <c r="MMM1" t="s">
        <v>9151</v>
      </c>
      <c r="MMN1" t="s">
        <v>9152</v>
      </c>
      <c r="MMO1" t="s">
        <v>9153</v>
      </c>
      <c r="MMP1" t="s">
        <v>9154</v>
      </c>
      <c r="MMQ1" t="s">
        <v>9155</v>
      </c>
      <c r="MMR1" t="s">
        <v>9156</v>
      </c>
      <c r="MMS1" t="s">
        <v>9157</v>
      </c>
      <c r="MMT1" t="s">
        <v>9158</v>
      </c>
      <c r="MMU1" t="s">
        <v>9159</v>
      </c>
      <c r="MMV1" t="s">
        <v>9160</v>
      </c>
      <c r="MMW1" t="s">
        <v>9161</v>
      </c>
      <c r="MMX1" t="s">
        <v>9162</v>
      </c>
      <c r="MMY1" t="s">
        <v>9163</v>
      </c>
      <c r="MMZ1" t="s">
        <v>9164</v>
      </c>
      <c r="MNA1" t="s">
        <v>9165</v>
      </c>
      <c r="MNB1" t="s">
        <v>9166</v>
      </c>
      <c r="MNC1" t="s">
        <v>9167</v>
      </c>
      <c r="MND1" t="s">
        <v>9168</v>
      </c>
      <c r="MNE1" t="s">
        <v>9169</v>
      </c>
      <c r="MNF1" t="s">
        <v>9170</v>
      </c>
      <c r="MNG1" t="s">
        <v>9171</v>
      </c>
      <c r="MNH1" t="s">
        <v>9172</v>
      </c>
      <c r="MNI1" t="s">
        <v>9173</v>
      </c>
      <c r="MNJ1" t="s">
        <v>9174</v>
      </c>
      <c r="MNK1" t="s">
        <v>9175</v>
      </c>
      <c r="MNL1" t="s">
        <v>9176</v>
      </c>
      <c r="MNM1" t="s">
        <v>9177</v>
      </c>
      <c r="MNN1" t="s">
        <v>9178</v>
      </c>
      <c r="MNO1" t="s">
        <v>9179</v>
      </c>
      <c r="MNP1" t="s">
        <v>9180</v>
      </c>
      <c r="MNQ1" t="s">
        <v>9181</v>
      </c>
      <c r="MNR1" t="s">
        <v>9182</v>
      </c>
      <c r="MNS1" t="s">
        <v>9183</v>
      </c>
      <c r="MNT1" t="s">
        <v>9184</v>
      </c>
      <c r="MNU1" t="s">
        <v>9185</v>
      </c>
      <c r="MNV1" t="s">
        <v>9186</v>
      </c>
      <c r="MNW1" t="s">
        <v>9187</v>
      </c>
      <c r="MNX1" t="s">
        <v>9188</v>
      </c>
      <c r="MNY1" t="s">
        <v>9189</v>
      </c>
      <c r="MNZ1" t="s">
        <v>9190</v>
      </c>
      <c r="MOA1" t="s">
        <v>9191</v>
      </c>
      <c r="MOB1" t="s">
        <v>9192</v>
      </c>
      <c r="MOC1" t="s">
        <v>9193</v>
      </c>
      <c r="MOD1" t="s">
        <v>9194</v>
      </c>
      <c r="MOE1" t="s">
        <v>9195</v>
      </c>
      <c r="MOF1" t="s">
        <v>9196</v>
      </c>
      <c r="MOG1" t="s">
        <v>9197</v>
      </c>
      <c r="MOH1" t="s">
        <v>9198</v>
      </c>
      <c r="MOI1" t="s">
        <v>9199</v>
      </c>
      <c r="MOJ1" t="s">
        <v>9200</v>
      </c>
      <c r="MOK1" t="s">
        <v>9201</v>
      </c>
      <c r="MOL1" t="s">
        <v>9202</v>
      </c>
      <c r="MOM1" t="s">
        <v>9203</v>
      </c>
      <c r="MON1" t="s">
        <v>9204</v>
      </c>
      <c r="MOO1" t="s">
        <v>9205</v>
      </c>
      <c r="MOP1" t="s">
        <v>9206</v>
      </c>
      <c r="MOQ1" t="s">
        <v>9207</v>
      </c>
      <c r="MOR1" t="s">
        <v>9208</v>
      </c>
      <c r="MOS1" t="s">
        <v>9209</v>
      </c>
      <c r="MOT1" t="s">
        <v>9210</v>
      </c>
      <c r="MOU1" t="s">
        <v>9211</v>
      </c>
      <c r="MOV1" t="s">
        <v>9212</v>
      </c>
      <c r="MOW1" t="s">
        <v>9213</v>
      </c>
      <c r="MOX1" t="s">
        <v>9214</v>
      </c>
      <c r="MOY1" t="s">
        <v>9215</v>
      </c>
      <c r="MOZ1" t="s">
        <v>9216</v>
      </c>
      <c r="MPA1" t="s">
        <v>9217</v>
      </c>
      <c r="MPB1" t="s">
        <v>9218</v>
      </c>
      <c r="MPC1" t="s">
        <v>9219</v>
      </c>
      <c r="MPD1" t="s">
        <v>9220</v>
      </c>
      <c r="MPE1" t="s">
        <v>9221</v>
      </c>
      <c r="MPF1" t="s">
        <v>9222</v>
      </c>
      <c r="MPG1" t="s">
        <v>9223</v>
      </c>
      <c r="MPH1" t="s">
        <v>9224</v>
      </c>
      <c r="MPI1" t="s">
        <v>9225</v>
      </c>
      <c r="MPJ1" t="s">
        <v>9226</v>
      </c>
      <c r="MPK1" t="s">
        <v>9227</v>
      </c>
      <c r="MPL1" t="s">
        <v>9228</v>
      </c>
      <c r="MPM1" t="s">
        <v>9229</v>
      </c>
      <c r="MPN1" t="s">
        <v>9230</v>
      </c>
      <c r="MPO1" t="s">
        <v>9231</v>
      </c>
      <c r="MPP1" t="s">
        <v>9232</v>
      </c>
      <c r="MPQ1" t="s">
        <v>9233</v>
      </c>
      <c r="MPR1" t="s">
        <v>9234</v>
      </c>
      <c r="MPS1" t="s">
        <v>9235</v>
      </c>
      <c r="MPT1" t="s">
        <v>9236</v>
      </c>
      <c r="MPU1" t="s">
        <v>9237</v>
      </c>
      <c r="MPV1" t="s">
        <v>9238</v>
      </c>
      <c r="MPW1" t="s">
        <v>9239</v>
      </c>
      <c r="MPX1" t="s">
        <v>9240</v>
      </c>
      <c r="MPY1" t="s">
        <v>9241</v>
      </c>
      <c r="MPZ1" t="s">
        <v>9242</v>
      </c>
      <c r="MQA1" t="s">
        <v>9243</v>
      </c>
      <c r="MQB1" t="s">
        <v>9244</v>
      </c>
      <c r="MQC1" t="s">
        <v>9245</v>
      </c>
      <c r="MQD1" t="s">
        <v>9246</v>
      </c>
      <c r="MQE1" t="s">
        <v>9247</v>
      </c>
      <c r="MQF1" t="s">
        <v>9248</v>
      </c>
      <c r="MQG1" t="s">
        <v>9249</v>
      </c>
      <c r="MQH1" t="s">
        <v>9250</v>
      </c>
      <c r="MQI1" t="s">
        <v>9251</v>
      </c>
      <c r="MQJ1" t="s">
        <v>9252</v>
      </c>
      <c r="MQK1" t="s">
        <v>9253</v>
      </c>
      <c r="MQL1" t="s">
        <v>9254</v>
      </c>
      <c r="MQM1" t="s">
        <v>9255</v>
      </c>
      <c r="MQN1" t="s">
        <v>9256</v>
      </c>
      <c r="MQO1" t="s">
        <v>9257</v>
      </c>
      <c r="MQP1" t="s">
        <v>9258</v>
      </c>
      <c r="MQQ1" t="s">
        <v>9259</v>
      </c>
      <c r="MQR1" t="s">
        <v>9260</v>
      </c>
      <c r="MQS1" t="s">
        <v>9261</v>
      </c>
      <c r="MQT1" t="s">
        <v>9262</v>
      </c>
      <c r="MQU1" t="s">
        <v>9263</v>
      </c>
      <c r="MQV1" t="s">
        <v>9264</v>
      </c>
      <c r="MQW1" t="s">
        <v>9265</v>
      </c>
      <c r="MQX1" t="s">
        <v>9266</v>
      </c>
      <c r="MQY1" t="s">
        <v>9267</v>
      </c>
      <c r="MQZ1" t="s">
        <v>9268</v>
      </c>
      <c r="MRA1" t="s">
        <v>9269</v>
      </c>
      <c r="MRB1" t="s">
        <v>9270</v>
      </c>
      <c r="MRC1" t="s">
        <v>9271</v>
      </c>
      <c r="MRD1" t="s">
        <v>9272</v>
      </c>
      <c r="MRE1" t="s">
        <v>9273</v>
      </c>
      <c r="MRF1" t="s">
        <v>9274</v>
      </c>
      <c r="MRG1" t="s">
        <v>9275</v>
      </c>
      <c r="MRH1" t="s">
        <v>9276</v>
      </c>
      <c r="MRI1" t="s">
        <v>9277</v>
      </c>
      <c r="MRJ1" t="s">
        <v>9278</v>
      </c>
      <c r="MRK1" t="s">
        <v>9279</v>
      </c>
      <c r="MRL1" t="s">
        <v>9280</v>
      </c>
      <c r="MRM1" t="s">
        <v>9281</v>
      </c>
      <c r="MRN1" t="s">
        <v>9282</v>
      </c>
      <c r="MRO1" t="s">
        <v>9283</v>
      </c>
      <c r="MRP1" t="s">
        <v>9284</v>
      </c>
      <c r="MRQ1" t="s">
        <v>9285</v>
      </c>
      <c r="MRR1" t="s">
        <v>9286</v>
      </c>
      <c r="MRS1" t="s">
        <v>9287</v>
      </c>
      <c r="MRT1" t="s">
        <v>9288</v>
      </c>
      <c r="MRU1" t="s">
        <v>9289</v>
      </c>
      <c r="MRV1" t="s">
        <v>9290</v>
      </c>
      <c r="MRW1" t="s">
        <v>9291</v>
      </c>
      <c r="MRX1" t="s">
        <v>9292</v>
      </c>
      <c r="MRY1" t="s">
        <v>9293</v>
      </c>
      <c r="MRZ1" t="s">
        <v>9294</v>
      </c>
      <c r="MSA1" t="s">
        <v>9295</v>
      </c>
      <c r="MSB1" t="s">
        <v>9296</v>
      </c>
      <c r="MSC1" t="s">
        <v>9297</v>
      </c>
      <c r="MSD1" t="s">
        <v>9298</v>
      </c>
      <c r="MSE1" t="s">
        <v>9299</v>
      </c>
      <c r="MSF1" t="s">
        <v>9300</v>
      </c>
      <c r="MSG1" t="s">
        <v>9301</v>
      </c>
      <c r="MSH1" t="s">
        <v>9302</v>
      </c>
      <c r="MSI1" t="s">
        <v>9303</v>
      </c>
      <c r="MSJ1" t="s">
        <v>9304</v>
      </c>
      <c r="MSK1" t="s">
        <v>9305</v>
      </c>
      <c r="MSL1" t="s">
        <v>9306</v>
      </c>
      <c r="MSM1" t="s">
        <v>9307</v>
      </c>
      <c r="MSN1" t="s">
        <v>9308</v>
      </c>
      <c r="MSO1" t="s">
        <v>9309</v>
      </c>
      <c r="MSP1" t="s">
        <v>9310</v>
      </c>
      <c r="MSQ1" t="s">
        <v>9311</v>
      </c>
      <c r="MSR1" t="s">
        <v>9312</v>
      </c>
      <c r="MSS1" t="s">
        <v>9313</v>
      </c>
      <c r="MST1" t="s">
        <v>9314</v>
      </c>
      <c r="MSU1" t="s">
        <v>9315</v>
      </c>
      <c r="MSV1" t="s">
        <v>9316</v>
      </c>
      <c r="MSW1" t="s">
        <v>9317</v>
      </c>
      <c r="MSX1" t="s">
        <v>9318</v>
      </c>
      <c r="MSY1" t="s">
        <v>9319</v>
      </c>
      <c r="MSZ1" t="s">
        <v>9320</v>
      </c>
      <c r="MTA1" t="s">
        <v>9321</v>
      </c>
      <c r="MTB1" t="s">
        <v>9322</v>
      </c>
      <c r="MTC1" t="s">
        <v>9323</v>
      </c>
      <c r="MTD1" t="s">
        <v>9324</v>
      </c>
      <c r="MTE1" t="s">
        <v>9325</v>
      </c>
      <c r="MTF1" t="s">
        <v>9326</v>
      </c>
      <c r="MTG1" t="s">
        <v>9327</v>
      </c>
      <c r="MTH1" t="s">
        <v>9328</v>
      </c>
      <c r="MTI1" t="s">
        <v>9329</v>
      </c>
      <c r="MTJ1" t="s">
        <v>9330</v>
      </c>
      <c r="MTK1" t="s">
        <v>9331</v>
      </c>
      <c r="MTL1" t="s">
        <v>9332</v>
      </c>
      <c r="MTM1" t="s">
        <v>9333</v>
      </c>
      <c r="MTN1" t="s">
        <v>9334</v>
      </c>
      <c r="MTO1" t="s">
        <v>9335</v>
      </c>
      <c r="MTP1" t="s">
        <v>9336</v>
      </c>
      <c r="MTQ1" t="s">
        <v>9337</v>
      </c>
      <c r="MTR1" t="s">
        <v>9338</v>
      </c>
      <c r="MTS1" t="s">
        <v>9339</v>
      </c>
      <c r="MTT1" t="s">
        <v>9340</v>
      </c>
      <c r="MTU1" t="s">
        <v>9341</v>
      </c>
      <c r="MTV1" t="s">
        <v>9342</v>
      </c>
      <c r="MTW1" t="s">
        <v>9343</v>
      </c>
      <c r="MTX1" t="s">
        <v>9344</v>
      </c>
      <c r="MTY1" t="s">
        <v>9345</v>
      </c>
      <c r="MTZ1" t="s">
        <v>9346</v>
      </c>
      <c r="MUA1" t="s">
        <v>9347</v>
      </c>
      <c r="MUB1" t="s">
        <v>9348</v>
      </c>
      <c r="MUC1" t="s">
        <v>9349</v>
      </c>
      <c r="MUD1" t="s">
        <v>9350</v>
      </c>
      <c r="MUE1" t="s">
        <v>9351</v>
      </c>
      <c r="MUF1" t="s">
        <v>9352</v>
      </c>
      <c r="MUG1" t="s">
        <v>9353</v>
      </c>
      <c r="MUH1" t="s">
        <v>9354</v>
      </c>
      <c r="MUI1" t="s">
        <v>9355</v>
      </c>
      <c r="MUJ1" t="s">
        <v>9356</v>
      </c>
      <c r="MUK1" t="s">
        <v>9357</v>
      </c>
      <c r="MUL1" t="s">
        <v>9358</v>
      </c>
      <c r="MUM1" t="s">
        <v>9359</v>
      </c>
      <c r="MUN1" t="s">
        <v>9360</v>
      </c>
      <c r="MUO1" t="s">
        <v>9361</v>
      </c>
      <c r="MUP1" t="s">
        <v>9362</v>
      </c>
      <c r="MUQ1" t="s">
        <v>9363</v>
      </c>
      <c r="MUR1" t="s">
        <v>9364</v>
      </c>
      <c r="MUS1" t="s">
        <v>9365</v>
      </c>
      <c r="MUT1" t="s">
        <v>9366</v>
      </c>
      <c r="MUU1" t="s">
        <v>9367</v>
      </c>
      <c r="MUV1" t="s">
        <v>9368</v>
      </c>
      <c r="MUW1" t="s">
        <v>9369</v>
      </c>
      <c r="MUX1" t="s">
        <v>9370</v>
      </c>
      <c r="MUY1" t="s">
        <v>9371</v>
      </c>
      <c r="MUZ1" t="s">
        <v>9372</v>
      </c>
      <c r="MVA1" t="s">
        <v>9373</v>
      </c>
      <c r="MVB1" t="s">
        <v>9374</v>
      </c>
      <c r="MVC1" t="s">
        <v>9375</v>
      </c>
      <c r="MVD1" t="s">
        <v>9376</v>
      </c>
      <c r="MVE1" t="s">
        <v>9377</v>
      </c>
      <c r="MVF1" t="s">
        <v>9378</v>
      </c>
      <c r="MVG1" t="s">
        <v>9379</v>
      </c>
      <c r="MVH1" t="s">
        <v>9380</v>
      </c>
      <c r="MVI1" t="s">
        <v>9381</v>
      </c>
      <c r="MVJ1" t="s">
        <v>9382</v>
      </c>
      <c r="MVK1" t="s">
        <v>9383</v>
      </c>
      <c r="MVL1" t="s">
        <v>9384</v>
      </c>
      <c r="MVM1" t="s">
        <v>9385</v>
      </c>
      <c r="MVN1" t="s">
        <v>9386</v>
      </c>
      <c r="MVO1" t="s">
        <v>9387</v>
      </c>
      <c r="MVP1" t="s">
        <v>9388</v>
      </c>
      <c r="MVQ1" t="s">
        <v>9389</v>
      </c>
      <c r="MVR1" t="s">
        <v>9390</v>
      </c>
      <c r="MVS1" t="s">
        <v>9391</v>
      </c>
      <c r="MVT1" t="s">
        <v>9392</v>
      </c>
      <c r="MVU1" t="s">
        <v>9393</v>
      </c>
      <c r="MVV1" t="s">
        <v>9394</v>
      </c>
      <c r="MVW1" t="s">
        <v>9395</v>
      </c>
      <c r="MVX1" t="s">
        <v>9396</v>
      </c>
      <c r="MVY1" t="s">
        <v>9397</v>
      </c>
      <c r="MVZ1" t="s">
        <v>9398</v>
      </c>
      <c r="MWA1" t="s">
        <v>9399</v>
      </c>
      <c r="MWB1" t="s">
        <v>9400</v>
      </c>
      <c r="MWC1" t="s">
        <v>9401</v>
      </c>
      <c r="MWD1" t="s">
        <v>9402</v>
      </c>
      <c r="MWE1" t="s">
        <v>9403</v>
      </c>
      <c r="MWF1" t="s">
        <v>9404</v>
      </c>
      <c r="MWG1" t="s">
        <v>9405</v>
      </c>
      <c r="MWH1" t="s">
        <v>9406</v>
      </c>
      <c r="MWI1" t="s">
        <v>9407</v>
      </c>
      <c r="MWJ1" t="s">
        <v>9408</v>
      </c>
      <c r="MWK1" t="s">
        <v>9409</v>
      </c>
      <c r="MWL1" t="s">
        <v>9410</v>
      </c>
      <c r="MWM1" t="s">
        <v>9411</v>
      </c>
      <c r="MWN1" t="s">
        <v>9412</v>
      </c>
      <c r="MWO1" t="s">
        <v>9413</v>
      </c>
      <c r="MWP1" t="s">
        <v>9414</v>
      </c>
      <c r="MWQ1" t="s">
        <v>9415</v>
      </c>
      <c r="MWR1" t="s">
        <v>9416</v>
      </c>
      <c r="MWS1" t="s">
        <v>9417</v>
      </c>
      <c r="MWT1" t="s">
        <v>9418</v>
      </c>
      <c r="MWU1" t="s">
        <v>9419</v>
      </c>
      <c r="MWV1" t="s">
        <v>9420</v>
      </c>
      <c r="MWW1" t="s">
        <v>9421</v>
      </c>
      <c r="MWX1" t="s">
        <v>9422</v>
      </c>
      <c r="MWY1" t="s">
        <v>9423</v>
      </c>
      <c r="MWZ1" t="s">
        <v>9424</v>
      </c>
      <c r="MXA1" t="s">
        <v>9425</v>
      </c>
      <c r="MXB1" t="s">
        <v>9426</v>
      </c>
      <c r="MXC1" t="s">
        <v>9427</v>
      </c>
      <c r="MXD1" t="s">
        <v>9428</v>
      </c>
      <c r="MXE1" t="s">
        <v>9429</v>
      </c>
      <c r="MXF1" t="s">
        <v>9430</v>
      </c>
      <c r="MXG1" t="s">
        <v>9431</v>
      </c>
      <c r="MXH1" t="s">
        <v>9432</v>
      </c>
      <c r="MXI1" t="s">
        <v>9433</v>
      </c>
      <c r="MXJ1" t="s">
        <v>9434</v>
      </c>
      <c r="MXK1" t="s">
        <v>9435</v>
      </c>
      <c r="MXL1" t="s">
        <v>9436</v>
      </c>
      <c r="MXM1" t="s">
        <v>9437</v>
      </c>
      <c r="MXN1" t="s">
        <v>9438</v>
      </c>
      <c r="MXO1" t="s">
        <v>9439</v>
      </c>
      <c r="MXP1" t="s">
        <v>9440</v>
      </c>
      <c r="MXQ1" t="s">
        <v>9441</v>
      </c>
      <c r="MXR1" t="s">
        <v>9442</v>
      </c>
      <c r="MXS1" t="s">
        <v>9443</v>
      </c>
      <c r="MXT1" t="s">
        <v>9444</v>
      </c>
      <c r="MXU1" t="s">
        <v>9445</v>
      </c>
      <c r="MXV1" t="s">
        <v>9446</v>
      </c>
      <c r="MXW1" t="s">
        <v>9447</v>
      </c>
      <c r="MXX1" t="s">
        <v>9448</v>
      </c>
      <c r="MXY1" t="s">
        <v>9449</v>
      </c>
      <c r="MXZ1" t="s">
        <v>9450</v>
      </c>
      <c r="MYA1" t="s">
        <v>9451</v>
      </c>
      <c r="MYB1" t="s">
        <v>9452</v>
      </c>
      <c r="MYC1" t="s">
        <v>9453</v>
      </c>
      <c r="MYD1" t="s">
        <v>9454</v>
      </c>
      <c r="MYE1" t="s">
        <v>9455</v>
      </c>
      <c r="MYF1" t="s">
        <v>9456</v>
      </c>
      <c r="MYG1" t="s">
        <v>9457</v>
      </c>
      <c r="MYH1" t="s">
        <v>9458</v>
      </c>
      <c r="MYI1" t="s">
        <v>9459</v>
      </c>
      <c r="MYJ1" t="s">
        <v>9460</v>
      </c>
      <c r="MYK1" t="s">
        <v>9461</v>
      </c>
      <c r="MYL1" t="s">
        <v>9462</v>
      </c>
      <c r="MYM1" t="s">
        <v>9463</v>
      </c>
      <c r="MYN1" t="s">
        <v>9464</v>
      </c>
      <c r="MYO1" t="s">
        <v>9465</v>
      </c>
      <c r="MYP1" t="s">
        <v>9466</v>
      </c>
      <c r="MYQ1" t="s">
        <v>9467</v>
      </c>
      <c r="MYR1" t="s">
        <v>9468</v>
      </c>
      <c r="MYS1" t="s">
        <v>9469</v>
      </c>
      <c r="MYT1" t="s">
        <v>9470</v>
      </c>
      <c r="MYU1" t="s">
        <v>9471</v>
      </c>
      <c r="MYV1" t="s">
        <v>9472</v>
      </c>
      <c r="MYW1" t="s">
        <v>9473</v>
      </c>
      <c r="MYX1" t="s">
        <v>9474</v>
      </c>
      <c r="MYY1" t="s">
        <v>9475</v>
      </c>
      <c r="MYZ1" t="s">
        <v>9476</v>
      </c>
      <c r="MZA1" t="s">
        <v>9477</v>
      </c>
      <c r="MZB1" t="s">
        <v>9478</v>
      </c>
      <c r="MZC1" t="s">
        <v>9479</v>
      </c>
      <c r="MZD1" t="s">
        <v>9480</v>
      </c>
      <c r="MZE1" t="s">
        <v>9481</v>
      </c>
      <c r="MZF1" t="s">
        <v>9482</v>
      </c>
      <c r="MZG1" t="s">
        <v>9483</v>
      </c>
      <c r="MZH1" t="s">
        <v>9484</v>
      </c>
      <c r="MZI1" t="s">
        <v>9485</v>
      </c>
      <c r="MZJ1" t="s">
        <v>9486</v>
      </c>
      <c r="MZK1" t="s">
        <v>9487</v>
      </c>
      <c r="MZL1" t="s">
        <v>9488</v>
      </c>
      <c r="MZM1" t="s">
        <v>9489</v>
      </c>
      <c r="MZN1" t="s">
        <v>9490</v>
      </c>
      <c r="MZO1" t="s">
        <v>9491</v>
      </c>
      <c r="MZP1" t="s">
        <v>9492</v>
      </c>
      <c r="MZQ1" t="s">
        <v>9493</v>
      </c>
      <c r="MZR1" t="s">
        <v>9494</v>
      </c>
      <c r="MZS1" t="s">
        <v>9495</v>
      </c>
      <c r="MZT1" t="s">
        <v>9496</v>
      </c>
      <c r="MZU1" t="s">
        <v>9497</v>
      </c>
      <c r="MZV1" t="s">
        <v>9498</v>
      </c>
      <c r="MZW1" t="s">
        <v>9499</v>
      </c>
      <c r="MZX1" t="s">
        <v>9500</v>
      </c>
      <c r="MZY1" t="s">
        <v>9501</v>
      </c>
      <c r="MZZ1" t="s">
        <v>9502</v>
      </c>
      <c r="NAA1" t="s">
        <v>9503</v>
      </c>
      <c r="NAB1" t="s">
        <v>9504</v>
      </c>
      <c r="NAC1" t="s">
        <v>9505</v>
      </c>
      <c r="NAD1" t="s">
        <v>9506</v>
      </c>
      <c r="NAE1" t="s">
        <v>9507</v>
      </c>
      <c r="NAF1" t="s">
        <v>9508</v>
      </c>
      <c r="NAG1" t="s">
        <v>9509</v>
      </c>
      <c r="NAH1" t="s">
        <v>9510</v>
      </c>
      <c r="NAI1" t="s">
        <v>9511</v>
      </c>
      <c r="NAJ1" t="s">
        <v>9512</v>
      </c>
      <c r="NAK1" t="s">
        <v>9513</v>
      </c>
      <c r="NAL1" t="s">
        <v>9514</v>
      </c>
      <c r="NAM1" t="s">
        <v>9515</v>
      </c>
      <c r="NAN1" t="s">
        <v>9516</v>
      </c>
      <c r="NAO1" t="s">
        <v>9517</v>
      </c>
      <c r="NAP1" t="s">
        <v>9518</v>
      </c>
      <c r="NAQ1" t="s">
        <v>9519</v>
      </c>
      <c r="NAR1" t="s">
        <v>9520</v>
      </c>
      <c r="NAS1" t="s">
        <v>9521</v>
      </c>
      <c r="NAT1" t="s">
        <v>9522</v>
      </c>
      <c r="NAU1" t="s">
        <v>9523</v>
      </c>
      <c r="NAV1" t="s">
        <v>9524</v>
      </c>
      <c r="NAW1" t="s">
        <v>9525</v>
      </c>
      <c r="NAX1" t="s">
        <v>9526</v>
      </c>
      <c r="NAY1" t="s">
        <v>9527</v>
      </c>
      <c r="NAZ1" t="s">
        <v>9528</v>
      </c>
      <c r="NBA1" t="s">
        <v>9529</v>
      </c>
      <c r="NBB1" t="s">
        <v>9530</v>
      </c>
      <c r="NBC1" t="s">
        <v>9531</v>
      </c>
      <c r="NBD1" t="s">
        <v>9532</v>
      </c>
      <c r="NBE1" t="s">
        <v>9533</v>
      </c>
      <c r="NBF1" t="s">
        <v>9534</v>
      </c>
      <c r="NBG1" t="s">
        <v>9535</v>
      </c>
      <c r="NBH1" t="s">
        <v>9536</v>
      </c>
      <c r="NBI1" t="s">
        <v>9537</v>
      </c>
      <c r="NBJ1" t="s">
        <v>9538</v>
      </c>
      <c r="NBK1" t="s">
        <v>9539</v>
      </c>
      <c r="NBL1" t="s">
        <v>9540</v>
      </c>
      <c r="NBM1" t="s">
        <v>9541</v>
      </c>
      <c r="NBN1" t="s">
        <v>9542</v>
      </c>
      <c r="NBO1" t="s">
        <v>9543</v>
      </c>
      <c r="NBP1" t="s">
        <v>9544</v>
      </c>
      <c r="NBQ1" t="s">
        <v>9545</v>
      </c>
      <c r="NBR1" t="s">
        <v>9546</v>
      </c>
      <c r="NBS1" t="s">
        <v>9547</v>
      </c>
      <c r="NBT1" t="s">
        <v>9548</v>
      </c>
      <c r="NBU1" t="s">
        <v>9549</v>
      </c>
      <c r="NBV1" t="s">
        <v>9550</v>
      </c>
      <c r="NBW1" t="s">
        <v>9551</v>
      </c>
      <c r="NBX1" t="s">
        <v>9552</v>
      </c>
      <c r="NBY1" t="s">
        <v>9553</v>
      </c>
      <c r="NBZ1" t="s">
        <v>9554</v>
      </c>
      <c r="NCA1" t="s">
        <v>9555</v>
      </c>
      <c r="NCB1" t="s">
        <v>9556</v>
      </c>
      <c r="NCC1" t="s">
        <v>9557</v>
      </c>
      <c r="NCD1" t="s">
        <v>9558</v>
      </c>
      <c r="NCE1" t="s">
        <v>9559</v>
      </c>
      <c r="NCF1" t="s">
        <v>9560</v>
      </c>
      <c r="NCG1" t="s">
        <v>9561</v>
      </c>
      <c r="NCH1" t="s">
        <v>9562</v>
      </c>
      <c r="NCI1" t="s">
        <v>9563</v>
      </c>
      <c r="NCJ1" t="s">
        <v>9564</v>
      </c>
      <c r="NCK1" t="s">
        <v>9565</v>
      </c>
      <c r="NCL1" t="s">
        <v>9566</v>
      </c>
      <c r="NCM1" t="s">
        <v>9567</v>
      </c>
      <c r="NCN1" t="s">
        <v>9568</v>
      </c>
      <c r="NCO1" t="s">
        <v>9569</v>
      </c>
      <c r="NCP1" t="s">
        <v>9570</v>
      </c>
      <c r="NCQ1" t="s">
        <v>9571</v>
      </c>
      <c r="NCR1" t="s">
        <v>9572</v>
      </c>
      <c r="NCS1" t="s">
        <v>9573</v>
      </c>
      <c r="NCT1" t="s">
        <v>9574</v>
      </c>
      <c r="NCU1" t="s">
        <v>9575</v>
      </c>
      <c r="NCV1" t="s">
        <v>9576</v>
      </c>
      <c r="NCW1" t="s">
        <v>9577</v>
      </c>
      <c r="NCX1" t="s">
        <v>9578</v>
      </c>
      <c r="NCY1" t="s">
        <v>9579</v>
      </c>
      <c r="NCZ1" t="s">
        <v>9580</v>
      </c>
      <c r="NDA1" t="s">
        <v>9581</v>
      </c>
      <c r="NDB1" t="s">
        <v>9582</v>
      </c>
      <c r="NDC1" t="s">
        <v>9583</v>
      </c>
      <c r="NDD1" t="s">
        <v>9584</v>
      </c>
      <c r="NDE1" t="s">
        <v>9585</v>
      </c>
      <c r="NDF1" t="s">
        <v>9586</v>
      </c>
      <c r="NDG1" t="s">
        <v>9587</v>
      </c>
      <c r="NDH1" t="s">
        <v>9588</v>
      </c>
      <c r="NDI1" t="s">
        <v>9589</v>
      </c>
      <c r="NDJ1" t="s">
        <v>9590</v>
      </c>
      <c r="NDK1" t="s">
        <v>9591</v>
      </c>
      <c r="NDL1" t="s">
        <v>9592</v>
      </c>
      <c r="NDM1" t="s">
        <v>9593</v>
      </c>
      <c r="NDN1" t="s">
        <v>9594</v>
      </c>
      <c r="NDO1" t="s">
        <v>9595</v>
      </c>
      <c r="NDP1" t="s">
        <v>9596</v>
      </c>
      <c r="NDQ1" t="s">
        <v>9597</v>
      </c>
      <c r="NDR1" t="s">
        <v>9598</v>
      </c>
      <c r="NDS1" t="s">
        <v>9599</v>
      </c>
      <c r="NDT1" t="s">
        <v>9600</v>
      </c>
      <c r="NDU1" t="s">
        <v>9601</v>
      </c>
      <c r="NDV1" t="s">
        <v>9602</v>
      </c>
      <c r="NDW1" t="s">
        <v>9603</v>
      </c>
      <c r="NDX1" t="s">
        <v>9604</v>
      </c>
      <c r="NDY1" t="s">
        <v>9605</v>
      </c>
      <c r="NDZ1" t="s">
        <v>9606</v>
      </c>
      <c r="NEA1" t="s">
        <v>9607</v>
      </c>
      <c r="NEB1" t="s">
        <v>9608</v>
      </c>
      <c r="NEC1" t="s">
        <v>9609</v>
      </c>
      <c r="NED1" t="s">
        <v>9610</v>
      </c>
      <c r="NEE1" t="s">
        <v>9611</v>
      </c>
      <c r="NEF1" t="s">
        <v>9612</v>
      </c>
      <c r="NEG1" t="s">
        <v>9613</v>
      </c>
      <c r="NEH1" t="s">
        <v>9614</v>
      </c>
      <c r="NEI1" t="s">
        <v>9615</v>
      </c>
      <c r="NEJ1" t="s">
        <v>9616</v>
      </c>
      <c r="NEK1" t="s">
        <v>9617</v>
      </c>
      <c r="NEL1" t="s">
        <v>9618</v>
      </c>
      <c r="NEM1" t="s">
        <v>9619</v>
      </c>
      <c r="NEN1" t="s">
        <v>9620</v>
      </c>
      <c r="NEO1" t="s">
        <v>9621</v>
      </c>
      <c r="NEP1" t="s">
        <v>9622</v>
      </c>
      <c r="NEQ1" t="s">
        <v>9623</v>
      </c>
      <c r="NER1" t="s">
        <v>9624</v>
      </c>
      <c r="NES1" t="s">
        <v>9625</v>
      </c>
      <c r="NET1" t="s">
        <v>9626</v>
      </c>
      <c r="NEU1" t="s">
        <v>9627</v>
      </c>
      <c r="NEV1" t="s">
        <v>9628</v>
      </c>
      <c r="NEW1" t="s">
        <v>9629</v>
      </c>
      <c r="NEX1" t="s">
        <v>9630</v>
      </c>
      <c r="NEY1" t="s">
        <v>9631</v>
      </c>
      <c r="NEZ1" t="s">
        <v>9632</v>
      </c>
      <c r="NFA1" t="s">
        <v>9633</v>
      </c>
      <c r="NFB1" t="s">
        <v>9634</v>
      </c>
      <c r="NFC1" t="s">
        <v>9635</v>
      </c>
      <c r="NFD1" t="s">
        <v>9636</v>
      </c>
      <c r="NFE1" t="s">
        <v>9637</v>
      </c>
      <c r="NFF1" t="s">
        <v>9638</v>
      </c>
      <c r="NFG1" t="s">
        <v>9639</v>
      </c>
      <c r="NFH1" t="s">
        <v>9640</v>
      </c>
      <c r="NFI1" t="s">
        <v>9641</v>
      </c>
      <c r="NFJ1" t="s">
        <v>9642</v>
      </c>
      <c r="NFK1" t="s">
        <v>9643</v>
      </c>
      <c r="NFL1" t="s">
        <v>9644</v>
      </c>
      <c r="NFM1" t="s">
        <v>9645</v>
      </c>
      <c r="NFN1" t="s">
        <v>9646</v>
      </c>
      <c r="NFO1" t="s">
        <v>9647</v>
      </c>
      <c r="NFP1" t="s">
        <v>9648</v>
      </c>
      <c r="NFQ1" t="s">
        <v>9649</v>
      </c>
      <c r="NFR1" t="s">
        <v>9650</v>
      </c>
      <c r="NFS1" t="s">
        <v>9651</v>
      </c>
      <c r="NFT1" t="s">
        <v>9652</v>
      </c>
      <c r="NFU1" t="s">
        <v>9653</v>
      </c>
      <c r="NFV1" t="s">
        <v>9654</v>
      </c>
      <c r="NFW1" t="s">
        <v>9655</v>
      </c>
      <c r="NFX1" t="s">
        <v>9656</v>
      </c>
      <c r="NFY1" t="s">
        <v>9657</v>
      </c>
      <c r="NFZ1" t="s">
        <v>9658</v>
      </c>
      <c r="NGA1" t="s">
        <v>9659</v>
      </c>
      <c r="NGB1" t="s">
        <v>9660</v>
      </c>
      <c r="NGC1" t="s">
        <v>9661</v>
      </c>
      <c r="NGD1" t="s">
        <v>9662</v>
      </c>
      <c r="NGE1" t="s">
        <v>9663</v>
      </c>
      <c r="NGF1" t="s">
        <v>9664</v>
      </c>
      <c r="NGG1" t="s">
        <v>9665</v>
      </c>
      <c r="NGH1" t="s">
        <v>9666</v>
      </c>
      <c r="NGI1" t="s">
        <v>9667</v>
      </c>
      <c r="NGJ1" t="s">
        <v>9668</v>
      </c>
      <c r="NGK1" t="s">
        <v>9669</v>
      </c>
      <c r="NGL1" t="s">
        <v>9670</v>
      </c>
      <c r="NGM1" t="s">
        <v>9671</v>
      </c>
      <c r="NGN1" t="s">
        <v>9672</v>
      </c>
      <c r="NGO1" t="s">
        <v>9673</v>
      </c>
      <c r="NGP1" t="s">
        <v>9674</v>
      </c>
      <c r="NGQ1" t="s">
        <v>9675</v>
      </c>
      <c r="NGR1" t="s">
        <v>9676</v>
      </c>
      <c r="NGS1" t="s">
        <v>9677</v>
      </c>
      <c r="NGT1" t="s">
        <v>9678</v>
      </c>
      <c r="NGU1" t="s">
        <v>9679</v>
      </c>
      <c r="NGV1" t="s">
        <v>9680</v>
      </c>
      <c r="NGW1" t="s">
        <v>9681</v>
      </c>
      <c r="NGX1" t="s">
        <v>9682</v>
      </c>
      <c r="NGY1" t="s">
        <v>9683</v>
      </c>
      <c r="NGZ1" t="s">
        <v>9684</v>
      </c>
      <c r="NHA1" t="s">
        <v>9685</v>
      </c>
      <c r="NHB1" t="s">
        <v>9686</v>
      </c>
      <c r="NHC1" t="s">
        <v>9687</v>
      </c>
      <c r="NHD1" t="s">
        <v>9688</v>
      </c>
      <c r="NHE1" t="s">
        <v>9689</v>
      </c>
      <c r="NHF1" t="s">
        <v>9690</v>
      </c>
      <c r="NHG1" t="s">
        <v>9691</v>
      </c>
      <c r="NHH1" t="s">
        <v>9692</v>
      </c>
      <c r="NHI1" t="s">
        <v>9693</v>
      </c>
      <c r="NHJ1" t="s">
        <v>9694</v>
      </c>
      <c r="NHK1" t="s">
        <v>9695</v>
      </c>
      <c r="NHL1" t="s">
        <v>9696</v>
      </c>
      <c r="NHM1" t="s">
        <v>9697</v>
      </c>
      <c r="NHN1" t="s">
        <v>9698</v>
      </c>
      <c r="NHO1" t="s">
        <v>9699</v>
      </c>
      <c r="NHP1" t="s">
        <v>9700</v>
      </c>
      <c r="NHQ1" t="s">
        <v>9701</v>
      </c>
      <c r="NHR1" t="s">
        <v>9702</v>
      </c>
      <c r="NHS1" t="s">
        <v>9703</v>
      </c>
      <c r="NHT1" t="s">
        <v>9704</v>
      </c>
      <c r="NHU1" t="s">
        <v>9705</v>
      </c>
      <c r="NHV1" t="s">
        <v>9706</v>
      </c>
      <c r="NHW1" t="s">
        <v>9707</v>
      </c>
      <c r="NHX1" t="s">
        <v>9708</v>
      </c>
      <c r="NHY1" t="s">
        <v>9709</v>
      </c>
      <c r="NHZ1" t="s">
        <v>9710</v>
      </c>
      <c r="NIA1" t="s">
        <v>9711</v>
      </c>
      <c r="NIB1" t="s">
        <v>9712</v>
      </c>
      <c r="NIC1" t="s">
        <v>9713</v>
      </c>
      <c r="NID1" t="s">
        <v>9714</v>
      </c>
      <c r="NIE1" t="s">
        <v>9715</v>
      </c>
      <c r="NIF1" t="s">
        <v>9716</v>
      </c>
      <c r="NIG1" t="s">
        <v>9717</v>
      </c>
      <c r="NIH1" t="s">
        <v>9718</v>
      </c>
      <c r="NII1" t="s">
        <v>9719</v>
      </c>
      <c r="NIJ1" t="s">
        <v>9720</v>
      </c>
      <c r="NIK1" t="s">
        <v>9721</v>
      </c>
      <c r="NIL1" t="s">
        <v>9722</v>
      </c>
      <c r="NIM1" t="s">
        <v>9723</v>
      </c>
      <c r="NIN1" t="s">
        <v>9724</v>
      </c>
      <c r="NIO1" t="s">
        <v>9725</v>
      </c>
      <c r="NIP1" t="s">
        <v>9726</v>
      </c>
      <c r="NIQ1" t="s">
        <v>9727</v>
      </c>
      <c r="NIR1" t="s">
        <v>9728</v>
      </c>
      <c r="NIS1" t="s">
        <v>9729</v>
      </c>
      <c r="NIT1" t="s">
        <v>9730</v>
      </c>
      <c r="NIU1" t="s">
        <v>9731</v>
      </c>
      <c r="NIV1" t="s">
        <v>9732</v>
      </c>
      <c r="NIW1" t="s">
        <v>9733</v>
      </c>
      <c r="NIX1" t="s">
        <v>9734</v>
      </c>
      <c r="NIY1" t="s">
        <v>9735</v>
      </c>
      <c r="NIZ1" t="s">
        <v>9736</v>
      </c>
      <c r="NJA1" t="s">
        <v>9737</v>
      </c>
      <c r="NJB1" t="s">
        <v>9738</v>
      </c>
      <c r="NJC1" t="s">
        <v>9739</v>
      </c>
      <c r="NJD1" t="s">
        <v>9740</v>
      </c>
      <c r="NJE1" t="s">
        <v>9741</v>
      </c>
      <c r="NJF1" t="s">
        <v>9742</v>
      </c>
      <c r="NJG1" t="s">
        <v>9743</v>
      </c>
      <c r="NJH1" t="s">
        <v>9744</v>
      </c>
      <c r="NJI1" t="s">
        <v>9745</v>
      </c>
      <c r="NJJ1" t="s">
        <v>9746</v>
      </c>
      <c r="NJK1" t="s">
        <v>9747</v>
      </c>
      <c r="NJL1" t="s">
        <v>9748</v>
      </c>
      <c r="NJM1" t="s">
        <v>9749</v>
      </c>
      <c r="NJN1" t="s">
        <v>9750</v>
      </c>
      <c r="NJO1" t="s">
        <v>9751</v>
      </c>
      <c r="NJP1" t="s">
        <v>9752</v>
      </c>
      <c r="NJQ1" t="s">
        <v>9753</v>
      </c>
      <c r="NJR1" t="s">
        <v>9754</v>
      </c>
      <c r="NJS1" t="s">
        <v>9755</v>
      </c>
      <c r="NJT1" t="s">
        <v>9756</v>
      </c>
      <c r="NJU1" t="s">
        <v>9757</v>
      </c>
      <c r="NJV1" t="s">
        <v>9758</v>
      </c>
      <c r="NJW1" t="s">
        <v>9759</v>
      </c>
      <c r="NJX1" t="s">
        <v>9760</v>
      </c>
      <c r="NJY1" t="s">
        <v>9761</v>
      </c>
      <c r="NJZ1" t="s">
        <v>9762</v>
      </c>
      <c r="NKA1" t="s">
        <v>9763</v>
      </c>
      <c r="NKB1" t="s">
        <v>9764</v>
      </c>
      <c r="NKC1" t="s">
        <v>9765</v>
      </c>
      <c r="NKD1" t="s">
        <v>9766</v>
      </c>
      <c r="NKE1" t="s">
        <v>9767</v>
      </c>
      <c r="NKF1" t="s">
        <v>9768</v>
      </c>
      <c r="NKG1" t="s">
        <v>9769</v>
      </c>
      <c r="NKH1" t="s">
        <v>9770</v>
      </c>
      <c r="NKI1" t="s">
        <v>9771</v>
      </c>
      <c r="NKJ1" t="s">
        <v>9772</v>
      </c>
      <c r="NKK1" t="s">
        <v>9773</v>
      </c>
      <c r="NKL1" t="s">
        <v>9774</v>
      </c>
      <c r="NKM1" t="s">
        <v>9775</v>
      </c>
      <c r="NKN1" t="s">
        <v>9776</v>
      </c>
      <c r="NKO1" t="s">
        <v>9777</v>
      </c>
      <c r="NKP1" t="s">
        <v>9778</v>
      </c>
      <c r="NKQ1" t="s">
        <v>9779</v>
      </c>
      <c r="NKR1" t="s">
        <v>9780</v>
      </c>
      <c r="NKS1" t="s">
        <v>9781</v>
      </c>
      <c r="NKT1" t="s">
        <v>9782</v>
      </c>
      <c r="NKU1" t="s">
        <v>9783</v>
      </c>
      <c r="NKV1" t="s">
        <v>9784</v>
      </c>
      <c r="NKW1" t="s">
        <v>9785</v>
      </c>
      <c r="NKX1" t="s">
        <v>9786</v>
      </c>
      <c r="NKY1" t="s">
        <v>9787</v>
      </c>
      <c r="NKZ1" t="s">
        <v>9788</v>
      </c>
      <c r="NLA1" t="s">
        <v>9789</v>
      </c>
      <c r="NLB1" t="s">
        <v>9790</v>
      </c>
      <c r="NLC1" t="s">
        <v>9791</v>
      </c>
      <c r="NLD1" t="s">
        <v>9792</v>
      </c>
      <c r="NLE1" t="s">
        <v>9793</v>
      </c>
      <c r="NLF1" t="s">
        <v>9794</v>
      </c>
      <c r="NLG1" t="s">
        <v>9795</v>
      </c>
      <c r="NLH1" t="s">
        <v>9796</v>
      </c>
      <c r="NLI1" t="s">
        <v>9797</v>
      </c>
      <c r="NLJ1" t="s">
        <v>9798</v>
      </c>
      <c r="NLK1" t="s">
        <v>9799</v>
      </c>
      <c r="NLL1" t="s">
        <v>9800</v>
      </c>
      <c r="NLM1" t="s">
        <v>9801</v>
      </c>
      <c r="NLN1" t="s">
        <v>9802</v>
      </c>
      <c r="NLO1" t="s">
        <v>9803</v>
      </c>
      <c r="NLP1" t="s">
        <v>9804</v>
      </c>
      <c r="NLQ1" t="s">
        <v>9805</v>
      </c>
      <c r="NLR1" t="s">
        <v>9806</v>
      </c>
      <c r="NLS1" t="s">
        <v>9807</v>
      </c>
      <c r="NLT1" t="s">
        <v>9808</v>
      </c>
      <c r="NLU1" t="s">
        <v>9809</v>
      </c>
      <c r="NLV1" t="s">
        <v>9810</v>
      </c>
      <c r="NLW1" t="s">
        <v>9811</v>
      </c>
      <c r="NLX1" t="s">
        <v>9812</v>
      </c>
      <c r="NLY1" t="s">
        <v>9813</v>
      </c>
      <c r="NLZ1" t="s">
        <v>9814</v>
      </c>
      <c r="NMA1" t="s">
        <v>9815</v>
      </c>
      <c r="NMB1" t="s">
        <v>9816</v>
      </c>
      <c r="NMC1" t="s">
        <v>9817</v>
      </c>
      <c r="NMD1" t="s">
        <v>9818</v>
      </c>
      <c r="NME1" t="s">
        <v>9819</v>
      </c>
      <c r="NMF1" t="s">
        <v>9820</v>
      </c>
      <c r="NMG1" t="s">
        <v>9821</v>
      </c>
      <c r="NMH1" t="s">
        <v>9822</v>
      </c>
      <c r="NMI1" t="s">
        <v>9823</v>
      </c>
      <c r="NMJ1" t="s">
        <v>9824</v>
      </c>
      <c r="NMK1" t="s">
        <v>9825</v>
      </c>
      <c r="NML1" t="s">
        <v>9826</v>
      </c>
      <c r="NMM1" t="s">
        <v>9827</v>
      </c>
      <c r="NMN1" t="s">
        <v>9828</v>
      </c>
      <c r="NMO1" t="s">
        <v>9829</v>
      </c>
      <c r="NMP1" t="s">
        <v>9830</v>
      </c>
      <c r="NMQ1" t="s">
        <v>9831</v>
      </c>
      <c r="NMR1" t="s">
        <v>9832</v>
      </c>
      <c r="NMS1" t="s">
        <v>9833</v>
      </c>
      <c r="NMT1" t="s">
        <v>9834</v>
      </c>
      <c r="NMU1" t="s">
        <v>9835</v>
      </c>
      <c r="NMV1" t="s">
        <v>9836</v>
      </c>
      <c r="NMW1" t="s">
        <v>9837</v>
      </c>
      <c r="NMX1" t="s">
        <v>9838</v>
      </c>
      <c r="NMY1" t="s">
        <v>9839</v>
      </c>
      <c r="NMZ1" t="s">
        <v>9840</v>
      </c>
      <c r="NNA1" t="s">
        <v>9841</v>
      </c>
      <c r="NNB1" t="s">
        <v>9842</v>
      </c>
      <c r="NNC1" t="s">
        <v>9843</v>
      </c>
      <c r="NND1" t="s">
        <v>9844</v>
      </c>
      <c r="NNE1" t="s">
        <v>9845</v>
      </c>
      <c r="NNF1" t="s">
        <v>9846</v>
      </c>
      <c r="NNG1" t="s">
        <v>9847</v>
      </c>
      <c r="NNH1" t="s">
        <v>9848</v>
      </c>
      <c r="NNI1" t="s">
        <v>9849</v>
      </c>
      <c r="NNJ1" t="s">
        <v>9850</v>
      </c>
      <c r="NNK1" t="s">
        <v>9851</v>
      </c>
      <c r="NNL1" t="s">
        <v>9852</v>
      </c>
      <c r="NNM1" t="s">
        <v>9853</v>
      </c>
      <c r="NNN1" t="s">
        <v>9854</v>
      </c>
      <c r="NNO1" t="s">
        <v>9855</v>
      </c>
      <c r="NNP1" t="s">
        <v>9856</v>
      </c>
      <c r="NNQ1" t="s">
        <v>9857</v>
      </c>
      <c r="NNR1" t="s">
        <v>9858</v>
      </c>
      <c r="NNS1" t="s">
        <v>9859</v>
      </c>
      <c r="NNT1" t="s">
        <v>9860</v>
      </c>
      <c r="NNU1" t="s">
        <v>9861</v>
      </c>
      <c r="NNV1" t="s">
        <v>9862</v>
      </c>
      <c r="NNW1" t="s">
        <v>9863</v>
      </c>
      <c r="NNX1" t="s">
        <v>9864</v>
      </c>
      <c r="NNY1" t="s">
        <v>9865</v>
      </c>
      <c r="NNZ1" t="s">
        <v>9866</v>
      </c>
      <c r="NOA1" t="s">
        <v>9867</v>
      </c>
      <c r="NOB1" t="s">
        <v>9868</v>
      </c>
      <c r="NOC1" t="s">
        <v>9869</v>
      </c>
      <c r="NOD1" t="s">
        <v>9870</v>
      </c>
      <c r="NOE1" t="s">
        <v>9871</v>
      </c>
      <c r="NOF1" t="s">
        <v>9872</v>
      </c>
      <c r="NOG1" t="s">
        <v>9873</v>
      </c>
      <c r="NOH1" t="s">
        <v>9874</v>
      </c>
      <c r="NOI1" t="s">
        <v>9875</v>
      </c>
      <c r="NOJ1" t="s">
        <v>9876</v>
      </c>
      <c r="NOK1" t="s">
        <v>9877</v>
      </c>
      <c r="NOL1" t="s">
        <v>9878</v>
      </c>
      <c r="NOM1" t="s">
        <v>9879</v>
      </c>
      <c r="NON1" t="s">
        <v>9880</v>
      </c>
      <c r="NOO1" t="s">
        <v>9881</v>
      </c>
      <c r="NOP1" t="s">
        <v>9882</v>
      </c>
      <c r="NOQ1" t="s">
        <v>9883</v>
      </c>
      <c r="NOR1" t="s">
        <v>9884</v>
      </c>
      <c r="NOS1" t="s">
        <v>9885</v>
      </c>
      <c r="NOT1" t="s">
        <v>9886</v>
      </c>
      <c r="NOU1" t="s">
        <v>9887</v>
      </c>
      <c r="NOV1" t="s">
        <v>9888</v>
      </c>
      <c r="NOW1" t="s">
        <v>9889</v>
      </c>
      <c r="NOX1" t="s">
        <v>9890</v>
      </c>
      <c r="NOY1" t="s">
        <v>9891</v>
      </c>
      <c r="NOZ1" t="s">
        <v>9892</v>
      </c>
      <c r="NPA1" t="s">
        <v>9893</v>
      </c>
      <c r="NPB1" t="s">
        <v>9894</v>
      </c>
      <c r="NPC1" t="s">
        <v>9895</v>
      </c>
      <c r="NPD1" t="s">
        <v>9896</v>
      </c>
      <c r="NPE1" t="s">
        <v>9897</v>
      </c>
      <c r="NPF1" t="s">
        <v>9898</v>
      </c>
      <c r="NPG1" t="s">
        <v>9899</v>
      </c>
      <c r="NPH1" t="s">
        <v>9900</v>
      </c>
      <c r="NPI1" t="s">
        <v>9901</v>
      </c>
      <c r="NPJ1" t="s">
        <v>9902</v>
      </c>
      <c r="NPK1" t="s">
        <v>9903</v>
      </c>
      <c r="NPL1" t="s">
        <v>9904</v>
      </c>
      <c r="NPM1" t="s">
        <v>9905</v>
      </c>
      <c r="NPN1" t="s">
        <v>9906</v>
      </c>
      <c r="NPO1" t="s">
        <v>9907</v>
      </c>
      <c r="NPP1" t="s">
        <v>9908</v>
      </c>
      <c r="NPQ1" t="s">
        <v>9909</v>
      </c>
      <c r="NPR1" t="s">
        <v>9910</v>
      </c>
      <c r="NPS1" t="s">
        <v>9911</v>
      </c>
      <c r="NPT1" t="s">
        <v>9912</v>
      </c>
      <c r="NPU1" t="s">
        <v>9913</v>
      </c>
      <c r="NPV1" t="s">
        <v>9914</v>
      </c>
      <c r="NPW1" t="s">
        <v>9915</v>
      </c>
      <c r="NPX1" t="s">
        <v>9916</v>
      </c>
      <c r="NPY1" t="s">
        <v>9917</v>
      </c>
      <c r="NPZ1" t="s">
        <v>9918</v>
      </c>
      <c r="NQA1" t="s">
        <v>9919</v>
      </c>
      <c r="NQB1" t="s">
        <v>9920</v>
      </c>
      <c r="NQC1" t="s">
        <v>9921</v>
      </c>
      <c r="NQD1" t="s">
        <v>9922</v>
      </c>
      <c r="NQE1" t="s">
        <v>9923</v>
      </c>
      <c r="NQF1" t="s">
        <v>9924</v>
      </c>
      <c r="NQG1" t="s">
        <v>9925</v>
      </c>
      <c r="NQH1" t="s">
        <v>9926</v>
      </c>
      <c r="NQI1" t="s">
        <v>9927</v>
      </c>
      <c r="NQJ1" t="s">
        <v>9928</v>
      </c>
      <c r="NQK1" t="s">
        <v>9929</v>
      </c>
      <c r="NQL1" t="s">
        <v>9930</v>
      </c>
      <c r="NQM1" t="s">
        <v>9931</v>
      </c>
      <c r="NQN1" t="s">
        <v>9932</v>
      </c>
      <c r="NQO1" t="s">
        <v>9933</v>
      </c>
      <c r="NQP1" t="s">
        <v>9934</v>
      </c>
      <c r="NQQ1" t="s">
        <v>9935</v>
      </c>
      <c r="NQR1" t="s">
        <v>9936</v>
      </c>
      <c r="NQS1" t="s">
        <v>9937</v>
      </c>
      <c r="NQT1" t="s">
        <v>9938</v>
      </c>
      <c r="NQU1" t="s">
        <v>9939</v>
      </c>
      <c r="NQV1" t="s">
        <v>9940</v>
      </c>
      <c r="NQW1" t="s">
        <v>9941</v>
      </c>
      <c r="NQX1" t="s">
        <v>9942</v>
      </c>
      <c r="NQY1" t="s">
        <v>9943</v>
      </c>
      <c r="NQZ1" t="s">
        <v>9944</v>
      </c>
      <c r="NRA1" t="s">
        <v>9945</v>
      </c>
      <c r="NRB1" t="s">
        <v>9946</v>
      </c>
      <c r="NRC1" t="s">
        <v>9947</v>
      </c>
      <c r="NRD1" t="s">
        <v>9948</v>
      </c>
      <c r="NRE1" t="s">
        <v>9949</v>
      </c>
      <c r="NRF1" t="s">
        <v>9950</v>
      </c>
      <c r="NRG1" t="s">
        <v>9951</v>
      </c>
      <c r="NRH1" t="s">
        <v>9952</v>
      </c>
      <c r="NRI1" t="s">
        <v>9953</v>
      </c>
      <c r="NRJ1" t="s">
        <v>9954</v>
      </c>
      <c r="NRK1" t="s">
        <v>9955</v>
      </c>
      <c r="NRL1" t="s">
        <v>9956</v>
      </c>
      <c r="NRM1" t="s">
        <v>9957</v>
      </c>
      <c r="NRN1" t="s">
        <v>9958</v>
      </c>
      <c r="NRO1" t="s">
        <v>9959</v>
      </c>
      <c r="NRP1" t="s">
        <v>9960</v>
      </c>
      <c r="NRQ1" t="s">
        <v>9961</v>
      </c>
      <c r="NRR1" t="s">
        <v>9962</v>
      </c>
      <c r="NRS1" t="s">
        <v>9963</v>
      </c>
      <c r="NRT1" t="s">
        <v>9964</v>
      </c>
      <c r="NRU1" t="s">
        <v>9965</v>
      </c>
      <c r="NRV1" t="s">
        <v>9966</v>
      </c>
      <c r="NRW1" t="s">
        <v>9967</v>
      </c>
      <c r="NRX1" t="s">
        <v>9968</v>
      </c>
      <c r="NRY1" t="s">
        <v>9969</v>
      </c>
      <c r="NRZ1" t="s">
        <v>9970</v>
      </c>
      <c r="NSA1" t="s">
        <v>9971</v>
      </c>
      <c r="NSB1" t="s">
        <v>9972</v>
      </c>
      <c r="NSC1" t="s">
        <v>9973</v>
      </c>
      <c r="NSD1" t="s">
        <v>9974</v>
      </c>
      <c r="NSE1" t="s">
        <v>9975</v>
      </c>
      <c r="NSF1" t="s">
        <v>9976</v>
      </c>
      <c r="NSG1" t="s">
        <v>9977</v>
      </c>
      <c r="NSH1" t="s">
        <v>9978</v>
      </c>
      <c r="NSI1" t="s">
        <v>9979</v>
      </c>
      <c r="NSJ1" t="s">
        <v>9980</v>
      </c>
      <c r="NSK1" t="s">
        <v>9981</v>
      </c>
      <c r="NSL1" t="s">
        <v>9982</v>
      </c>
      <c r="NSM1" t="s">
        <v>9983</v>
      </c>
      <c r="NSN1" t="s">
        <v>9984</v>
      </c>
      <c r="NSO1" t="s">
        <v>9985</v>
      </c>
      <c r="NSP1" t="s">
        <v>9986</v>
      </c>
      <c r="NSQ1" t="s">
        <v>9987</v>
      </c>
      <c r="NSR1" t="s">
        <v>9988</v>
      </c>
      <c r="NSS1" t="s">
        <v>9989</v>
      </c>
      <c r="NST1" t="s">
        <v>9990</v>
      </c>
      <c r="NSU1" t="s">
        <v>9991</v>
      </c>
      <c r="NSV1" t="s">
        <v>9992</v>
      </c>
      <c r="NSW1" t="s">
        <v>9993</v>
      </c>
      <c r="NSX1" t="s">
        <v>9994</v>
      </c>
      <c r="NSY1" t="s">
        <v>9995</v>
      </c>
      <c r="NSZ1" t="s">
        <v>9996</v>
      </c>
      <c r="NTA1" t="s">
        <v>9997</v>
      </c>
      <c r="NTB1" t="s">
        <v>9998</v>
      </c>
      <c r="NTC1" t="s">
        <v>9999</v>
      </c>
      <c r="NTD1" t="s">
        <v>10000</v>
      </c>
      <c r="NTE1" t="s">
        <v>10001</v>
      </c>
      <c r="NTF1" t="s">
        <v>10002</v>
      </c>
      <c r="NTG1" t="s">
        <v>10003</v>
      </c>
      <c r="NTH1" t="s">
        <v>10004</v>
      </c>
      <c r="NTI1" t="s">
        <v>10005</v>
      </c>
      <c r="NTJ1" t="s">
        <v>10006</v>
      </c>
      <c r="NTK1" t="s">
        <v>10007</v>
      </c>
      <c r="NTL1" t="s">
        <v>10008</v>
      </c>
      <c r="NTM1" t="s">
        <v>10009</v>
      </c>
      <c r="NTN1" t="s">
        <v>10010</v>
      </c>
      <c r="NTO1" t="s">
        <v>10011</v>
      </c>
      <c r="NTP1" t="s">
        <v>10012</v>
      </c>
      <c r="NTQ1" t="s">
        <v>10013</v>
      </c>
      <c r="NTR1" t="s">
        <v>10014</v>
      </c>
      <c r="NTS1" t="s">
        <v>10015</v>
      </c>
      <c r="NTT1" t="s">
        <v>10016</v>
      </c>
      <c r="NTU1" t="s">
        <v>10017</v>
      </c>
      <c r="NTV1" t="s">
        <v>10018</v>
      </c>
      <c r="NTW1" t="s">
        <v>10019</v>
      </c>
      <c r="NTX1" t="s">
        <v>10020</v>
      </c>
      <c r="NTY1" t="s">
        <v>10021</v>
      </c>
      <c r="NTZ1" t="s">
        <v>10022</v>
      </c>
      <c r="NUA1" t="s">
        <v>10023</v>
      </c>
      <c r="NUB1" t="s">
        <v>10024</v>
      </c>
      <c r="NUC1" t="s">
        <v>10025</v>
      </c>
      <c r="NUD1" t="s">
        <v>10026</v>
      </c>
      <c r="NUE1" t="s">
        <v>10027</v>
      </c>
      <c r="NUF1" t="s">
        <v>10028</v>
      </c>
      <c r="NUG1" t="s">
        <v>10029</v>
      </c>
      <c r="NUH1" t="s">
        <v>10030</v>
      </c>
      <c r="NUI1" t="s">
        <v>10031</v>
      </c>
      <c r="NUJ1" t="s">
        <v>10032</v>
      </c>
      <c r="NUK1" t="s">
        <v>10033</v>
      </c>
      <c r="NUL1" t="s">
        <v>10034</v>
      </c>
      <c r="NUM1" t="s">
        <v>10035</v>
      </c>
      <c r="NUN1" t="s">
        <v>10036</v>
      </c>
      <c r="NUO1" t="s">
        <v>10037</v>
      </c>
      <c r="NUP1" t="s">
        <v>10038</v>
      </c>
      <c r="NUQ1" t="s">
        <v>10039</v>
      </c>
      <c r="NUR1" t="s">
        <v>10040</v>
      </c>
      <c r="NUS1" t="s">
        <v>10041</v>
      </c>
      <c r="NUT1" t="s">
        <v>10042</v>
      </c>
      <c r="NUU1" t="s">
        <v>10043</v>
      </c>
      <c r="NUV1" t="s">
        <v>10044</v>
      </c>
      <c r="NUW1" t="s">
        <v>10045</v>
      </c>
      <c r="NUX1" t="s">
        <v>10046</v>
      </c>
      <c r="NUY1" t="s">
        <v>10047</v>
      </c>
      <c r="NUZ1" t="s">
        <v>10048</v>
      </c>
      <c r="NVA1" t="s">
        <v>10049</v>
      </c>
      <c r="NVB1" t="s">
        <v>10050</v>
      </c>
      <c r="NVC1" t="s">
        <v>10051</v>
      </c>
      <c r="NVD1" t="s">
        <v>10052</v>
      </c>
      <c r="NVE1" t="s">
        <v>10053</v>
      </c>
      <c r="NVF1" t="s">
        <v>10054</v>
      </c>
      <c r="NVG1" t="s">
        <v>10055</v>
      </c>
      <c r="NVH1" t="s">
        <v>10056</v>
      </c>
      <c r="NVI1" t="s">
        <v>10057</v>
      </c>
      <c r="NVJ1" t="s">
        <v>10058</v>
      </c>
      <c r="NVK1" t="s">
        <v>10059</v>
      </c>
      <c r="NVL1" t="s">
        <v>10060</v>
      </c>
      <c r="NVM1" t="s">
        <v>10061</v>
      </c>
      <c r="NVN1" t="s">
        <v>10062</v>
      </c>
      <c r="NVO1" t="s">
        <v>10063</v>
      </c>
      <c r="NVP1" t="s">
        <v>10064</v>
      </c>
      <c r="NVQ1" t="s">
        <v>10065</v>
      </c>
      <c r="NVR1" t="s">
        <v>10066</v>
      </c>
      <c r="NVS1" t="s">
        <v>10067</v>
      </c>
      <c r="NVT1" t="s">
        <v>10068</v>
      </c>
      <c r="NVU1" t="s">
        <v>10069</v>
      </c>
      <c r="NVV1" t="s">
        <v>10070</v>
      </c>
      <c r="NVW1" t="s">
        <v>10071</v>
      </c>
      <c r="NVX1" t="s">
        <v>10072</v>
      </c>
      <c r="NVY1" t="s">
        <v>10073</v>
      </c>
      <c r="NVZ1" t="s">
        <v>10074</v>
      </c>
      <c r="NWA1" t="s">
        <v>10075</v>
      </c>
      <c r="NWB1" t="s">
        <v>10076</v>
      </c>
      <c r="NWC1" t="s">
        <v>10077</v>
      </c>
      <c r="NWD1" t="s">
        <v>10078</v>
      </c>
      <c r="NWE1" t="s">
        <v>10079</v>
      </c>
      <c r="NWF1" t="s">
        <v>10080</v>
      </c>
      <c r="NWG1" t="s">
        <v>10081</v>
      </c>
      <c r="NWH1" t="s">
        <v>10082</v>
      </c>
      <c r="NWI1" t="s">
        <v>10083</v>
      </c>
      <c r="NWJ1" t="s">
        <v>10084</v>
      </c>
      <c r="NWK1" t="s">
        <v>10085</v>
      </c>
      <c r="NWL1" t="s">
        <v>10086</v>
      </c>
      <c r="NWM1" t="s">
        <v>10087</v>
      </c>
      <c r="NWN1" t="s">
        <v>10088</v>
      </c>
      <c r="NWO1" t="s">
        <v>10089</v>
      </c>
      <c r="NWP1" t="s">
        <v>10090</v>
      </c>
      <c r="NWQ1" t="s">
        <v>10091</v>
      </c>
      <c r="NWR1" t="s">
        <v>10092</v>
      </c>
      <c r="NWS1" t="s">
        <v>10093</v>
      </c>
      <c r="NWT1" t="s">
        <v>10094</v>
      </c>
      <c r="NWU1" t="s">
        <v>10095</v>
      </c>
      <c r="NWV1" t="s">
        <v>10096</v>
      </c>
      <c r="NWW1" t="s">
        <v>10097</v>
      </c>
      <c r="NWX1" t="s">
        <v>10098</v>
      </c>
      <c r="NWY1" t="s">
        <v>10099</v>
      </c>
      <c r="NWZ1" t="s">
        <v>10100</v>
      </c>
      <c r="NXA1" t="s">
        <v>10101</v>
      </c>
      <c r="NXB1" t="s">
        <v>10102</v>
      </c>
      <c r="NXC1" t="s">
        <v>10103</v>
      </c>
      <c r="NXD1" t="s">
        <v>10104</v>
      </c>
      <c r="NXE1" t="s">
        <v>10105</v>
      </c>
      <c r="NXF1" t="s">
        <v>10106</v>
      </c>
      <c r="NXG1" t="s">
        <v>10107</v>
      </c>
      <c r="NXH1" t="s">
        <v>10108</v>
      </c>
      <c r="NXI1" t="s">
        <v>10109</v>
      </c>
      <c r="NXJ1" t="s">
        <v>10110</v>
      </c>
      <c r="NXK1" t="s">
        <v>10111</v>
      </c>
      <c r="NXL1" t="s">
        <v>10112</v>
      </c>
      <c r="NXM1" t="s">
        <v>10113</v>
      </c>
      <c r="NXN1" t="s">
        <v>10114</v>
      </c>
      <c r="NXO1" t="s">
        <v>10115</v>
      </c>
      <c r="NXP1" t="s">
        <v>10116</v>
      </c>
      <c r="NXQ1" t="s">
        <v>10117</v>
      </c>
      <c r="NXR1" t="s">
        <v>10118</v>
      </c>
      <c r="NXS1" t="s">
        <v>10119</v>
      </c>
      <c r="NXT1" t="s">
        <v>10120</v>
      </c>
      <c r="NXU1" t="s">
        <v>10121</v>
      </c>
      <c r="NXV1" t="s">
        <v>10122</v>
      </c>
      <c r="NXW1" t="s">
        <v>10123</v>
      </c>
      <c r="NXX1" t="s">
        <v>10124</v>
      </c>
      <c r="NXY1" t="s">
        <v>10125</v>
      </c>
      <c r="NXZ1" t="s">
        <v>10126</v>
      </c>
      <c r="NYA1" t="s">
        <v>10127</v>
      </c>
      <c r="NYB1" t="s">
        <v>10128</v>
      </c>
      <c r="NYC1" t="s">
        <v>10129</v>
      </c>
      <c r="NYD1" t="s">
        <v>10130</v>
      </c>
      <c r="NYE1" t="s">
        <v>10131</v>
      </c>
      <c r="NYF1" t="s">
        <v>10132</v>
      </c>
      <c r="NYG1" t="s">
        <v>10133</v>
      </c>
      <c r="NYH1" t="s">
        <v>10134</v>
      </c>
      <c r="NYI1" t="s">
        <v>10135</v>
      </c>
      <c r="NYJ1" t="s">
        <v>10136</v>
      </c>
      <c r="NYK1" t="s">
        <v>10137</v>
      </c>
      <c r="NYL1" t="s">
        <v>10138</v>
      </c>
      <c r="NYM1" t="s">
        <v>10139</v>
      </c>
      <c r="NYN1" t="s">
        <v>10140</v>
      </c>
      <c r="NYO1" t="s">
        <v>10141</v>
      </c>
      <c r="NYP1" t="s">
        <v>10142</v>
      </c>
      <c r="NYQ1" t="s">
        <v>10143</v>
      </c>
      <c r="NYR1" t="s">
        <v>10144</v>
      </c>
      <c r="NYS1" t="s">
        <v>10145</v>
      </c>
      <c r="NYT1" t="s">
        <v>10146</v>
      </c>
      <c r="NYU1" t="s">
        <v>10147</v>
      </c>
      <c r="NYV1" t="s">
        <v>10148</v>
      </c>
      <c r="NYW1" t="s">
        <v>10149</v>
      </c>
      <c r="NYX1" t="s">
        <v>10150</v>
      </c>
      <c r="NYY1" t="s">
        <v>10151</v>
      </c>
      <c r="NYZ1" t="s">
        <v>10152</v>
      </c>
      <c r="NZA1" t="s">
        <v>10153</v>
      </c>
      <c r="NZB1" t="s">
        <v>10154</v>
      </c>
      <c r="NZC1" t="s">
        <v>10155</v>
      </c>
      <c r="NZD1" t="s">
        <v>10156</v>
      </c>
      <c r="NZE1" t="s">
        <v>10157</v>
      </c>
      <c r="NZF1" t="s">
        <v>10158</v>
      </c>
      <c r="NZG1" t="s">
        <v>10159</v>
      </c>
      <c r="NZH1" t="s">
        <v>10160</v>
      </c>
      <c r="NZI1" t="s">
        <v>10161</v>
      </c>
      <c r="NZJ1" t="s">
        <v>10162</v>
      </c>
      <c r="NZK1" t="s">
        <v>10163</v>
      </c>
      <c r="NZL1" t="s">
        <v>10164</v>
      </c>
      <c r="NZM1" t="s">
        <v>10165</v>
      </c>
      <c r="NZN1" t="s">
        <v>10166</v>
      </c>
      <c r="NZO1" t="s">
        <v>10167</v>
      </c>
      <c r="NZP1" t="s">
        <v>10168</v>
      </c>
      <c r="NZQ1" t="s">
        <v>10169</v>
      </c>
      <c r="NZR1" t="s">
        <v>10170</v>
      </c>
      <c r="NZS1" t="s">
        <v>10171</v>
      </c>
      <c r="NZT1" t="s">
        <v>10172</v>
      </c>
      <c r="NZU1" t="s">
        <v>10173</v>
      </c>
      <c r="NZV1" t="s">
        <v>10174</v>
      </c>
      <c r="NZW1" t="s">
        <v>10175</v>
      </c>
      <c r="NZX1" t="s">
        <v>10176</v>
      </c>
      <c r="NZY1" t="s">
        <v>10177</v>
      </c>
      <c r="NZZ1" t="s">
        <v>10178</v>
      </c>
      <c r="OAA1" t="s">
        <v>10179</v>
      </c>
      <c r="OAB1" t="s">
        <v>10180</v>
      </c>
      <c r="OAC1" t="s">
        <v>10181</v>
      </c>
      <c r="OAD1" t="s">
        <v>10182</v>
      </c>
      <c r="OAE1" t="s">
        <v>10183</v>
      </c>
      <c r="OAF1" t="s">
        <v>10184</v>
      </c>
      <c r="OAG1" t="s">
        <v>10185</v>
      </c>
      <c r="OAH1" t="s">
        <v>10186</v>
      </c>
      <c r="OAI1" t="s">
        <v>10187</v>
      </c>
      <c r="OAJ1" t="s">
        <v>10188</v>
      </c>
      <c r="OAK1" t="s">
        <v>10189</v>
      </c>
      <c r="OAL1" t="s">
        <v>10190</v>
      </c>
      <c r="OAM1" t="s">
        <v>10191</v>
      </c>
      <c r="OAN1" t="s">
        <v>10192</v>
      </c>
      <c r="OAO1" t="s">
        <v>10193</v>
      </c>
      <c r="OAP1" t="s">
        <v>10194</v>
      </c>
      <c r="OAQ1" t="s">
        <v>10195</v>
      </c>
      <c r="OAR1" t="s">
        <v>10196</v>
      </c>
      <c r="OAS1" t="s">
        <v>10197</v>
      </c>
      <c r="OAT1" t="s">
        <v>10198</v>
      </c>
      <c r="OAU1" t="s">
        <v>10199</v>
      </c>
      <c r="OAV1" t="s">
        <v>10200</v>
      </c>
      <c r="OAW1" t="s">
        <v>10201</v>
      </c>
      <c r="OAX1" t="s">
        <v>10202</v>
      </c>
      <c r="OAY1" t="s">
        <v>10203</v>
      </c>
      <c r="OAZ1" t="s">
        <v>10204</v>
      </c>
      <c r="OBA1" t="s">
        <v>10205</v>
      </c>
      <c r="OBB1" t="s">
        <v>10206</v>
      </c>
      <c r="OBC1" t="s">
        <v>10207</v>
      </c>
      <c r="OBD1" t="s">
        <v>10208</v>
      </c>
      <c r="OBE1" t="s">
        <v>10209</v>
      </c>
      <c r="OBF1" t="s">
        <v>10210</v>
      </c>
      <c r="OBG1" t="s">
        <v>10211</v>
      </c>
      <c r="OBH1" t="s">
        <v>10212</v>
      </c>
      <c r="OBI1" t="s">
        <v>10213</v>
      </c>
      <c r="OBJ1" t="s">
        <v>10214</v>
      </c>
      <c r="OBK1" t="s">
        <v>10215</v>
      </c>
      <c r="OBL1" t="s">
        <v>10216</v>
      </c>
      <c r="OBM1" t="s">
        <v>10217</v>
      </c>
      <c r="OBN1" t="s">
        <v>10218</v>
      </c>
      <c r="OBO1" t="s">
        <v>10219</v>
      </c>
      <c r="OBP1" t="s">
        <v>10220</v>
      </c>
      <c r="OBQ1" t="s">
        <v>10221</v>
      </c>
      <c r="OBR1" t="s">
        <v>10222</v>
      </c>
      <c r="OBS1" t="s">
        <v>10223</v>
      </c>
      <c r="OBT1" t="s">
        <v>10224</v>
      </c>
      <c r="OBU1" t="s">
        <v>10225</v>
      </c>
      <c r="OBV1" t="s">
        <v>10226</v>
      </c>
      <c r="OBW1" t="s">
        <v>10227</v>
      </c>
      <c r="OBX1" t="s">
        <v>10228</v>
      </c>
      <c r="OBY1" t="s">
        <v>10229</v>
      </c>
      <c r="OBZ1" t="s">
        <v>10230</v>
      </c>
      <c r="OCA1" t="s">
        <v>10231</v>
      </c>
      <c r="OCB1" t="s">
        <v>10232</v>
      </c>
      <c r="OCC1" t="s">
        <v>10233</v>
      </c>
      <c r="OCD1" t="s">
        <v>10234</v>
      </c>
      <c r="OCE1" t="s">
        <v>10235</v>
      </c>
      <c r="OCF1" t="s">
        <v>10236</v>
      </c>
      <c r="OCG1" t="s">
        <v>10237</v>
      </c>
      <c r="OCH1" t="s">
        <v>10238</v>
      </c>
      <c r="OCI1" t="s">
        <v>10239</v>
      </c>
      <c r="OCJ1" t="s">
        <v>10240</v>
      </c>
      <c r="OCK1" t="s">
        <v>10241</v>
      </c>
      <c r="OCL1" t="s">
        <v>10242</v>
      </c>
      <c r="OCM1" t="s">
        <v>10243</v>
      </c>
      <c r="OCN1" t="s">
        <v>10244</v>
      </c>
      <c r="OCO1" t="s">
        <v>10245</v>
      </c>
      <c r="OCP1" t="s">
        <v>10246</v>
      </c>
      <c r="OCQ1" t="s">
        <v>10247</v>
      </c>
      <c r="OCR1" t="s">
        <v>10248</v>
      </c>
      <c r="OCS1" t="s">
        <v>10249</v>
      </c>
      <c r="OCT1" t="s">
        <v>10250</v>
      </c>
      <c r="OCU1" t="s">
        <v>10251</v>
      </c>
      <c r="OCV1" t="s">
        <v>10252</v>
      </c>
      <c r="OCW1" t="s">
        <v>10253</v>
      </c>
      <c r="OCX1" t="s">
        <v>10254</v>
      </c>
      <c r="OCY1" t="s">
        <v>10255</v>
      </c>
      <c r="OCZ1" t="s">
        <v>10256</v>
      </c>
      <c r="ODA1" t="s">
        <v>10257</v>
      </c>
      <c r="ODB1" t="s">
        <v>10258</v>
      </c>
      <c r="ODC1" t="s">
        <v>10259</v>
      </c>
      <c r="ODD1" t="s">
        <v>10260</v>
      </c>
      <c r="ODE1" t="s">
        <v>10261</v>
      </c>
      <c r="ODF1" t="s">
        <v>10262</v>
      </c>
      <c r="ODG1" t="s">
        <v>10263</v>
      </c>
      <c r="ODH1" t="s">
        <v>10264</v>
      </c>
      <c r="ODI1" t="s">
        <v>10265</v>
      </c>
      <c r="ODJ1" t="s">
        <v>10266</v>
      </c>
      <c r="ODK1" t="s">
        <v>10267</v>
      </c>
      <c r="ODL1" t="s">
        <v>10268</v>
      </c>
      <c r="ODM1" t="s">
        <v>10269</v>
      </c>
      <c r="ODN1" t="s">
        <v>10270</v>
      </c>
      <c r="ODO1" t="s">
        <v>10271</v>
      </c>
      <c r="ODP1" t="s">
        <v>10272</v>
      </c>
      <c r="ODQ1" t="s">
        <v>10273</v>
      </c>
      <c r="ODR1" t="s">
        <v>10274</v>
      </c>
      <c r="ODS1" t="s">
        <v>10275</v>
      </c>
      <c r="ODT1" t="s">
        <v>10276</v>
      </c>
      <c r="ODU1" t="s">
        <v>10277</v>
      </c>
      <c r="ODV1" t="s">
        <v>10278</v>
      </c>
      <c r="ODW1" t="s">
        <v>10279</v>
      </c>
      <c r="ODX1" t="s">
        <v>10280</v>
      </c>
      <c r="ODY1" t="s">
        <v>10281</v>
      </c>
      <c r="ODZ1" t="s">
        <v>10282</v>
      </c>
      <c r="OEA1" t="s">
        <v>10283</v>
      </c>
      <c r="OEB1" t="s">
        <v>10284</v>
      </c>
      <c r="OEC1" t="s">
        <v>10285</v>
      </c>
      <c r="OED1" t="s">
        <v>10286</v>
      </c>
      <c r="OEE1" t="s">
        <v>10287</v>
      </c>
      <c r="OEF1" t="s">
        <v>10288</v>
      </c>
      <c r="OEG1" t="s">
        <v>10289</v>
      </c>
      <c r="OEH1" t="s">
        <v>10290</v>
      </c>
      <c r="OEI1" t="s">
        <v>10291</v>
      </c>
      <c r="OEJ1" t="s">
        <v>10292</v>
      </c>
      <c r="OEK1" t="s">
        <v>10293</v>
      </c>
      <c r="OEL1" t="s">
        <v>10294</v>
      </c>
      <c r="OEM1" t="s">
        <v>10295</v>
      </c>
      <c r="OEN1" t="s">
        <v>10296</v>
      </c>
      <c r="OEO1" t="s">
        <v>10297</v>
      </c>
      <c r="OEP1" t="s">
        <v>10298</v>
      </c>
      <c r="OEQ1" t="s">
        <v>10299</v>
      </c>
      <c r="OER1" t="s">
        <v>10300</v>
      </c>
      <c r="OES1" t="s">
        <v>10301</v>
      </c>
      <c r="OET1" t="s">
        <v>10302</v>
      </c>
      <c r="OEU1" t="s">
        <v>10303</v>
      </c>
      <c r="OEV1" t="s">
        <v>10304</v>
      </c>
      <c r="OEW1" t="s">
        <v>10305</v>
      </c>
      <c r="OEX1" t="s">
        <v>10306</v>
      </c>
      <c r="OEY1" t="s">
        <v>10307</v>
      </c>
      <c r="OEZ1" t="s">
        <v>10308</v>
      </c>
      <c r="OFA1" t="s">
        <v>10309</v>
      </c>
      <c r="OFB1" t="s">
        <v>10310</v>
      </c>
      <c r="OFC1" t="s">
        <v>10311</v>
      </c>
      <c r="OFD1" t="s">
        <v>10312</v>
      </c>
      <c r="OFE1" t="s">
        <v>10313</v>
      </c>
      <c r="OFF1" t="s">
        <v>10314</v>
      </c>
      <c r="OFG1" t="s">
        <v>10315</v>
      </c>
      <c r="OFH1" t="s">
        <v>10316</v>
      </c>
      <c r="OFI1" t="s">
        <v>10317</v>
      </c>
      <c r="OFJ1" t="s">
        <v>10318</v>
      </c>
      <c r="OFK1" t="s">
        <v>10319</v>
      </c>
      <c r="OFL1" t="s">
        <v>10320</v>
      </c>
      <c r="OFM1" t="s">
        <v>10321</v>
      </c>
      <c r="OFN1" t="s">
        <v>10322</v>
      </c>
      <c r="OFO1" t="s">
        <v>10323</v>
      </c>
      <c r="OFP1" t="s">
        <v>10324</v>
      </c>
      <c r="OFQ1" t="s">
        <v>10325</v>
      </c>
      <c r="OFR1" t="s">
        <v>10326</v>
      </c>
      <c r="OFS1" t="s">
        <v>10327</v>
      </c>
      <c r="OFT1" t="s">
        <v>10328</v>
      </c>
      <c r="OFU1" t="s">
        <v>10329</v>
      </c>
      <c r="OFV1" t="s">
        <v>10330</v>
      </c>
      <c r="OFW1" t="s">
        <v>10331</v>
      </c>
      <c r="OFX1" t="s">
        <v>10332</v>
      </c>
      <c r="OFY1" t="s">
        <v>10333</v>
      </c>
      <c r="OFZ1" t="s">
        <v>10334</v>
      </c>
      <c r="OGA1" t="s">
        <v>10335</v>
      </c>
      <c r="OGB1" t="s">
        <v>10336</v>
      </c>
      <c r="OGC1" t="s">
        <v>10337</v>
      </c>
      <c r="OGD1" t="s">
        <v>10338</v>
      </c>
      <c r="OGE1" t="s">
        <v>10339</v>
      </c>
      <c r="OGF1" t="s">
        <v>10340</v>
      </c>
      <c r="OGG1" t="s">
        <v>10341</v>
      </c>
      <c r="OGH1" t="s">
        <v>10342</v>
      </c>
      <c r="OGI1" t="s">
        <v>10343</v>
      </c>
      <c r="OGJ1" t="s">
        <v>10344</v>
      </c>
      <c r="OGK1" t="s">
        <v>10345</v>
      </c>
      <c r="OGL1" t="s">
        <v>10346</v>
      </c>
      <c r="OGM1" t="s">
        <v>10347</v>
      </c>
      <c r="OGN1" t="s">
        <v>10348</v>
      </c>
      <c r="OGO1" t="s">
        <v>10349</v>
      </c>
      <c r="OGP1" t="s">
        <v>10350</v>
      </c>
      <c r="OGQ1" t="s">
        <v>10351</v>
      </c>
      <c r="OGR1" t="s">
        <v>10352</v>
      </c>
      <c r="OGS1" t="s">
        <v>10353</v>
      </c>
      <c r="OGT1" t="s">
        <v>10354</v>
      </c>
      <c r="OGU1" t="s">
        <v>10355</v>
      </c>
      <c r="OGV1" t="s">
        <v>10356</v>
      </c>
      <c r="OGW1" t="s">
        <v>10357</v>
      </c>
      <c r="OGX1" t="s">
        <v>10358</v>
      </c>
      <c r="OGY1" t="s">
        <v>10359</v>
      </c>
      <c r="OGZ1" t="s">
        <v>10360</v>
      </c>
      <c r="OHA1" t="s">
        <v>10361</v>
      </c>
      <c r="OHB1" t="s">
        <v>10362</v>
      </c>
      <c r="OHC1" t="s">
        <v>10363</v>
      </c>
      <c r="OHD1" t="s">
        <v>10364</v>
      </c>
      <c r="OHE1" t="s">
        <v>10365</v>
      </c>
      <c r="OHF1" t="s">
        <v>10366</v>
      </c>
      <c r="OHG1" t="s">
        <v>10367</v>
      </c>
      <c r="OHH1" t="s">
        <v>10368</v>
      </c>
      <c r="OHI1" t="s">
        <v>10369</v>
      </c>
      <c r="OHJ1" t="s">
        <v>10370</v>
      </c>
      <c r="OHK1" t="s">
        <v>10371</v>
      </c>
      <c r="OHL1" t="s">
        <v>10372</v>
      </c>
      <c r="OHM1" t="s">
        <v>10373</v>
      </c>
      <c r="OHN1" t="s">
        <v>10374</v>
      </c>
      <c r="OHO1" t="s">
        <v>10375</v>
      </c>
      <c r="OHP1" t="s">
        <v>10376</v>
      </c>
      <c r="OHQ1" t="s">
        <v>10377</v>
      </c>
      <c r="OHR1" t="s">
        <v>10378</v>
      </c>
      <c r="OHS1" t="s">
        <v>10379</v>
      </c>
      <c r="OHT1" t="s">
        <v>10380</v>
      </c>
      <c r="OHU1" t="s">
        <v>10381</v>
      </c>
      <c r="OHV1" t="s">
        <v>10382</v>
      </c>
      <c r="OHW1" t="s">
        <v>10383</v>
      </c>
      <c r="OHX1" t="s">
        <v>10384</v>
      </c>
      <c r="OHY1" t="s">
        <v>10385</v>
      </c>
      <c r="OHZ1" t="s">
        <v>10386</v>
      </c>
      <c r="OIA1" t="s">
        <v>10387</v>
      </c>
      <c r="OIB1" t="s">
        <v>10388</v>
      </c>
      <c r="OIC1" t="s">
        <v>10389</v>
      </c>
      <c r="OID1" t="s">
        <v>10390</v>
      </c>
      <c r="OIE1" t="s">
        <v>10391</v>
      </c>
      <c r="OIF1" t="s">
        <v>10392</v>
      </c>
      <c r="OIG1" t="s">
        <v>10393</v>
      </c>
      <c r="OIH1" t="s">
        <v>10394</v>
      </c>
      <c r="OII1" t="s">
        <v>10395</v>
      </c>
      <c r="OIJ1" t="s">
        <v>10396</v>
      </c>
      <c r="OIK1" t="s">
        <v>10397</v>
      </c>
      <c r="OIL1" t="s">
        <v>10398</v>
      </c>
      <c r="OIM1" t="s">
        <v>10399</v>
      </c>
      <c r="OIN1" t="s">
        <v>10400</v>
      </c>
      <c r="OIO1" t="s">
        <v>10401</v>
      </c>
      <c r="OIP1" t="s">
        <v>10402</v>
      </c>
      <c r="OIQ1" t="s">
        <v>10403</v>
      </c>
      <c r="OIR1" t="s">
        <v>10404</v>
      </c>
      <c r="OIS1" t="s">
        <v>10405</v>
      </c>
      <c r="OIT1" t="s">
        <v>10406</v>
      </c>
      <c r="OIU1" t="s">
        <v>10407</v>
      </c>
      <c r="OIV1" t="s">
        <v>10408</v>
      </c>
      <c r="OIW1" t="s">
        <v>10409</v>
      </c>
      <c r="OIX1" t="s">
        <v>10410</v>
      </c>
      <c r="OIY1" t="s">
        <v>10411</v>
      </c>
      <c r="OIZ1" t="s">
        <v>10412</v>
      </c>
      <c r="OJA1" t="s">
        <v>10413</v>
      </c>
      <c r="OJB1" t="s">
        <v>10414</v>
      </c>
      <c r="OJC1" t="s">
        <v>10415</v>
      </c>
      <c r="OJD1" t="s">
        <v>10416</v>
      </c>
      <c r="OJE1" t="s">
        <v>10417</v>
      </c>
      <c r="OJF1" t="s">
        <v>10418</v>
      </c>
      <c r="OJG1" t="s">
        <v>10419</v>
      </c>
      <c r="OJH1" t="s">
        <v>10420</v>
      </c>
      <c r="OJI1" t="s">
        <v>10421</v>
      </c>
      <c r="OJJ1" t="s">
        <v>10422</v>
      </c>
      <c r="OJK1" t="s">
        <v>10423</v>
      </c>
      <c r="OJL1" t="s">
        <v>10424</v>
      </c>
      <c r="OJM1" t="s">
        <v>10425</v>
      </c>
      <c r="OJN1" t="s">
        <v>10426</v>
      </c>
      <c r="OJO1" t="s">
        <v>10427</v>
      </c>
      <c r="OJP1" t="s">
        <v>10428</v>
      </c>
      <c r="OJQ1" t="s">
        <v>10429</v>
      </c>
      <c r="OJR1" t="s">
        <v>10430</v>
      </c>
      <c r="OJS1" t="s">
        <v>10431</v>
      </c>
      <c r="OJT1" t="s">
        <v>10432</v>
      </c>
      <c r="OJU1" t="s">
        <v>10433</v>
      </c>
      <c r="OJV1" t="s">
        <v>10434</v>
      </c>
      <c r="OJW1" t="s">
        <v>10435</v>
      </c>
      <c r="OJX1" t="s">
        <v>10436</v>
      </c>
      <c r="OJY1" t="s">
        <v>10437</v>
      </c>
      <c r="OJZ1" t="s">
        <v>10438</v>
      </c>
      <c r="OKA1" t="s">
        <v>10439</v>
      </c>
      <c r="OKB1" t="s">
        <v>10440</v>
      </c>
      <c r="OKC1" t="s">
        <v>10441</v>
      </c>
      <c r="OKD1" t="s">
        <v>10442</v>
      </c>
      <c r="OKE1" t="s">
        <v>10443</v>
      </c>
      <c r="OKF1" t="s">
        <v>10444</v>
      </c>
      <c r="OKG1" t="s">
        <v>10445</v>
      </c>
      <c r="OKH1" t="s">
        <v>10446</v>
      </c>
      <c r="OKI1" t="s">
        <v>10447</v>
      </c>
      <c r="OKJ1" t="s">
        <v>10448</v>
      </c>
      <c r="OKK1" t="s">
        <v>10449</v>
      </c>
      <c r="OKL1" t="s">
        <v>10450</v>
      </c>
      <c r="OKM1" t="s">
        <v>10451</v>
      </c>
      <c r="OKN1" t="s">
        <v>10452</v>
      </c>
      <c r="OKO1" t="s">
        <v>10453</v>
      </c>
      <c r="OKP1" t="s">
        <v>10454</v>
      </c>
      <c r="OKQ1" t="s">
        <v>10455</v>
      </c>
      <c r="OKR1" t="s">
        <v>10456</v>
      </c>
      <c r="OKS1" t="s">
        <v>10457</v>
      </c>
      <c r="OKT1" t="s">
        <v>10458</v>
      </c>
      <c r="OKU1" t="s">
        <v>10459</v>
      </c>
      <c r="OKV1" t="s">
        <v>10460</v>
      </c>
      <c r="OKW1" t="s">
        <v>10461</v>
      </c>
      <c r="OKX1" t="s">
        <v>10462</v>
      </c>
      <c r="OKY1" t="s">
        <v>10463</v>
      </c>
      <c r="OKZ1" t="s">
        <v>10464</v>
      </c>
      <c r="OLA1" t="s">
        <v>10465</v>
      </c>
      <c r="OLB1" t="s">
        <v>10466</v>
      </c>
      <c r="OLC1" t="s">
        <v>10467</v>
      </c>
      <c r="OLD1" t="s">
        <v>10468</v>
      </c>
      <c r="OLE1" t="s">
        <v>10469</v>
      </c>
      <c r="OLF1" t="s">
        <v>10470</v>
      </c>
      <c r="OLG1" t="s">
        <v>10471</v>
      </c>
      <c r="OLH1" t="s">
        <v>10472</v>
      </c>
      <c r="OLI1" t="s">
        <v>10473</v>
      </c>
      <c r="OLJ1" t="s">
        <v>10474</v>
      </c>
      <c r="OLK1" t="s">
        <v>10475</v>
      </c>
      <c r="OLL1" t="s">
        <v>10476</v>
      </c>
      <c r="OLM1" t="s">
        <v>10477</v>
      </c>
      <c r="OLN1" t="s">
        <v>10478</v>
      </c>
      <c r="OLO1" t="s">
        <v>10479</v>
      </c>
      <c r="OLP1" t="s">
        <v>10480</v>
      </c>
      <c r="OLQ1" t="s">
        <v>10481</v>
      </c>
      <c r="OLR1" t="s">
        <v>10482</v>
      </c>
      <c r="OLS1" t="s">
        <v>10483</v>
      </c>
      <c r="OLT1" t="s">
        <v>10484</v>
      </c>
      <c r="OLU1" t="s">
        <v>10485</v>
      </c>
      <c r="OLV1" t="s">
        <v>10486</v>
      </c>
      <c r="OLW1" t="s">
        <v>10487</v>
      </c>
      <c r="OLX1" t="s">
        <v>10488</v>
      </c>
      <c r="OLY1" t="s">
        <v>10489</v>
      </c>
      <c r="OLZ1" t="s">
        <v>10490</v>
      </c>
      <c r="OMA1" t="s">
        <v>10491</v>
      </c>
      <c r="OMB1" t="s">
        <v>10492</v>
      </c>
      <c r="OMC1" t="s">
        <v>10493</v>
      </c>
      <c r="OMD1" t="s">
        <v>10494</v>
      </c>
      <c r="OME1" t="s">
        <v>10495</v>
      </c>
      <c r="OMF1" t="s">
        <v>10496</v>
      </c>
      <c r="OMG1" t="s">
        <v>10497</v>
      </c>
      <c r="OMH1" t="s">
        <v>10498</v>
      </c>
      <c r="OMI1" t="s">
        <v>10499</v>
      </c>
      <c r="OMJ1" t="s">
        <v>10500</v>
      </c>
      <c r="OMK1" t="s">
        <v>10501</v>
      </c>
      <c r="OML1" t="s">
        <v>10502</v>
      </c>
      <c r="OMM1" t="s">
        <v>10503</v>
      </c>
      <c r="OMN1" t="s">
        <v>10504</v>
      </c>
      <c r="OMO1" t="s">
        <v>10505</v>
      </c>
      <c r="OMP1" t="s">
        <v>10506</v>
      </c>
      <c r="OMQ1" t="s">
        <v>10507</v>
      </c>
      <c r="OMR1" t="s">
        <v>10508</v>
      </c>
      <c r="OMS1" t="s">
        <v>10509</v>
      </c>
      <c r="OMT1" t="s">
        <v>10510</v>
      </c>
      <c r="OMU1" t="s">
        <v>10511</v>
      </c>
      <c r="OMV1" t="s">
        <v>10512</v>
      </c>
      <c r="OMW1" t="s">
        <v>10513</v>
      </c>
      <c r="OMX1" t="s">
        <v>10514</v>
      </c>
      <c r="OMY1" t="s">
        <v>10515</v>
      </c>
      <c r="OMZ1" t="s">
        <v>10516</v>
      </c>
      <c r="ONA1" t="s">
        <v>10517</v>
      </c>
      <c r="ONB1" t="s">
        <v>10518</v>
      </c>
      <c r="ONC1" t="s">
        <v>10519</v>
      </c>
      <c r="OND1" t="s">
        <v>10520</v>
      </c>
      <c r="ONE1" t="s">
        <v>10521</v>
      </c>
      <c r="ONF1" t="s">
        <v>10522</v>
      </c>
      <c r="ONG1" t="s">
        <v>10523</v>
      </c>
      <c r="ONH1" t="s">
        <v>10524</v>
      </c>
      <c r="ONI1" t="s">
        <v>10525</v>
      </c>
      <c r="ONJ1" t="s">
        <v>10526</v>
      </c>
      <c r="ONK1" t="s">
        <v>10527</v>
      </c>
      <c r="ONL1" t="s">
        <v>10528</v>
      </c>
      <c r="ONM1" t="s">
        <v>10529</v>
      </c>
      <c r="ONN1" t="s">
        <v>10530</v>
      </c>
      <c r="ONO1" t="s">
        <v>10531</v>
      </c>
      <c r="ONP1" t="s">
        <v>10532</v>
      </c>
      <c r="ONQ1" t="s">
        <v>10533</v>
      </c>
      <c r="ONR1" t="s">
        <v>10534</v>
      </c>
      <c r="ONS1" t="s">
        <v>10535</v>
      </c>
      <c r="ONT1" t="s">
        <v>10536</v>
      </c>
      <c r="ONU1" t="s">
        <v>10537</v>
      </c>
      <c r="ONV1" t="s">
        <v>10538</v>
      </c>
      <c r="ONW1" t="s">
        <v>10539</v>
      </c>
      <c r="ONX1" t="s">
        <v>10540</v>
      </c>
      <c r="ONY1" t="s">
        <v>10541</v>
      </c>
      <c r="ONZ1" t="s">
        <v>10542</v>
      </c>
      <c r="OOA1" t="s">
        <v>10543</v>
      </c>
      <c r="OOB1" t="s">
        <v>10544</v>
      </c>
      <c r="OOC1" t="s">
        <v>10545</v>
      </c>
      <c r="OOD1" t="s">
        <v>10546</v>
      </c>
      <c r="OOE1" t="s">
        <v>10547</v>
      </c>
      <c r="OOF1" t="s">
        <v>10548</v>
      </c>
      <c r="OOG1" t="s">
        <v>10549</v>
      </c>
      <c r="OOH1" t="s">
        <v>10550</v>
      </c>
      <c r="OOI1" t="s">
        <v>10551</v>
      </c>
      <c r="OOJ1" t="s">
        <v>10552</v>
      </c>
      <c r="OOK1" t="s">
        <v>10553</v>
      </c>
      <c r="OOL1" t="s">
        <v>10554</v>
      </c>
      <c r="OOM1" t="s">
        <v>10555</v>
      </c>
      <c r="OON1" t="s">
        <v>10556</v>
      </c>
      <c r="OOO1" t="s">
        <v>10557</v>
      </c>
      <c r="OOP1" t="s">
        <v>10558</v>
      </c>
      <c r="OOQ1" t="s">
        <v>10559</v>
      </c>
      <c r="OOR1" t="s">
        <v>10560</v>
      </c>
      <c r="OOS1" t="s">
        <v>10561</v>
      </c>
      <c r="OOT1" t="s">
        <v>10562</v>
      </c>
      <c r="OOU1" t="s">
        <v>10563</v>
      </c>
      <c r="OOV1" t="s">
        <v>10564</v>
      </c>
      <c r="OOW1" t="s">
        <v>10565</v>
      </c>
      <c r="OOX1" t="s">
        <v>10566</v>
      </c>
      <c r="OOY1" t="s">
        <v>10567</v>
      </c>
      <c r="OOZ1" t="s">
        <v>10568</v>
      </c>
      <c r="OPA1" t="s">
        <v>10569</v>
      </c>
      <c r="OPB1" t="s">
        <v>10570</v>
      </c>
      <c r="OPC1" t="s">
        <v>10571</v>
      </c>
      <c r="OPD1" t="s">
        <v>10572</v>
      </c>
      <c r="OPE1" t="s">
        <v>10573</v>
      </c>
      <c r="OPF1" t="s">
        <v>10574</v>
      </c>
      <c r="OPG1" t="s">
        <v>10575</v>
      </c>
      <c r="OPH1" t="s">
        <v>10576</v>
      </c>
      <c r="OPI1" t="s">
        <v>10577</v>
      </c>
      <c r="OPJ1" t="s">
        <v>10578</v>
      </c>
      <c r="OPK1" t="s">
        <v>10579</v>
      </c>
      <c r="OPL1" t="s">
        <v>10580</v>
      </c>
      <c r="OPM1" t="s">
        <v>10581</v>
      </c>
      <c r="OPN1" t="s">
        <v>10582</v>
      </c>
      <c r="OPO1" t="s">
        <v>10583</v>
      </c>
      <c r="OPP1" t="s">
        <v>10584</v>
      </c>
      <c r="OPQ1" t="s">
        <v>10585</v>
      </c>
      <c r="OPR1" t="s">
        <v>10586</v>
      </c>
      <c r="OPS1" t="s">
        <v>10587</v>
      </c>
      <c r="OPT1" t="s">
        <v>10588</v>
      </c>
      <c r="OPU1" t="s">
        <v>10589</v>
      </c>
      <c r="OPV1" t="s">
        <v>10590</v>
      </c>
      <c r="OPW1" t="s">
        <v>10591</v>
      </c>
      <c r="OPX1" t="s">
        <v>10592</v>
      </c>
      <c r="OPY1" t="s">
        <v>10593</v>
      </c>
      <c r="OPZ1" t="s">
        <v>10594</v>
      </c>
      <c r="OQA1" t="s">
        <v>10595</v>
      </c>
      <c r="OQB1" t="s">
        <v>10596</v>
      </c>
      <c r="OQC1" t="s">
        <v>10597</v>
      </c>
      <c r="OQD1" t="s">
        <v>10598</v>
      </c>
      <c r="OQE1" t="s">
        <v>10599</v>
      </c>
      <c r="OQF1" t="s">
        <v>10600</v>
      </c>
      <c r="OQG1" t="s">
        <v>10601</v>
      </c>
      <c r="OQH1" t="s">
        <v>10602</v>
      </c>
      <c r="OQI1" t="s">
        <v>10603</v>
      </c>
      <c r="OQJ1" t="s">
        <v>10604</v>
      </c>
      <c r="OQK1" t="s">
        <v>10605</v>
      </c>
      <c r="OQL1" t="s">
        <v>10606</v>
      </c>
      <c r="OQM1" t="s">
        <v>10607</v>
      </c>
      <c r="OQN1" t="s">
        <v>10608</v>
      </c>
      <c r="OQO1" t="s">
        <v>10609</v>
      </c>
      <c r="OQP1" t="s">
        <v>10610</v>
      </c>
      <c r="OQQ1" t="s">
        <v>10611</v>
      </c>
      <c r="OQR1" t="s">
        <v>10612</v>
      </c>
      <c r="OQS1" t="s">
        <v>10613</v>
      </c>
      <c r="OQT1" t="s">
        <v>10614</v>
      </c>
      <c r="OQU1" t="s">
        <v>10615</v>
      </c>
      <c r="OQV1" t="s">
        <v>10616</v>
      </c>
      <c r="OQW1" t="s">
        <v>10617</v>
      </c>
      <c r="OQX1" t="s">
        <v>10618</v>
      </c>
      <c r="OQY1" t="s">
        <v>10619</v>
      </c>
      <c r="OQZ1" t="s">
        <v>10620</v>
      </c>
      <c r="ORA1" t="s">
        <v>10621</v>
      </c>
      <c r="ORB1" t="s">
        <v>10622</v>
      </c>
      <c r="ORC1" t="s">
        <v>10623</v>
      </c>
      <c r="ORD1" t="s">
        <v>10624</v>
      </c>
      <c r="ORE1" t="s">
        <v>10625</v>
      </c>
      <c r="ORF1" t="s">
        <v>10626</v>
      </c>
      <c r="ORG1" t="s">
        <v>10627</v>
      </c>
      <c r="ORH1" t="s">
        <v>10628</v>
      </c>
      <c r="ORI1" t="s">
        <v>10629</v>
      </c>
      <c r="ORJ1" t="s">
        <v>10630</v>
      </c>
      <c r="ORK1" t="s">
        <v>10631</v>
      </c>
      <c r="ORL1" t="s">
        <v>10632</v>
      </c>
      <c r="ORM1" t="s">
        <v>10633</v>
      </c>
      <c r="ORN1" t="s">
        <v>10634</v>
      </c>
      <c r="ORO1" t="s">
        <v>10635</v>
      </c>
      <c r="ORP1" t="s">
        <v>10636</v>
      </c>
      <c r="ORQ1" t="s">
        <v>10637</v>
      </c>
      <c r="ORR1" t="s">
        <v>10638</v>
      </c>
      <c r="ORS1" t="s">
        <v>10639</v>
      </c>
      <c r="ORT1" t="s">
        <v>10640</v>
      </c>
      <c r="ORU1" t="s">
        <v>10641</v>
      </c>
      <c r="ORV1" t="s">
        <v>10642</v>
      </c>
      <c r="ORW1" t="s">
        <v>10643</v>
      </c>
      <c r="ORX1" t="s">
        <v>10644</v>
      </c>
      <c r="ORY1" t="s">
        <v>10645</v>
      </c>
      <c r="ORZ1" t="s">
        <v>10646</v>
      </c>
      <c r="OSA1" t="s">
        <v>10647</v>
      </c>
      <c r="OSB1" t="s">
        <v>10648</v>
      </c>
      <c r="OSC1" t="s">
        <v>10649</v>
      </c>
      <c r="OSD1" t="s">
        <v>10650</v>
      </c>
      <c r="OSE1" t="s">
        <v>10651</v>
      </c>
      <c r="OSF1" t="s">
        <v>10652</v>
      </c>
      <c r="OSG1" t="s">
        <v>10653</v>
      </c>
      <c r="OSH1" t="s">
        <v>10654</v>
      </c>
      <c r="OSI1" t="s">
        <v>10655</v>
      </c>
      <c r="OSJ1" t="s">
        <v>10656</v>
      </c>
      <c r="OSK1" t="s">
        <v>10657</v>
      </c>
      <c r="OSL1" t="s">
        <v>10658</v>
      </c>
      <c r="OSM1" t="s">
        <v>10659</v>
      </c>
      <c r="OSN1" t="s">
        <v>10660</v>
      </c>
      <c r="OSO1" t="s">
        <v>10661</v>
      </c>
      <c r="OSP1" t="s">
        <v>10662</v>
      </c>
      <c r="OSQ1" t="s">
        <v>10663</v>
      </c>
      <c r="OSR1" t="s">
        <v>10664</v>
      </c>
      <c r="OSS1" t="s">
        <v>10665</v>
      </c>
      <c r="OST1" t="s">
        <v>10666</v>
      </c>
      <c r="OSU1" t="s">
        <v>10667</v>
      </c>
      <c r="OSV1" t="s">
        <v>10668</v>
      </c>
      <c r="OSW1" t="s">
        <v>10669</v>
      </c>
      <c r="OSX1" t="s">
        <v>10670</v>
      </c>
      <c r="OSY1" t="s">
        <v>10671</v>
      </c>
      <c r="OSZ1" t="s">
        <v>10672</v>
      </c>
      <c r="OTA1" t="s">
        <v>10673</v>
      </c>
      <c r="OTB1" t="s">
        <v>10674</v>
      </c>
      <c r="OTC1" t="s">
        <v>10675</v>
      </c>
      <c r="OTD1" t="s">
        <v>10676</v>
      </c>
      <c r="OTE1" t="s">
        <v>10677</v>
      </c>
      <c r="OTF1" t="s">
        <v>10678</v>
      </c>
      <c r="OTG1" t="s">
        <v>10679</v>
      </c>
      <c r="OTH1" t="s">
        <v>10680</v>
      </c>
      <c r="OTI1" t="s">
        <v>10681</v>
      </c>
      <c r="OTJ1" t="s">
        <v>10682</v>
      </c>
      <c r="OTK1" t="s">
        <v>10683</v>
      </c>
      <c r="OTL1" t="s">
        <v>10684</v>
      </c>
      <c r="OTM1" t="s">
        <v>10685</v>
      </c>
      <c r="OTN1" t="s">
        <v>10686</v>
      </c>
      <c r="OTO1" t="s">
        <v>10687</v>
      </c>
      <c r="OTP1" t="s">
        <v>10688</v>
      </c>
      <c r="OTQ1" t="s">
        <v>10689</v>
      </c>
      <c r="OTR1" t="s">
        <v>10690</v>
      </c>
      <c r="OTS1" t="s">
        <v>10691</v>
      </c>
      <c r="OTT1" t="s">
        <v>10692</v>
      </c>
      <c r="OTU1" t="s">
        <v>10693</v>
      </c>
      <c r="OTV1" t="s">
        <v>10694</v>
      </c>
      <c r="OTW1" t="s">
        <v>10695</v>
      </c>
      <c r="OTX1" t="s">
        <v>10696</v>
      </c>
      <c r="OTY1" t="s">
        <v>10697</v>
      </c>
      <c r="OTZ1" t="s">
        <v>10698</v>
      </c>
      <c r="OUA1" t="s">
        <v>10699</v>
      </c>
      <c r="OUB1" t="s">
        <v>10700</v>
      </c>
      <c r="OUC1" t="s">
        <v>10701</v>
      </c>
      <c r="OUD1" t="s">
        <v>10702</v>
      </c>
      <c r="OUE1" t="s">
        <v>10703</v>
      </c>
      <c r="OUF1" t="s">
        <v>10704</v>
      </c>
      <c r="OUG1" t="s">
        <v>10705</v>
      </c>
      <c r="OUH1" t="s">
        <v>10706</v>
      </c>
      <c r="OUI1" t="s">
        <v>10707</v>
      </c>
      <c r="OUJ1" t="s">
        <v>10708</v>
      </c>
      <c r="OUK1" t="s">
        <v>10709</v>
      </c>
      <c r="OUL1" t="s">
        <v>10710</v>
      </c>
      <c r="OUM1" t="s">
        <v>10711</v>
      </c>
      <c r="OUN1" t="s">
        <v>10712</v>
      </c>
      <c r="OUO1" t="s">
        <v>10713</v>
      </c>
      <c r="OUP1" t="s">
        <v>10714</v>
      </c>
      <c r="OUQ1" t="s">
        <v>10715</v>
      </c>
      <c r="OUR1" t="s">
        <v>10716</v>
      </c>
      <c r="OUS1" t="s">
        <v>10717</v>
      </c>
      <c r="OUT1" t="s">
        <v>10718</v>
      </c>
      <c r="OUU1" t="s">
        <v>10719</v>
      </c>
      <c r="OUV1" t="s">
        <v>10720</v>
      </c>
      <c r="OUW1" t="s">
        <v>10721</v>
      </c>
      <c r="OUX1" t="s">
        <v>10722</v>
      </c>
      <c r="OUY1" t="s">
        <v>10723</v>
      </c>
      <c r="OUZ1" t="s">
        <v>10724</v>
      </c>
      <c r="OVA1" t="s">
        <v>10725</v>
      </c>
      <c r="OVB1" t="s">
        <v>10726</v>
      </c>
      <c r="OVC1" t="s">
        <v>10727</v>
      </c>
      <c r="OVD1" t="s">
        <v>10728</v>
      </c>
      <c r="OVE1" t="s">
        <v>10729</v>
      </c>
      <c r="OVF1" t="s">
        <v>10730</v>
      </c>
      <c r="OVG1" t="s">
        <v>10731</v>
      </c>
      <c r="OVH1" t="s">
        <v>10732</v>
      </c>
      <c r="OVI1" t="s">
        <v>10733</v>
      </c>
      <c r="OVJ1" t="s">
        <v>10734</v>
      </c>
      <c r="OVK1" t="s">
        <v>10735</v>
      </c>
      <c r="OVL1" t="s">
        <v>10736</v>
      </c>
      <c r="OVM1" t="s">
        <v>10737</v>
      </c>
      <c r="OVN1" t="s">
        <v>10738</v>
      </c>
      <c r="OVO1" t="s">
        <v>10739</v>
      </c>
      <c r="OVP1" t="s">
        <v>10740</v>
      </c>
      <c r="OVQ1" t="s">
        <v>10741</v>
      </c>
      <c r="OVR1" t="s">
        <v>10742</v>
      </c>
      <c r="OVS1" t="s">
        <v>10743</v>
      </c>
      <c r="OVT1" t="s">
        <v>10744</v>
      </c>
      <c r="OVU1" t="s">
        <v>10745</v>
      </c>
      <c r="OVV1" t="s">
        <v>10746</v>
      </c>
      <c r="OVW1" t="s">
        <v>10747</v>
      </c>
      <c r="OVX1" t="s">
        <v>10748</v>
      </c>
      <c r="OVY1" t="s">
        <v>10749</v>
      </c>
      <c r="OVZ1" t="s">
        <v>10750</v>
      </c>
      <c r="OWA1" t="s">
        <v>10751</v>
      </c>
      <c r="OWB1" t="s">
        <v>10752</v>
      </c>
      <c r="OWC1" t="s">
        <v>10753</v>
      </c>
      <c r="OWD1" t="s">
        <v>10754</v>
      </c>
      <c r="OWE1" t="s">
        <v>10755</v>
      </c>
      <c r="OWF1" t="s">
        <v>10756</v>
      </c>
      <c r="OWG1" t="s">
        <v>10757</v>
      </c>
      <c r="OWH1" t="s">
        <v>10758</v>
      </c>
      <c r="OWI1" t="s">
        <v>10759</v>
      </c>
      <c r="OWJ1" t="s">
        <v>10760</v>
      </c>
      <c r="OWK1" t="s">
        <v>10761</v>
      </c>
      <c r="OWL1" t="s">
        <v>10762</v>
      </c>
      <c r="OWM1" t="s">
        <v>10763</v>
      </c>
      <c r="OWN1" t="s">
        <v>10764</v>
      </c>
      <c r="OWO1" t="s">
        <v>10765</v>
      </c>
      <c r="OWP1" t="s">
        <v>10766</v>
      </c>
      <c r="OWQ1" t="s">
        <v>10767</v>
      </c>
      <c r="OWR1" t="s">
        <v>10768</v>
      </c>
      <c r="OWS1" t="s">
        <v>10769</v>
      </c>
      <c r="OWT1" t="s">
        <v>10770</v>
      </c>
      <c r="OWU1" t="s">
        <v>10771</v>
      </c>
      <c r="OWV1" t="s">
        <v>10772</v>
      </c>
      <c r="OWW1" t="s">
        <v>10773</v>
      </c>
      <c r="OWX1" t="s">
        <v>10774</v>
      </c>
      <c r="OWY1" t="s">
        <v>10775</v>
      </c>
      <c r="OWZ1" t="s">
        <v>10776</v>
      </c>
      <c r="OXA1" t="s">
        <v>10777</v>
      </c>
      <c r="OXB1" t="s">
        <v>10778</v>
      </c>
      <c r="OXC1" t="s">
        <v>10779</v>
      </c>
      <c r="OXD1" t="s">
        <v>10780</v>
      </c>
      <c r="OXE1" t="s">
        <v>10781</v>
      </c>
      <c r="OXF1" t="s">
        <v>10782</v>
      </c>
      <c r="OXG1" t="s">
        <v>10783</v>
      </c>
      <c r="OXH1" t="s">
        <v>10784</v>
      </c>
      <c r="OXI1" t="s">
        <v>10785</v>
      </c>
      <c r="OXJ1" t="s">
        <v>10786</v>
      </c>
      <c r="OXK1" t="s">
        <v>10787</v>
      </c>
      <c r="OXL1" t="s">
        <v>10788</v>
      </c>
      <c r="OXM1" t="s">
        <v>10789</v>
      </c>
      <c r="OXN1" t="s">
        <v>10790</v>
      </c>
      <c r="OXO1" t="s">
        <v>10791</v>
      </c>
      <c r="OXP1" t="s">
        <v>10792</v>
      </c>
      <c r="OXQ1" t="s">
        <v>10793</v>
      </c>
      <c r="OXR1" t="s">
        <v>10794</v>
      </c>
      <c r="OXS1" t="s">
        <v>10795</v>
      </c>
      <c r="OXT1" t="s">
        <v>10796</v>
      </c>
      <c r="OXU1" t="s">
        <v>10797</v>
      </c>
      <c r="OXV1" t="s">
        <v>10798</v>
      </c>
      <c r="OXW1" t="s">
        <v>10799</v>
      </c>
      <c r="OXX1" t="s">
        <v>10800</v>
      </c>
      <c r="OXY1" t="s">
        <v>10801</v>
      </c>
      <c r="OXZ1" t="s">
        <v>10802</v>
      </c>
      <c r="OYA1" t="s">
        <v>10803</v>
      </c>
      <c r="OYB1" t="s">
        <v>10804</v>
      </c>
      <c r="OYC1" t="s">
        <v>10805</v>
      </c>
      <c r="OYD1" t="s">
        <v>10806</v>
      </c>
      <c r="OYE1" t="s">
        <v>10807</v>
      </c>
      <c r="OYF1" t="s">
        <v>10808</v>
      </c>
      <c r="OYG1" t="s">
        <v>10809</v>
      </c>
      <c r="OYH1" t="s">
        <v>10810</v>
      </c>
      <c r="OYI1" t="s">
        <v>10811</v>
      </c>
      <c r="OYJ1" t="s">
        <v>10812</v>
      </c>
      <c r="OYK1" t="s">
        <v>10813</v>
      </c>
      <c r="OYL1" t="s">
        <v>10814</v>
      </c>
      <c r="OYM1" t="s">
        <v>10815</v>
      </c>
      <c r="OYN1" t="s">
        <v>10816</v>
      </c>
      <c r="OYO1" t="s">
        <v>10817</v>
      </c>
      <c r="OYP1" t="s">
        <v>10818</v>
      </c>
      <c r="OYQ1" t="s">
        <v>10819</v>
      </c>
      <c r="OYR1" t="s">
        <v>10820</v>
      </c>
      <c r="OYS1" t="s">
        <v>10821</v>
      </c>
      <c r="OYT1" t="s">
        <v>10822</v>
      </c>
      <c r="OYU1" t="s">
        <v>10823</v>
      </c>
      <c r="OYV1" t="s">
        <v>10824</v>
      </c>
      <c r="OYW1" t="s">
        <v>10825</v>
      </c>
      <c r="OYX1" t="s">
        <v>10826</v>
      </c>
      <c r="OYY1" t="s">
        <v>10827</v>
      </c>
      <c r="OYZ1" t="s">
        <v>10828</v>
      </c>
      <c r="OZA1" t="s">
        <v>10829</v>
      </c>
      <c r="OZB1" t="s">
        <v>10830</v>
      </c>
      <c r="OZC1" t="s">
        <v>10831</v>
      </c>
      <c r="OZD1" t="s">
        <v>10832</v>
      </c>
      <c r="OZE1" t="s">
        <v>10833</v>
      </c>
      <c r="OZF1" t="s">
        <v>10834</v>
      </c>
      <c r="OZG1" t="s">
        <v>10835</v>
      </c>
      <c r="OZH1" t="s">
        <v>10836</v>
      </c>
      <c r="OZI1" t="s">
        <v>10837</v>
      </c>
      <c r="OZJ1" t="s">
        <v>10838</v>
      </c>
      <c r="OZK1" t="s">
        <v>10839</v>
      </c>
      <c r="OZL1" t="s">
        <v>10840</v>
      </c>
      <c r="OZM1" t="s">
        <v>10841</v>
      </c>
      <c r="OZN1" t="s">
        <v>10842</v>
      </c>
      <c r="OZO1" t="s">
        <v>10843</v>
      </c>
      <c r="OZP1" t="s">
        <v>10844</v>
      </c>
      <c r="OZQ1" t="s">
        <v>10845</v>
      </c>
      <c r="OZR1" t="s">
        <v>10846</v>
      </c>
      <c r="OZS1" t="s">
        <v>10847</v>
      </c>
      <c r="OZT1" t="s">
        <v>10848</v>
      </c>
      <c r="OZU1" t="s">
        <v>10849</v>
      </c>
      <c r="OZV1" t="s">
        <v>10850</v>
      </c>
      <c r="OZW1" t="s">
        <v>10851</v>
      </c>
      <c r="OZX1" t="s">
        <v>10852</v>
      </c>
      <c r="OZY1" t="s">
        <v>10853</v>
      </c>
      <c r="OZZ1" t="s">
        <v>10854</v>
      </c>
      <c r="PAA1" t="s">
        <v>10855</v>
      </c>
      <c r="PAB1" t="s">
        <v>10856</v>
      </c>
      <c r="PAC1" t="s">
        <v>10857</v>
      </c>
      <c r="PAD1" t="s">
        <v>10858</v>
      </c>
      <c r="PAE1" t="s">
        <v>10859</v>
      </c>
      <c r="PAF1" t="s">
        <v>10860</v>
      </c>
      <c r="PAG1" t="s">
        <v>10861</v>
      </c>
      <c r="PAH1" t="s">
        <v>10862</v>
      </c>
      <c r="PAI1" t="s">
        <v>10863</v>
      </c>
      <c r="PAJ1" t="s">
        <v>10864</v>
      </c>
      <c r="PAK1" t="s">
        <v>10865</v>
      </c>
      <c r="PAL1" t="s">
        <v>10866</v>
      </c>
      <c r="PAM1" t="s">
        <v>10867</v>
      </c>
      <c r="PAN1" t="s">
        <v>10868</v>
      </c>
      <c r="PAO1" t="s">
        <v>10869</v>
      </c>
      <c r="PAP1" t="s">
        <v>10870</v>
      </c>
      <c r="PAQ1" t="s">
        <v>10871</v>
      </c>
      <c r="PAR1" t="s">
        <v>10872</v>
      </c>
      <c r="PAS1" t="s">
        <v>10873</v>
      </c>
      <c r="PAT1" t="s">
        <v>10874</v>
      </c>
      <c r="PAU1" t="s">
        <v>10875</v>
      </c>
      <c r="PAV1" t="s">
        <v>10876</v>
      </c>
      <c r="PAW1" t="s">
        <v>10877</v>
      </c>
      <c r="PAX1" t="s">
        <v>10878</v>
      </c>
      <c r="PAY1" t="s">
        <v>10879</v>
      </c>
      <c r="PAZ1" t="s">
        <v>10880</v>
      </c>
      <c r="PBA1" t="s">
        <v>10881</v>
      </c>
      <c r="PBB1" t="s">
        <v>10882</v>
      </c>
      <c r="PBC1" t="s">
        <v>10883</v>
      </c>
      <c r="PBD1" t="s">
        <v>10884</v>
      </c>
      <c r="PBE1" t="s">
        <v>10885</v>
      </c>
      <c r="PBF1" t="s">
        <v>10886</v>
      </c>
      <c r="PBG1" t="s">
        <v>10887</v>
      </c>
      <c r="PBH1" t="s">
        <v>10888</v>
      </c>
      <c r="PBI1" t="s">
        <v>10889</v>
      </c>
      <c r="PBJ1" t="s">
        <v>10890</v>
      </c>
      <c r="PBK1" t="s">
        <v>10891</v>
      </c>
      <c r="PBL1" t="s">
        <v>10892</v>
      </c>
      <c r="PBM1" t="s">
        <v>10893</v>
      </c>
      <c r="PBN1" t="s">
        <v>10894</v>
      </c>
      <c r="PBO1" t="s">
        <v>10895</v>
      </c>
      <c r="PBP1" t="s">
        <v>10896</v>
      </c>
      <c r="PBQ1" t="s">
        <v>10897</v>
      </c>
      <c r="PBR1" t="s">
        <v>10898</v>
      </c>
      <c r="PBS1" t="s">
        <v>10899</v>
      </c>
      <c r="PBT1" t="s">
        <v>10900</v>
      </c>
      <c r="PBU1" t="s">
        <v>10901</v>
      </c>
      <c r="PBV1" t="s">
        <v>10902</v>
      </c>
      <c r="PBW1" t="s">
        <v>10903</v>
      </c>
      <c r="PBX1" t="s">
        <v>10904</v>
      </c>
      <c r="PBY1" t="s">
        <v>10905</v>
      </c>
      <c r="PBZ1" t="s">
        <v>10906</v>
      </c>
      <c r="PCA1" t="s">
        <v>10907</v>
      </c>
      <c r="PCB1" t="s">
        <v>10908</v>
      </c>
      <c r="PCC1" t="s">
        <v>10909</v>
      </c>
      <c r="PCD1" t="s">
        <v>10910</v>
      </c>
      <c r="PCE1" t="s">
        <v>10911</v>
      </c>
      <c r="PCF1" t="s">
        <v>10912</v>
      </c>
      <c r="PCG1" t="s">
        <v>10913</v>
      </c>
      <c r="PCH1" t="s">
        <v>10914</v>
      </c>
      <c r="PCI1" t="s">
        <v>10915</v>
      </c>
      <c r="PCJ1" t="s">
        <v>10916</v>
      </c>
      <c r="PCK1" t="s">
        <v>10917</v>
      </c>
      <c r="PCL1" t="s">
        <v>10918</v>
      </c>
      <c r="PCM1" t="s">
        <v>10919</v>
      </c>
      <c r="PCN1" t="s">
        <v>10920</v>
      </c>
      <c r="PCO1" t="s">
        <v>10921</v>
      </c>
      <c r="PCP1" t="s">
        <v>10922</v>
      </c>
      <c r="PCQ1" t="s">
        <v>10923</v>
      </c>
      <c r="PCR1" t="s">
        <v>10924</v>
      </c>
      <c r="PCS1" t="s">
        <v>10925</v>
      </c>
      <c r="PCT1" t="s">
        <v>10926</v>
      </c>
      <c r="PCU1" t="s">
        <v>10927</v>
      </c>
      <c r="PCV1" t="s">
        <v>10928</v>
      </c>
      <c r="PCW1" t="s">
        <v>10929</v>
      </c>
      <c r="PCX1" t="s">
        <v>10930</v>
      </c>
      <c r="PCY1" t="s">
        <v>10931</v>
      </c>
      <c r="PCZ1" t="s">
        <v>10932</v>
      </c>
      <c r="PDA1" t="s">
        <v>10933</v>
      </c>
      <c r="PDB1" t="s">
        <v>10934</v>
      </c>
      <c r="PDC1" t="s">
        <v>10935</v>
      </c>
      <c r="PDD1" t="s">
        <v>10936</v>
      </c>
      <c r="PDE1" t="s">
        <v>10937</v>
      </c>
      <c r="PDF1" t="s">
        <v>10938</v>
      </c>
      <c r="PDG1" t="s">
        <v>10939</v>
      </c>
      <c r="PDH1" t="s">
        <v>10940</v>
      </c>
      <c r="PDI1" t="s">
        <v>10941</v>
      </c>
      <c r="PDJ1" t="s">
        <v>10942</v>
      </c>
      <c r="PDK1" t="s">
        <v>10943</v>
      </c>
      <c r="PDL1" t="s">
        <v>10944</v>
      </c>
      <c r="PDM1" t="s">
        <v>10945</v>
      </c>
      <c r="PDN1" t="s">
        <v>10946</v>
      </c>
      <c r="PDO1" t="s">
        <v>10947</v>
      </c>
      <c r="PDP1" t="s">
        <v>10948</v>
      </c>
      <c r="PDQ1" t="s">
        <v>10949</v>
      </c>
      <c r="PDR1" t="s">
        <v>10950</v>
      </c>
      <c r="PDS1" t="s">
        <v>10951</v>
      </c>
      <c r="PDT1" t="s">
        <v>10952</v>
      </c>
      <c r="PDU1" t="s">
        <v>10953</v>
      </c>
      <c r="PDV1" t="s">
        <v>10954</v>
      </c>
      <c r="PDW1" t="s">
        <v>10955</v>
      </c>
      <c r="PDX1" t="s">
        <v>10956</v>
      </c>
      <c r="PDY1" t="s">
        <v>10957</v>
      </c>
      <c r="PDZ1" t="s">
        <v>10958</v>
      </c>
      <c r="PEA1" t="s">
        <v>10959</v>
      </c>
      <c r="PEB1" t="s">
        <v>10960</v>
      </c>
      <c r="PEC1" t="s">
        <v>10961</v>
      </c>
      <c r="PED1" t="s">
        <v>10962</v>
      </c>
      <c r="PEE1" t="s">
        <v>10963</v>
      </c>
      <c r="PEF1" t="s">
        <v>10964</v>
      </c>
      <c r="PEG1" t="s">
        <v>10965</v>
      </c>
      <c r="PEH1" t="s">
        <v>10966</v>
      </c>
      <c r="PEI1" t="s">
        <v>10967</v>
      </c>
      <c r="PEJ1" t="s">
        <v>10968</v>
      </c>
      <c r="PEK1" t="s">
        <v>10969</v>
      </c>
      <c r="PEL1" t="s">
        <v>10970</v>
      </c>
      <c r="PEM1" t="s">
        <v>10971</v>
      </c>
      <c r="PEN1" t="s">
        <v>10972</v>
      </c>
      <c r="PEO1" t="s">
        <v>10973</v>
      </c>
      <c r="PEP1" t="s">
        <v>10974</v>
      </c>
      <c r="PEQ1" t="s">
        <v>10975</v>
      </c>
      <c r="PER1" t="s">
        <v>10976</v>
      </c>
      <c r="PES1" t="s">
        <v>10977</v>
      </c>
      <c r="PET1" t="s">
        <v>10978</v>
      </c>
      <c r="PEU1" t="s">
        <v>10979</v>
      </c>
      <c r="PEV1" t="s">
        <v>10980</v>
      </c>
      <c r="PEW1" t="s">
        <v>10981</v>
      </c>
      <c r="PEX1" t="s">
        <v>10982</v>
      </c>
      <c r="PEY1" t="s">
        <v>10983</v>
      </c>
      <c r="PEZ1" t="s">
        <v>10984</v>
      </c>
      <c r="PFA1" t="s">
        <v>10985</v>
      </c>
      <c r="PFB1" t="s">
        <v>10986</v>
      </c>
      <c r="PFC1" t="s">
        <v>10987</v>
      </c>
      <c r="PFD1" t="s">
        <v>10988</v>
      </c>
      <c r="PFE1" t="s">
        <v>10989</v>
      </c>
      <c r="PFF1" t="s">
        <v>10990</v>
      </c>
      <c r="PFG1" t="s">
        <v>10991</v>
      </c>
      <c r="PFH1" t="s">
        <v>10992</v>
      </c>
      <c r="PFI1" t="s">
        <v>10993</v>
      </c>
      <c r="PFJ1" t="s">
        <v>10994</v>
      </c>
      <c r="PFK1" t="s">
        <v>10995</v>
      </c>
      <c r="PFL1" t="s">
        <v>10996</v>
      </c>
      <c r="PFM1" t="s">
        <v>10997</v>
      </c>
      <c r="PFN1" t="s">
        <v>10998</v>
      </c>
      <c r="PFO1" t="s">
        <v>10999</v>
      </c>
      <c r="PFP1" t="s">
        <v>11000</v>
      </c>
      <c r="PFQ1" t="s">
        <v>11001</v>
      </c>
      <c r="PFR1" t="s">
        <v>11002</v>
      </c>
      <c r="PFS1" t="s">
        <v>11003</v>
      </c>
      <c r="PFT1" t="s">
        <v>11004</v>
      </c>
      <c r="PFU1" t="s">
        <v>11005</v>
      </c>
      <c r="PFV1" t="s">
        <v>11006</v>
      </c>
      <c r="PFW1" t="s">
        <v>11007</v>
      </c>
      <c r="PFX1" t="s">
        <v>11008</v>
      </c>
      <c r="PFY1" t="s">
        <v>11009</v>
      </c>
      <c r="PFZ1" t="s">
        <v>11010</v>
      </c>
      <c r="PGA1" t="s">
        <v>11011</v>
      </c>
      <c r="PGB1" t="s">
        <v>11012</v>
      </c>
      <c r="PGC1" t="s">
        <v>11013</v>
      </c>
      <c r="PGD1" t="s">
        <v>11014</v>
      </c>
      <c r="PGE1" t="s">
        <v>11015</v>
      </c>
      <c r="PGF1" t="s">
        <v>11016</v>
      </c>
      <c r="PGG1" t="s">
        <v>11017</v>
      </c>
      <c r="PGH1" t="s">
        <v>11018</v>
      </c>
      <c r="PGI1" t="s">
        <v>11019</v>
      </c>
      <c r="PGJ1" t="s">
        <v>11020</v>
      </c>
      <c r="PGK1" t="s">
        <v>11021</v>
      </c>
      <c r="PGL1" t="s">
        <v>11022</v>
      </c>
      <c r="PGM1" t="s">
        <v>11023</v>
      </c>
      <c r="PGN1" t="s">
        <v>11024</v>
      </c>
      <c r="PGO1" t="s">
        <v>11025</v>
      </c>
      <c r="PGP1" t="s">
        <v>11026</v>
      </c>
      <c r="PGQ1" t="s">
        <v>11027</v>
      </c>
      <c r="PGR1" t="s">
        <v>11028</v>
      </c>
      <c r="PGS1" t="s">
        <v>11029</v>
      </c>
      <c r="PGT1" t="s">
        <v>11030</v>
      </c>
      <c r="PGU1" t="s">
        <v>11031</v>
      </c>
      <c r="PGV1" t="s">
        <v>11032</v>
      </c>
      <c r="PGW1" t="s">
        <v>11033</v>
      </c>
      <c r="PGX1" t="s">
        <v>11034</v>
      </c>
      <c r="PGY1" t="s">
        <v>11035</v>
      </c>
      <c r="PGZ1" t="s">
        <v>11036</v>
      </c>
      <c r="PHA1" t="s">
        <v>11037</v>
      </c>
      <c r="PHB1" t="s">
        <v>11038</v>
      </c>
      <c r="PHC1" t="s">
        <v>11039</v>
      </c>
      <c r="PHD1" t="s">
        <v>11040</v>
      </c>
      <c r="PHE1" t="s">
        <v>11041</v>
      </c>
      <c r="PHF1" t="s">
        <v>11042</v>
      </c>
      <c r="PHG1" t="s">
        <v>11043</v>
      </c>
      <c r="PHH1" t="s">
        <v>11044</v>
      </c>
      <c r="PHI1" t="s">
        <v>11045</v>
      </c>
      <c r="PHJ1" t="s">
        <v>11046</v>
      </c>
      <c r="PHK1" t="s">
        <v>11047</v>
      </c>
      <c r="PHL1" t="s">
        <v>11048</v>
      </c>
      <c r="PHM1" t="s">
        <v>11049</v>
      </c>
      <c r="PHN1" t="s">
        <v>11050</v>
      </c>
      <c r="PHO1" t="s">
        <v>11051</v>
      </c>
      <c r="PHP1" t="s">
        <v>11052</v>
      </c>
      <c r="PHQ1" t="s">
        <v>11053</v>
      </c>
      <c r="PHR1" t="s">
        <v>11054</v>
      </c>
      <c r="PHS1" t="s">
        <v>11055</v>
      </c>
      <c r="PHT1" t="s">
        <v>11056</v>
      </c>
      <c r="PHU1" t="s">
        <v>11057</v>
      </c>
      <c r="PHV1" t="s">
        <v>11058</v>
      </c>
      <c r="PHW1" t="s">
        <v>11059</v>
      </c>
      <c r="PHX1" t="s">
        <v>11060</v>
      </c>
      <c r="PHY1" t="s">
        <v>11061</v>
      </c>
      <c r="PHZ1" t="s">
        <v>11062</v>
      </c>
      <c r="PIA1" t="s">
        <v>11063</v>
      </c>
      <c r="PIB1" t="s">
        <v>11064</v>
      </c>
      <c r="PIC1" t="s">
        <v>11065</v>
      </c>
      <c r="PID1" t="s">
        <v>11066</v>
      </c>
      <c r="PIE1" t="s">
        <v>11067</v>
      </c>
      <c r="PIF1" t="s">
        <v>11068</v>
      </c>
      <c r="PIG1" t="s">
        <v>11069</v>
      </c>
      <c r="PIH1" t="s">
        <v>11070</v>
      </c>
      <c r="PII1" t="s">
        <v>11071</v>
      </c>
      <c r="PIJ1" t="s">
        <v>11072</v>
      </c>
      <c r="PIK1" t="s">
        <v>11073</v>
      </c>
      <c r="PIL1" t="s">
        <v>11074</v>
      </c>
      <c r="PIM1" t="s">
        <v>11075</v>
      </c>
      <c r="PIN1" t="s">
        <v>11076</v>
      </c>
      <c r="PIO1" t="s">
        <v>11077</v>
      </c>
      <c r="PIP1" t="s">
        <v>11078</v>
      </c>
      <c r="PIQ1" t="s">
        <v>11079</v>
      </c>
      <c r="PIR1" t="s">
        <v>11080</v>
      </c>
      <c r="PIS1" t="s">
        <v>11081</v>
      </c>
      <c r="PIT1" t="s">
        <v>11082</v>
      </c>
      <c r="PIU1" t="s">
        <v>11083</v>
      </c>
      <c r="PIV1" t="s">
        <v>11084</v>
      </c>
      <c r="PIW1" t="s">
        <v>11085</v>
      </c>
      <c r="PIX1" t="s">
        <v>11086</v>
      </c>
      <c r="PIY1" t="s">
        <v>11087</v>
      </c>
      <c r="PIZ1" t="s">
        <v>11088</v>
      </c>
      <c r="PJA1" t="s">
        <v>11089</v>
      </c>
      <c r="PJB1" t="s">
        <v>11090</v>
      </c>
      <c r="PJC1" t="s">
        <v>11091</v>
      </c>
      <c r="PJD1" t="s">
        <v>11092</v>
      </c>
      <c r="PJE1" t="s">
        <v>11093</v>
      </c>
      <c r="PJF1" t="s">
        <v>11094</v>
      </c>
      <c r="PJG1" t="s">
        <v>11095</v>
      </c>
      <c r="PJH1" t="s">
        <v>11096</v>
      </c>
      <c r="PJI1" t="s">
        <v>11097</v>
      </c>
      <c r="PJJ1" t="s">
        <v>11098</v>
      </c>
      <c r="PJK1" t="s">
        <v>11099</v>
      </c>
      <c r="PJL1" t="s">
        <v>11100</v>
      </c>
      <c r="PJM1" t="s">
        <v>11101</v>
      </c>
      <c r="PJN1" t="s">
        <v>11102</v>
      </c>
      <c r="PJO1" t="s">
        <v>11103</v>
      </c>
      <c r="PJP1" t="s">
        <v>11104</v>
      </c>
      <c r="PJQ1" t="s">
        <v>11105</v>
      </c>
      <c r="PJR1" t="s">
        <v>11106</v>
      </c>
      <c r="PJS1" t="s">
        <v>11107</v>
      </c>
      <c r="PJT1" t="s">
        <v>11108</v>
      </c>
      <c r="PJU1" t="s">
        <v>11109</v>
      </c>
      <c r="PJV1" t="s">
        <v>11110</v>
      </c>
      <c r="PJW1" t="s">
        <v>11111</v>
      </c>
      <c r="PJX1" t="s">
        <v>11112</v>
      </c>
      <c r="PJY1" t="s">
        <v>11113</v>
      </c>
      <c r="PJZ1" t="s">
        <v>11114</v>
      </c>
      <c r="PKA1" t="s">
        <v>11115</v>
      </c>
      <c r="PKB1" t="s">
        <v>11116</v>
      </c>
      <c r="PKC1" t="s">
        <v>11117</v>
      </c>
      <c r="PKD1" t="s">
        <v>11118</v>
      </c>
      <c r="PKE1" t="s">
        <v>11119</v>
      </c>
      <c r="PKF1" t="s">
        <v>11120</v>
      </c>
      <c r="PKG1" t="s">
        <v>11121</v>
      </c>
      <c r="PKH1" t="s">
        <v>11122</v>
      </c>
      <c r="PKI1" t="s">
        <v>11123</v>
      </c>
      <c r="PKJ1" t="s">
        <v>11124</v>
      </c>
      <c r="PKK1" t="s">
        <v>11125</v>
      </c>
      <c r="PKL1" t="s">
        <v>11126</v>
      </c>
      <c r="PKM1" t="s">
        <v>11127</v>
      </c>
      <c r="PKN1" t="s">
        <v>11128</v>
      </c>
      <c r="PKO1" t="s">
        <v>11129</v>
      </c>
      <c r="PKP1" t="s">
        <v>11130</v>
      </c>
      <c r="PKQ1" t="s">
        <v>11131</v>
      </c>
      <c r="PKR1" t="s">
        <v>11132</v>
      </c>
      <c r="PKS1" t="s">
        <v>11133</v>
      </c>
      <c r="PKT1" t="s">
        <v>11134</v>
      </c>
      <c r="PKU1" t="s">
        <v>11135</v>
      </c>
      <c r="PKV1" t="s">
        <v>11136</v>
      </c>
      <c r="PKW1" t="s">
        <v>11137</v>
      </c>
      <c r="PKX1" t="s">
        <v>11138</v>
      </c>
      <c r="PKY1" t="s">
        <v>11139</v>
      </c>
      <c r="PKZ1" t="s">
        <v>11140</v>
      </c>
      <c r="PLA1" t="s">
        <v>11141</v>
      </c>
      <c r="PLB1" t="s">
        <v>11142</v>
      </c>
      <c r="PLC1" t="s">
        <v>11143</v>
      </c>
      <c r="PLD1" t="s">
        <v>11144</v>
      </c>
      <c r="PLE1" t="s">
        <v>11145</v>
      </c>
      <c r="PLF1" t="s">
        <v>11146</v>
      </c>
      <c r="PLG1" t="s">
        <v>11147</v>
      </c>
      <c r="PLH1" t="s">
        <v>11148</v>
      </c>
      <c r="PLI1" t="s">
        <v>11149</v>
      </c>
      <c r="PLJ1" t="s">
        <v>11150</v>
      </c>
      <c r="PLK1" t="s">
        <v>11151</v>
      </c>
      <c r="PLL1" t="s">
        <v>11152</v>
      </c>
      <c r="PLM1" t="s">
        <v>11153</v>
      </c>
      <c r="PLN1" t="s">
        <v>11154</v>
      </c>
      <c r="PLO1" t="s">
        <v>11155</v>
      </c>
      <c r="PLP1" t="s">
        <v>11156</v>
      </c>
      <c r="PLQ1" t="s">
        <v>11157</v>
      </c>
      <c r="PLR1" t="s">
        <v>11158</v>
      </c>
      <c r="PLS1" t="s">
        <v>11159</v>
      </c>
      <c r="PLT1" t="s">
        <v>11160</v>
      </c>
      <c r="PLU1" t="s">
        <v>11161</v>
      </c>
      <c r="PLV1" t="s">
        <v>11162</v>
      </c>
      <c r="PLW1" t="s">
        <v>11163</v>
      </c>
      <c r="PLX1" t="s">
        <v>11164</v>
      </c>
      <c r="PLY1" t="s">
        <v>11165</v>
      </c>
      <c r="PLZ1" t="s">
        <v>11166</v>
      </c>
      <c r="PMA1" t="s">
        <v>11167</v>
      </c>
      <c r="PMB1" t="s">
        <v>11168</v>
      </c>
      <c r="PMC1" t="s">
        <v>11169</v>
      </c>
      <c r="PMD1" t="s">
        <v>11170</v>
      </c>
      <c r="PME1" t="s">
        <v>11171</v>
      </c>
      <c r="PMF1" t="s">
        <v>11172</v>
      </c>
      <c r="PMG1" t="s">
        <v>11173</v>
      </c>
      <c r="PMH1" t="s">
        <v>11174</v>
      </c>
      <c r="PMI1" t="s">
        <v>11175</v>
      </c>
      <c r="PMJ1" t="s">
        <v>11176</v>
      </c>
      <c r="PMK1" t="s">
        <v>11177</v>
      </c>
      <c r="PML1" t="s">
        <v>11178</v>
      </c>
      <c r="PMM1" t="s">
        <v>11179</v>
      </c>
      <c r="PMN1" t="s">
        <v>11180</v>
      </c>
      <c r="PMO1" t="s">
        <v>11181</v>
      </c>
      <c r="PMP1" t="s">
        <v>11182</v>
      </c>
      <c r="PMQ1" t="s">
        <v>11183</v>
      </c>
      <c r="PMR1" t="s">
        <v>11184</v>
      </c>
      <c r="PMS1" t="s">
        <v>11185</v>
      </c>
      <c r="PMT1" t="s">
        <v>11186</v>
      </c>
      <c r="PMU1" t="s">
        <v>11187</v>
      </c>
      <c r="PMV1" t="s">
        <v>11188</v>
      </c>
      <c r="PMW1" t="s">
        <v>11189</v>
      </c>
      <c r="PMX1" t="s">
        <v>11190</v>
      </c>
      <c r="PMY1" t="s">
        <v>11191</v>
      </c>
      <c r="PMZ1" t="s">
        <v>11192</v>
      </c>
      <c r="PNA1" t="s">
        <v>11193</v>
      </c>
      <c r="PNB1" t="s">
        <v>11194</v>
      </c>
      <c r="PNC1" t="s">
        <v>11195</v>
      </c>
      <c r="PND1" t="s">
        <v>11196</v>
      </c>
      <c r="PNE1" t="s">
        <v>11197</v>
      </c>
      <c r="PNF1" t="s">
        <v>11198</v>
      </c>
      <c r="PNG1" t="s">
        <v>11199</v>
      </c>
      <c r="PNH1" t="s">
        <v>11200</v>
      </c>
      <c r="PNI1" t="s">
        <v>11201</v>
      </c>
      <c r="PNJ1" t="s">
        <v>11202</v>
      </c>
      <c r="PNK1" t="s">
        <v>11203</v>
      </c>
      <c r="PNL1" t="s">
        <v>11204</v>
      </c>
      <c r="PNM1" t="s">
        <v>11205</v>
      </c>
      <c r="PNN1" t="s">
        <v>11206</v>
      </c>
      <c r="PNO1" t="s">
        <v>11207</v>
      </c>
      <c r="PNP1" t="s">
        <v>11208</v>
      </c>
      <c r="PNQ1" t="s">
        <v>11209</v>
      </c>
      <c r="PNR1" t="s">
        <v>11210</v>
      </c>
      <c r="PNS1" t="s">
        <v>11211</v>
      </c>
      <c r="PNT1" t="s">
        <v>11212</v>
      </c>
      <c r="PNU1" t="s">
        <v>11213</v>
      </c>
      <c r="PNV1" t="s">
        <v>11214</v>
      </c>
      <c r="PNW1" t="s">
        <v>11215</v>
      </c>
      <c r="PNX1" t="s">
        <v>11216</v>
      </c>
      <c r="PNY1" t="s">
        <v>11217</v>
      </c>
      <c r="PNZ1" t="s">
        <v>11218</v>
      </c>
      <c r="POA1" t="s">
        <v>11219</v>
      </c>
      <c r="POB1" t="s">
        <v>11220</v>
      </c>
      <c r="POC1" t="s">
        <v>11221</v>
      </c>
      <c r="POD1" t="s">
        <v>11222</v>
      </c>
      <c r="POE1" t="s">
        <v>11223</v>
      </c>
      <c r="POF1" t="s">
        <v>11224</v>
      </c>
      <c r="POG1" t="s">
        <v>11225</v>
      </c>
      <c r="POH1" t="s">
        <v>11226</v>
      </c>
      <c r="POI1" t="s">
        <v>11227</v>
      </c>
      <c r="POJ1" t="s">
        <v>11228</v>
      </c>
      <c r="POK1" t="s">
        <v>11229</v>
      </c>
      <c r="POL1" t="s">
        <v>11230</v>
      </c>
      <c r="POM1" t="s">
        <v>11231</v>
      </c>
      <c r="PON1" t="s">
        <v>11232</v>
      </c>
      <c r="POO1" t="s">
        <v>11233</v>
      </c>
      <c r="POP1" t="s">
        <v>11234</v>
      </c>
      <c r="POQ1" t="s">
        <v>11235</v>
      </c>
      <c r="POR1" t="s">
        <v>11236</v>
      </c>
      <c r="POS1" t="s">
        <v>11237</v>
      </c>
      <c r="POT1" t="s">
        <v>11238</v>
      </c>
      <c r="POU1" t="s">
        <v>11239</v>
      </c>
      <c r="POV1" t="s">
        <v>11240</v>
      </c>
      <c r="POW1" t="s">
        <v>11241</v>
      </c>
      <c r="POX1" t="s">
        <v>11242</v>
      </c>
      <c r="POY1" t="s">
        <v>11243</v>
      </c>
      <c r="POZ1" t="s">
        <v>11244</v>
      </c>
      <c r="PPA1" t="s">
        <v>11245</v>
      </c>
      <c r="PPB1" t="s">
        <v>11246</v>
      </c>
      <c r="PPC1" t="s">
        <v>11247</v>
      </c>
      <c r="PPD1" t="s">
        <v>11248</v>
      </c>
      <c r="PPE1" t="s">
        <v>11249</v>
      </c>
      <c r="PPF1" t="s">
        <v>11250</v>
      </c>
      <c r="PPG1" t="s">
        <v>11251</v>
      </c>
      <c r="PPH1" t="s">
        <v>11252</v>
      </c>
      <c r="PPI1" t="s">
        <v>11253</v>
      </c>
      <c r="PPJ1" t="s">
        <v>11254</v>
      </c>
      <c r="PPK1" t="s">
        <v>11255</v>
      </c>
      <c r="PPL1" t="s">
        <v>11256</v>
      </c>
      <c r="PPM1" t="s">
        <v>11257</v>
      </c>
      <c r="PPN1" t="s">
        <v>11258</v>
      </c>
      <c r="PPO1" t="s">
        <v>11259</v>
      </c>
      <c r="PPP1" t="s">
        <v>11260</v>
      </c>
      <c r="PPQ1" t="s">
        <v>11261</v>
      </c>
      <c r="PPR1" t="s">
        <v>11262</v>
      </c>
      <c r="PPS1" t="s">
        <v>11263</v>
      </c>
      <c r="PPT1" t="s">
        <v>11264</v>
      </c>
      <c r="PPU1" t="s">
        <v>11265</v>
      </c>
      <c r="PPV1" t="s">
        <v>11266</v>
      </c>
      <c r="PPW1" t="s">
        <v>11267</v>
      </c>
      <c r="PPX1" t="s">
        <v>11268</v>
      </c>
      <c r="PPY1" t="s">
        <v>11269</v>
      </c>
      <c r="PPZ1" t="s">
        <v>11270</v>
      </c>
      <c r="PQA1" t="s">
        <v>11271</v>
      </c>
      <c r="PQB1" t="s">
        <v>11272</v>
      </c>
      <c r="PQC1" t="s">
        <v>11273</v>
      </c>
      <c r="PQD1" t="s">
        <v>11274</v>
      </c>
      <c r="PQE1" t="s">
        <v>11275</v>
      </c>
      <c r="PQF1" t="s">
        <v>11276</v>
      </c>
      <c r="PQG1" t="s">
        <v>11277</v>
      </c>
      <c r="PQH1" t="s">
        <v>11278</v>
      </c>
      <c r="PQI1" t="s">
        <v>11279</v>
      </c>
      <c r="PQJ1" t="s">
        <v>11280</v>
      </c>
      <c r="PQK1" t="s">
        <v>11281</v>
      </c>
      <c r="PQL1" t="s">
        <v>11282</v>
      </c>
      <c r="PQM1" t="s">
        <v>11283</v>
      </c>
      <c r="PQN1" t="s">
        <v>11284</v>
      </c>
      <c r="PQO1" t="s">
        <v>11285</v>
      </c>
      <c r="PQP1" t="s">
        <v>11286</v>
      </c>
      <c r="PQQ1" t="s">
        <v>11287</v>
      </c>
      <c r="PQR1" t="s">
        <v>11288</v>
      </c>
      <c r="PQS1" t="s">
        <v>11289</v>
      </c>
      <c r="PQT1" t="s">
        <v>11290</v>
      </c>
      <c r="PQU1" t="s">
        <v>11291</v>
      </c>
      <c r="PQV1" t="s">
        <v>11292</v>
      </c>
      <c r="PQW1" t="s">
        <v>11293</v>
      </c>
      <c r="PQX1" t="s">
        <v>11294</v>
      </c>
      <c r="PQY1" t="s">
        <v>11295</v>
      </c>
      <c r="PQZ1" t="s">
        <v>11296</v>
      </c>
      <c r="PRA1" t="s">
        <v>11297</v>
      </c>
      <c r="PRB1" t="s">
        <v>11298</v>
      </c>
      <c r="PRC1" t="s">
        <v>11299</v>
      </c>
      <c r="PRD1" t="s">
        <v>11300</v>
      </c>
      <c r="PRE1" t="s">
        <v>11301</v>
      </c>
      <c r="PRF1" t="s">
        <v>11302</v>
      </c>
      <c r="PRG1" t="s">
        <v>11303</v>
      </c>
      <c r="PRH1" t="s">
        <v>11304</v>
      </c>
      <c r="PRI1" t="s">
        <v>11305</v>
      </c>
      <c r="PRJ1" t="s">
        <v>11306</v>
      </c>
      <c r="PRK1" t="s">
        <v>11307</v>
      </c>
      <c r="PRL1" t="s">
        <v>11308</v>
      </c>
      <c r="PRM1" t="s">
        <v>11309</v>
      </c>
      <c r="PRN1" t="s">
        <v>11310</v>
      </c>
      <c r="PRO1" t="s">
        <v>11311</v>
      </c>
      <c r="PRP1" t="s">
        <v>11312</v>
      </c>
      <c r="PRQ1" t="s">
        <v>11313</v>
      </c>
      <c r="PRR1" t="s">
        <v>11314</v>
      </c>
      <c r="PRS1" t="s">
        <v>11315</v>
      </c>
      <c r="PRT1" t="s">
        <v>11316</v>
      </c>
      <c r="PRU1" t="s">
        <v>11317</v>
      </c>
      <c r="PRV1" t="s">
        <v>11318</v>
      </c>
      <c r="PRW1" t="s">
        <v>11319</v>
      </c>
      <c r="PRX1" t="s">
        <v>11320</v>
      </c>
      <c r="PRY1" t="s">
        <v>11321</v>
      </c>
      <c r="PRZ1" t="s">
        <v>11322</v>
      </c>
      <c r="PSA1" t="s">
        <v>11323</v>
      </c>
      <c r="PSB1" t="s">
        <v>11324</v>
      </c>
      <c r="PSC1" t="s">
        <v>11325</v>
      </c>
      <c r="PSD1" t="s">
        <v>11326</v>
      </c>
      <c r="PSE1" t="s">
        <v>11327</v>
      </c>
      <c r="PSF1" t="s">
        <v>11328</v>
      </c>
      <c r="PSG1" t="s">
        <v>11329</v>
      </c>
      <c r="PSH1" t="s">
        <v>11330</v>
      </c>
      <c r="PSI1" t="s">
        <v>11331</v>
      </c>
      <c r="PSJ1" t="s">
        <v>11332</v>
      </c>
      <c r="PSK1" t="s">
        <v>11333</v>
      </c>
      <c r="PSL1" t="s">
        <v>11334</v>
      </c>
      <c r="PSM1" t="s">
        <v>11335</v>
      </c>
      <c r="PSN1" t="s">
        <v>11336</v>
      </c>
      <c r="PSO1" t="s">
        <v>11337</v>
      </c>
      <c r="PSP1" t="s">
        <v>11338</v>
      </c>
      <c r="PSQ1" t="s">
        <v>11339</v>
      </c>
      <c r="PSR1" t="s">
        <v>11340</v>
      </c>
      <c r="PSS1" t="s">
        <v>11341</v>
      </c>
      <c r="PST1" t="s">
        <v>11342</v>
      </c>
      <c r="PSU1" t="s">
        <v>11343</v>
      </c>
      <c r="PSV1" t="s">
        <v>11344</v>
      </c>
      <c r="PSW1" t="s">
        <v>11345</v>
      </c>
      <c r="PSX1" t="s">
        <v>11346</v>
      </c>
      <c r="PSY1" t="s">
        <v>11347</v>
      </c>
      <c r="PSZ1" t="s">
        <v>11348</v>
      </c>
      <c r="PTA1" t="s">
        <v>11349</v>
      </c>
      <c r="PTB1" t="s">
        <v>11350</v>
      </c>
      <c r="PTC1" t="s">
        <v>11351</v>
      </c>
      <c r="PTD1" t="s">
        <v>11352</v>
      </c>
      <c r="PTE1" t="s">
        <v>11353</v>
      </c>
      <c r="PTF1" t="s">
        <v>11354</v>
      </c>
      <c r="PTG1" t="s">
        <v>11355</v>
      </c>
      <c r="PTH1" t="s">
        <v>11356</v>
      </c>
      <c r="PTI1" t="s">
        <v>11357</v>
      </c>
      <c r="PTJ1" t="s">
        <v>11358</v>
      </c>
      <c r="PTK1" t="s">
        <v>11359</v>
      </c>
      <c r="PTL1" t="s">
        <v>11360</v>
      </c>
      <c r="PTM1" t="s">
        <v>11361</v>
      </c>
      <c r="PTN1" t="s">
        <v>11362</v>
      </c>
      <c r="PTO1" t="s">
        <v>11363</v>
      </c>
      <c r="PTP1" t="s">
        <v>11364</v>
      </c>
      <c r="PTQ1" t="s">
        <v>11365</v>
      </c>
      <c r="PTR1" t="s">
        <v>11366</v>
      </c>
      <c r="PTS1" t="s">
        <v>11367</v>
      </c>
      <c r="PTT1" t="s">
        <v>11368</v>
      </c>
      <c r="PTU1" t="s">
        <v>11369</v>
      </c>
      <c r="PTV1" t="s">
        <v>11370</v>
      </c>
      <c r="PTW1" t="s">
        <v>11371</v>
      </c>
      <c r="PTX1" t="s">
        <v>11372</v>
      </c>
      <c r="PTY1" t="s">
        <v>11373</v>
      </c>
      <c r="PTZ1" t="s">
        <v>11374</v>
      </c>
      <c r="PUA1" t="s">
        <v>11375</v>
      </c>
      <c r="PUB1" t="s">
        <v>11376</v>
      </c>
      <c r="PUC1" t="s">
        <v>11377</v>
      </c>
      <c r="PUD1" t="s">
        <v>11378</v>
      </c>
      <c r="PUE1" t="s">
        <v>11379</v>
      </c>
      <c r="PUF1" t="s">
        <v>11380</v>
      </c>
      <c r="PUG1" t="s">
        <v>11381</v>
      </c>
      <c r="PUH1" t="s">
        <v>11382</v>
      </c>
      <c r="PUI1" t="s">
        <v>11383</v>
      </c>
      <c r="PUJ1" t="s">
        <v>11384</v>
      </c>
      <c r="PUK1" t="s">
        <v>11385</v>
      </c>
      <c r="PUL1" t="s">
        <v>11386</v>
      </c>
      <c r="PUM1" t="s">
        <v>11387</v>
      </c>
      <c r="PUN1" t="s">
        <v>11388</v>
      </c>
      <c r="PUO1" t="s">
        <v>11389</v>
      </c>
      <c r="PUP1" t="s">
        <v>11390</v>
      </c>
      <c r="PUQ1" t="s">
        <v>11391</v>
      </c>
      <c r="PUR1" t="s">
        <v>11392</v>
      </c>
      <c r="PUS1" t="s">
        <v>11393</v>
      </c>
      <c r="PUT1" t="s">
        <v>11394</v>
      </c>
      <c r="PUU1" t="s">
        <v>11395</v>
      </c>
      <c r="PUV1" t="s">
        <v>11396</v>
      </c>
      <c r="PUW1" t="s">
        <v>11397</v>
      </c>
      <c r="PUX1" t="s">
        <v>11398</v>
      </c>
      <c r="PUY1" t="s">
        <v>11399</v>
      </c>
      <c r="PUZ1" t="s">
        <v>11400</v>
      </c>
      <c r="PVA1" t="s">
        <v>11401</v>
      </c>
      <c r="PVB1" t="s">
        <v>11402</v>
      </c>
      <c r="PVC1" t="s">
        <v>11403</v>
      </c>
      <c r="PVD1" t="s">
        <v>11404</v>
      </c>
      <c r="PVE1" t="s">
        <v>11405</v>
      </c>
      <c r="PVF1" t="s">
        <v>11406</v>
      </c>
      <c r="PVG1" t="s">
        <v>11407</v>
      </c>
      <c r="PVH1" t="s">
        <v>11408</v>
      </c>
      <c r="PVI1" t="s">
        <v>11409</v>
      </c>
      <c r="PVJ1" t="s">
        <v>11410</v>
      </c>
      <c r="PVK1" t="s">
        <v>11411</v>
      </c>
      <c r="PVL1" t="s">
        <v>11412</v>
      </c>
      <c r="PVM1" t="s">
        <v>11413</v>
      </c>
      <c r="PVN1" t="s">
        <v>11414</v>
      </c>
      <c r="PVO1" t="s">
        <v>11415</v>
      </c>
      <c r="PVP1" t="s">
        <v>11416</v>
      </c>
      <c r="PVQ1" t="s">
        <v>11417</v>
      </c>
      <c r="PVR1" t="s">
        <v>11418</v>
      </c>
      <c r="PVS1" t="s">
        <v>11419</v>
      </c>
      <c r="PVT1" t="s">
        <v>11420</v>
      </c>
      <c r="PVU1" t="s">
        <v>11421</v>
      </c>
      <c r="PVV1" t="s">
        <v>11422</v>
      </c>
      <c r="PVW1" t="s">
        <v>11423</v>
      </c>
      <c r="PVX1" t="s">
        <v>11424</v>
      </c>
      <c r="PVY1" t="s">
        <v>11425</v>
      </c>
      <c r="PVZ1" t="s">
        <v>11426</v>
      </c>
      <c r="PWA1" t="s">
        <v>11427</v>
      </c>
      <c r="PWB1" t="s">
        <v>11428</v>
      </c>
      <c r="PWC1" t="s">
        <v>11429</v>
      </c>
      <c r="PWD1" t="s">
        <v>11430</v>
      </c>
      <c r="PWE1" t="s">
        <v>11431</v>
      </c>
      <c r="PWF1" t="s">
        <v>11432</v>
      </c>
      <c r="PWG1" t="s">
        <v>11433</v>
      </c>
      <c r="PWH1" t="s">
        <v>11434</v>
      </c>
      <c r="PWI1" t="s">
        <v>11435</v>
      </c>
      <c r="PWJ1" t="s">
        <v>11436</v>
      </c>
      <c r="PWK1" t="s">
        <v>11437</v>
      </c>
      <c r="PWL1" t="s">
        <v>11438</v>
      </c>
      <c r="PWM1" t="s">
        <v>11439</v>
      </c>
      <c r="PWN1" t="s">
        <v>11440</v>
      </c>
      <c r="PWO1" t="s">
        <v>11441</v>
      </c>
      <c r="PWP1" t="s">
        <v>11442</v>
      </c>
      <c r="PWQ1" t="s">
        <v>11443</v>
      </c>
      <c r="PWR1" t="s">
        <v>11444</v>
      </c>
      <c r="PWS1" t="s">
        <v>11445</v>
      </c>
      <c r="PWT1" t="s">
        <v>11446</v>
      </c>
      <c r="PWU1" t="s">
        <v>11447</v>
      </c>
      <c r="PWV1" t="s">
        <v>11448</v>
      </c>
      <c r="PWW1" t="s">
        <v>11449</v>
      </c>
      <c r="PWX1" t="s">
        <v>11450</v>
      </c>
      <c r="PWY1" t="s">
        <v>11451</v>
      </c>
      <c r="PWZ1" t="s">
        <v>11452</v>
      </c>
      <c r="PXA1" t="s">
        <v>11453</v>
      </c>
      <c r="PXB1" t="s">
        <v>11454</v>
      </c>
      <c r="PXC1" t="s">
        <v>11455</v>
      </c>
      <c r="PXD1" t="s">
        <v>11456</v>
      </c>
      <c r="PXE1" t="s">
        <v>11457</v>
      </c>
      <c r="PXF1" t="s">
        <v>11458</v>
      </c>
      <c r="PXG1" t="s">
        <v>11459</v>
      </c>
      <c r="PXH1" t="s">
        <v>11460</v>
      </c>
      <c r="PXI1" t="s">
        <v>11461</v>
      </c>
      <c r="PXJ1" t="s">
        <v>11462</v>
      </c>
      <c r="PXK1" t="s">
        <v>11463</v>
      </c>
      <c r="PXL1" t="s">
        <v>11464</v>
      </c>
      <c r="PXM1" t="s">
        <v>11465</v>
      </c>
      <c r="PXN1" t="s">
        <v>11466</v>
      </c>
      <c r="PXO1" t="s">
        <v>11467</v>
      </c>
      <c r="PXP1" t="s">
        <v>11468</v>
      </c>
      <c r="PXQ1" t="s">
        <v>11469</v>
      </c>
      <c r="PXR1" t="s">
        <v>11470</v>
      </c>
      <c r="PXS1" t="s">
        <v>11471</v>
      </c>
      <c r="PXT1" t="s">
        <v>11472</v>
      </c>
      <c r="PXU1" t="s">
        <v>11473</v>
      </c>
      <c r="PXV1" t="s">
        <v>11474</v>
      </c>
      <c r="PXW1" t="s">
        <v>11475</v>
      </c>
      <c r="PXX1" t="s">
        <v>11476</v>
      </c>
      <c r="PXY1" t="s">
        <v>11477</v>
      </c>
      <c r="PXZ1" t="s">
        <v>11478</v>
      </c>
      <c r="PYA1" t="s">
        <v>11479</v>
      </c>
      <c r="PYB1" t="s">
        <v>11480</v>
      </c>
      <c r="PYC1" t="s">
        <v>11481</v>
      </c>
      <c r="PYD1" t="s">
        <v>11482</v>
      </c>
      <c r="PYE1" t="s">
        <v>11483</v>
      </c>
      <c r="PYF1" t="s">
        <v>11484</v>
      </c>
      <c r="PYG1" t="s">
        <v>11485</v>
      </c>
      <c r="PYH1" t="s">
        <v>11486</v>
      </c>
      <c r="PYI1" t="s">
        <v>11487</v>
      </c>
      <c r="PYJ1" t="s">
        <v>11488</v>
      </c>
      <c r="PYK1" t="s">
        <v>11489</v>
      </c>
      <c r="PYL1" t="s">
        <v>11490</v>
      </c>
      <c r="PYM1" t="s">
        <v>11491</v>
      </c>
      <c r="PYN1" t="s">
        <v>11492</v>
      </c>
      <c r="PYO1" t="s">
        <v>11493</v>
      </c>
      <c r="PYP1" t="s">
        <v>11494</v>
      </c>
      <c r="PYQ1" t="s">
        <v>11495</v>
      </c>
      <c r="PYR1" t="s">
        <v>11496</v>
      </c>
      <c r="PYS1" t="s">
        <v>11497</v>
      </c>
      <c r="PYT1" t="s">
        <v>11498</v>
      </c>
      <c r="PYU1" t="s">
        <v>11499</v>
      </c>
      <c r="PYV1" t="s">
        <v>11500</v>
      </c>
      <c r="PYW1" t="s">
        <v>11501</v>
      </c>
      <c r="PYX1" t="s">
        <v>11502</v>
      </c>
      <c r="PYY1" t="s">
        <v>11503</v>
      </c>
      <c r="PYZ1" t="s">
        <v>11504</v>
      </c>
      <c r="PZA1" t="s">
        <v>11505</v>
      </c>
      <c r="PZB1" t="s">
        <v>11506</v>
      </c>
      <c r="PZC1" t="s">
        <v>11507</v>
      </c>
      <c r="PZD1" t="s">
        <v>11508</v>
      </c>
      <c r="PZE1" t="s">
        <v>11509</v>
      </c>
      <c r="PZF1" t="s">
        <v>11510</v>
      </c>
      <c r="PZG1" t="s">
        <v>11511</v>
      </c>
      <c r="PZH1" t="s">
        <v>11512</v>
      </c>
      <c r="PZI1" t="s">
        <v>11513</v>
      </c>
      <c r="PZJ1" t="s">
        <v>11514</v>
      </c>
      <c r="PZK1" t="s">
        <v>11515</v>
      </c>
      <c r="PZL1" t="s">
        <v>11516</v>
      </c>
      <c r="PZM1" t="s">
        <v>11517</v>
      </c>
      <c r="PZN1" t="s">
        <v>11518</v>
      </c>
      <c r="PZO1" t="s">
        <v>11519</v>
      </c>
      <c r="PZP1" t="s">
        <v>11520</v>
      </c>
      <c r="PZQ1" t="s">
        <v>11521</v>
      </c>
      <c r="PZR1" t="s">
        <v>11522</v>
      </c>
      <c r="PZS1" t="s">
        <v>11523</v>
      </c>
      <c r="PZT1" t="s">
        <v>11524</v>
      </c>
      <c r="PZU1" t="s">
        <v>11525</v>
      </c>
      <c r="PZV1" t="s">
        <v>11526</v>
      </c>
      <c r="PZW1" t="s">
        <v>11527</v>
      </c>
      <c r="PZX1" t="s">
        <v>11528</v>
      </c>
      <c r="PZY1" t="s">
        <v>11529</v>
      </c>
      <c r="PZZ1" t="s">
        <v>11530</v>
      </c>
      <c r="QAA1" t="s">
        <v>11531</v>
      </c>
      <c r="QAB1" t="s">
        <v>11532</v>
      </c>
      <c r="QAC1" t="s">
        <v>11533</v>
      </c>
      <c r="QAD1" t="s">
        <v>11534</v>
      </c>
      <c r="QAE1" t="s">
        <v>11535</v>
      </c>
      <c r="QAF1" t="s">
        <v>11536</v>
      </c>
      <c r="QAG1" t="s">
        <v>11537</v>
      </c>
      <c r="QAH1" t="s">
        <v>11538</v>
      </c>
      <c r="QAI1" t="s">
        <v>11539</v>
      </c>
      <c r="QAJ1" t="s">
        <v>11540</v>
      </c>
      <c r="QAK1" t="s">
        <v>11541</v>
      </c>
      <c r="QAL1" t="s">
        <v>11542</v>
      </c>
      <c r="QAM1" t="s">
        <v>11543</v>
      </c>
      <c r="QAN1" t="s">
        <v>11544</v>
      </c>
      <c r="QAO1" t="s">
        <v>11545</v>
      </c>
      <c r="QAP1" t="s">
        <v>11546</v>
      </c>
      <c r="QAQ1" t="s">
        <v>11547</v>
      </c>
      <c r="QAR1" t="s">
        <v>11548</v>
      </c>
      <c r="QAS1" t="s">
        <v>11549</v>
      </c>
      <c r="QAT1" t="s">
        <v>11550</v>
      </c>
      <c r="QAU1" t="s">
        <v>11551</v>
      </c>
      <c r="QAV1" t="s">
        <v>11552</v>
      </c>
      <c r="QAW1" t="s">
        <v>11553</v>
      </c>
      <c r="QAX1" t="s">
        <v>11554</v>
      </c>
      <c r="QAY1" t="s">
        <v>11555</v>
      </c>
      <c r="QAZ1" t="s">
        <v>11556</v>
      </c>
      <c r="QBA1" t="s">
        <v>11557</v>
      </c>
      <c r="QBB1" t="s">
        <v>11558</v>
      </c>
      <c r="QBC1" t="s">
        <v>11559</v>
      </c>
      <c r="QBD1" t="s">
        <v>11560</v>
      </c>
      <c r="QBE1" t="s">
        <v>11561</v>
      </c>
      <c r="QBF1" t="s">
        <v>11562</v>
      </c>
      <c r="QBG1" t="s">
        <v>11563</v>
      </c>
      <c r="QBH1" t="s">
        <v>11564</v>
      </c>
      <c r="QBI1" t="s">
        <v>11565</v>
      </c>
      <c r="QBJ1" t="s">
        <v>11566</v>
      </c>
      <c r="QBK1" t="s">
        <v>11567</v>
      </c>
      <c r="QBL1" t="s">
        <v>11568</v>
      </c>
      <c r="QBM1" t="s">
        <v>11569</v>
      </c>
      <c r="QBN1" t="s">
        <v>11570</v>
      </c>
      <c r="QBO1" t="s">
        <v>11571</v>
      </c>
      <c r="QBP1" t="s">
        <v>11572</v>
      </c>
      <c r="QBQ1" t="s">
        <v>11573</v>
      </c>
      <c r="QBR1" t="s">
        <v>11574</v>
      </c>
      <c r="QBS1" t="s">
        <v>11575</v>
      </c>
      <c r="QBT1" t="s">
        <v>11576</v>
      </c>
      <c r="QBU1" t="s">
        <v>11577</v>
      </c>
      <c r="QBV1" t="s">
        <v>11578</v>
      </c>
      <c r="QBW1" t="s">
        <v>11579</v>
      </c>
      <c r="QBX1" t="s">
        <v>11580</v>
      </c>
      <c r="QBY1" t="s">
        <v>11581</v>
      </c>
      <c r="QBZ1" t="s">
        <v>11582</v>
      </c>
      <c r="QCA1" t="s">
        <v>11583</v>
      </c>
      <c r="QCB1" t="s">
        <v>11584</v>
      </c>
      <c r="QCC1" t="s">
        <v>11585</v>
      </c>
      <c r="QCD1" t="s">
        <v>11586</v>
      </c>
      <c r="QCE1" t="s">
        <v>11587</v>
      </c>
      <c r="QCF1" t="s">
        <v>11588</v>
      </c>
      <c r="QCG1" t="s">
        <v>11589</v>
      </c>
      <c r="QCH1" t="s">
        <v>11590</v>
      </c>
      <c r="QCI1" t="s">
        <v>11591</v>
      </c>
      <c r="QCJ1" t="s">
        <v>11592</v>
      </c>
      <c r="QCK1" t="s">
        <v>11593</v>
      </c>
      <c r="QCL1" t="s">
        <v>11594</v>
      </c>
      <c r="QCM1" t="s">
        <v>11595</v>
      </c>
      <c r="QCN1" t="s">
        <v>11596</v>
      </c>
      <c r="QCO1" t="s">
        <v>11597</v>
      </c>
      <c r="QCP1" t="s">
        <v>11598</v>
      </c>
      <c r="QCQ1" t="s">
        <v>11599</v>
      </c>
      <c r="QCR1" t="s">
        <v>11600</v>
      </c>
      <c r="QCS1" t="s">
        <v>11601</v>
      </c>
      <c r="QCT1" t="s">
        <v>11602</v>
      </c>
      <c r="QCU1" t="s">
        <v>11603</v>
      </c>
      <c r="QCV1" t="s">
        <v>11604</v>
      </c>
      <c r="QCW1" t="s">
        <v>11605</v>
      </c>
      <c r="QCX1" t="s">
        <v>11606</v>
      </c>
      <c r="QCY1" t="s">
        <v>11607</v>
      </c>
      <c r="QCZ1" t="s">
        <v>11608</v>
      </c>
      <c r="QDA1" t="s">
        <v>11609</v>
      </c>
      <c r="QDB1" t="s">
        <v>11610</v>
      </c>
      <c r="QDC1" t="s">
        <v>11611</v>
      </c>
      <c r="QDD1" t="s">
        <v>11612</v>
      </c>
      <c r="QDE1" t="s">
        <v>11613</v>
      </c>
      <c r="QDF1" t="s">
        <v>11614</v>
      </c>
      <c r="QDG1" t="s">
        <v>11615</v>
      </c>
      <c r="QDH1" t="s">
        <v>11616</v>
      </c>
      <c r="QDI1" t="s">
        <v>11617</v>
      </c>
      <c r="QDJ1" t="s">
        <v>11618</v>
      </c>
      <c r="QDK1" t="s">
        <v>11619</v>
      </c>
      <c r="QDL1" t="s">
        <v>11620</v>
      </c>
      <c r="QDM1" t="s">
        <v>11621</v>
      </c>
      <c r="QDN1" t="s">
        <v>11622</v>
      </c>
      <c r="QDO1" t="s">
        <v>11623</v>
      </c>
      <c r="QDP1" t="s">
        <v>11624</v>
      </c>
      <c r="QDQ1" t="s">
        <v>11625</v>
      </c>
      <c r="QDR1" t="s">
        <v>11626</v>
      </c>
      <c r="QDS1" t="s">
        <v>11627</v>
      </c>
      <c r="QDT1" t="s">
        <v>11628</v>
      </c>
      <c r="QDU1" t="s">
        <v>11629</v>
      </c>
      <c r="QDV1" t="s">
        <v>11630</v>
      </c>
      <c r="QDW1" t="s">
        <v>11631</v>
      </c>
      <c r="QDX1" t="s">
        <v>11632</v>
      </c>
      <c r="QDY1" t="s">
        <v>11633</v>
      </c>
      <c r="QDZ1" t="s">
        <v>11634</v>
      </c>
      <c r="QEA1" t="s">
        <v>11635</v>
      </c>
      <c r="QEB1" t="s">
        <v>11636</v>
      </c>
      <c r="QEC1" t="s">
        <v>11637</v>
      </c>
      <c r="QED1" t="s">
        <v>11638</v>
      </c>
      <c r="QEE1" t="s">
        <v>11639</v>
      </c>
      <c r="QEF1" t="s">
        <v>11640</v>
      </c>
      <c r="QEG1" t="s">
        <v>11641</v>
      </c>
      <c r="QEH1" t="s">
        <v>11642</v>
      </c>
      <c r="QEI1" t="s">
        <v>11643</v>
      </c>
      <c r="QEJ1" t="s">
        <v>11644</v>
      </c>
      <c r="QEK1" t="s">
        <v>11645</v>
      </c>
      <c r="QEL1" t="s">
        <v>11646</v>
      </c>
      <c r="QEM1" t="s">
        <v>11647</v>
      </c>
      <c r="QEN1" t="s">
        <v>11648</v>
      </c>
      <c r="QEO1" t="s">
        <v>11649</v>
      </c>
      <c r="QEP1" t="s">
        <v>11650</v>
      </c>
      <c r="QEQ1" t="s">
        <v>11651</v>
      </c>
      <c r="QER1" t="s">
        <v>11652</v>
      </c>
      <c r="QES1" t="s">
        <v>11653</v>
      </c>
      <c r="QET1" t="s">
        <v>11654</v>
      </c>
      <c r="QEU1" t="s">
        <v>11655</v>
      </c>
      <c r="QEV1" t="s">
        <v>11656</v>
      </c>
      <c r="QEW1" t="s">
        <v>11657</v>
      </c>
      <c r="QEX1" t="s">
        <v>11658</v>
      </c>
      <c r="QEY1" t="s">
        <v>11659</v>
      </c>
      <c r="QEZ1" t="s">
        <v>11660</v>
      </c>
      <c r="QFA1" t="s">
        <v>11661</v>
      </c>
      <c r="QFB1" t="s">
        <v>11662</v>
      </c>
      <c r="QFC1" t="s">
        <v>11663</v>
      </c>
      <c r="QFD1" t="s">
        <v>11664</v>
      </c>
      <c r="QFE1" t="s">
        <v>11665</v>
      </c>
      <c r="QFF1" t="s">
        <v>11666</v>
      </c>
      <c r="QFG1" t="s">
        <v>11667</v>
      </c>
      <c r="QFH1" t="s">
        <v>11668</v>
      </c>
      <c r="QFI1" t="s">
        <v>11669</v>
      </c>
      <c r="QFJ1" t="s">
        <v>11670</v>
      </c>
      <c r="QFK1" t="s">
        <v>11671</v>
      </c>
      <c r="QFL1" t="s">
        <v>11672</v>
      </c>
      <c r="QFM1" t="s">
        <v>11673</v>
      </c>
      <c r="QFN1" t="s">
        <v>11674</v>
      </c>
      <c r="QFO1" t="s">
        <v>11675</v>
      </c>
      <c r="QFP1" t="s">
        <v>11676</v>
      </c>
      <c r="QFQ1" t="s">
        <v>11677</v>
      </c>
      <c r="QFR1" t="s">
        <v>11678</v>
      </c>
      <c r="QFS1" t="s">
        <v>11679</v>
      </c>
      <c r="QFT1" t="s">
        <v>11680</v>
      </c>
      <c r="QFU1" t="s">
        <v>11681</v>
      </c>
      <c r="QFV1" t="s">
        <v>11682</v>
      </c>
      <c r="QFW1" t="s">
        <v>11683</v>
      </c>
      <c r="QFX1" t="s">
        <v>11684</v>
      </c>
      <c r="QFY1" t="s">
        <v>11685</v>
      </c>
      <c r="QFZ1" t="s">
        <v>11686</v>
      </c>
      <c r="QGA1" t="s">
        <v>11687</v>
      </c>
      <c r="QGB1" t="s">
        <v>11688</v>
      </c>
      <c r="QGC1" t="s">
        <v>11689</v>
      </c>
      <c r="QGD1" t="s">
        <v>11690</v>
      </c>
      <c r="QGE1" t="s">
        <v>11691</v>
      </c>
      <c r="QGF1" t="s">
        <v>11692</v>
      </c>
      <c r="QGG1" t="s">
        <v>11693</v>
      </c>
      <c r="QGH1" t="s">
        <v>11694</v>
      </c>
      <c r="QGI1" t="s">
        <v>11695</v>
      </c>
      <c r="QGJ1" t="s">
        <v>11696</v>
      </c>
      <c r="QGK1" t="s">
        <v>11697</v>
      </c>
      <c r="QGL1" t="s">
        <v>11698</v>
      </c>
      <c r="QGM1" t="s">
        <v>11699</v>
      </c>
      <c r="QGN1" t="s">
        <v>11700</v>
      </c>
      <c r="QGO1" t="s">
        <v>11701</v>
      </c>
      <c r="QGP1" t="s">
        <v>11702</v>
      </c>
      <c r="QGQ1" t="s">
        <v>11703</v>
      </c>
      <c r="QGR1" t="s">
        <v>11704</v>
      </c>
      <c r="QGS1" t="s">
        <v>11705</v>
      </c>
      <c r="QGT1" t="s">
        <v>11706</v>
      </c>
      <c r="QGU1" t="s">
        <v>11707</v>
      </c>
      <c r="QGV1" t="s">
        <v>11708</v>
      </c>
      <c r="QGW1" t="s">
        <v>11709</v>
      </c>
      <c r="QGX1" t="s">
        <v>11710</v>
      </c>
      <c r="QGY1" t="s">
        <v>11711</v>
      </c>
      <c r="QGZ1" t="s">
        <v>11712</v>
      </c>
      <c r="QHA1" t="s">
        <v>11713</v>
      </c>
      <c r="QHB1" t="s">
        <v>11714</v>
      </c>
      <c r="QHC1" t="s">
        <v>11715</v>
      </c>
      <c r="QHD1" t="s">
        <v>11716</v>
      </c>
      <c r="QHE1" t="s">
        <v>11717</v>
      </c>
      <c r="QHF1" t="s">
        <v>11718</v>
      </c>
      <c r="QHG1" t="s">
        <v>11719</v>
      </c>
      <c r="QHH1" t="s">
        <v>11720</v>
      </c>
      <c r="QHI1" t="s">
        <v>11721</v>
      </c>
      <c r="QHJ1" t="s">
        <v>11722</v>
      </c>
      <c r="QHK1" t="s">
        <v>11723</v>
      </c>
      <c r="QHL1" t="s">
        <v>11724</v>
      </c>
      <c r="QHM1" t="s">
        <v>11725</v>
      </c>
      <c r="QHN1" t="s">
        <v>11726</v>
      </c>
      <c r="QHO1" t="s">
        <v>11727</v>
      </c>
      <c r="QHP1" t="s">
        <v>11728</v>
      </c>
      <c r="QHQ1" t="s">
        <v>11729</v>
      </c>
      <c r="QHR1" t="s">
        <v>11730</v>
      </c>
      <c r="QHS1" t="s">
        <v>11731</v>
      </c>
      <c r="QHT1" t="s">
        <v>11732</v>
      </c>
      <c r="QHU1" t="s">
        <v>11733</v>
      </c>
      <c r="QHV1" t="s">
        <v>11734</v>
      </c>
      <c r="QHW1" t="s">
        <v>11735</v>
      </c>
      <c r="QHX1" t="s">
        <v>11736</v>
      </c>
      <c r="QHY1" t="s">
        <v>11737</v>
      </c>
      <c r="QHZ1" t="s">
        <v>11738</v>
      </c>
      <c r="QIA1" t="s">
        <v>11739</v>
      </c>
      <c r="QIB1" t="s">
        <v>11740</v>
      </c>
      <c r="QIC1" t="s">
        <v>11741</v>
      </c>
      <c r="QID1" t="s">
        <v>11742</v>
      </c>
      <c r="QIE1" t="s">
        <v>11743</v>
      </c>
      <c r="QIF1" t="s">
        <v>11744</v>
      </c>
      <c r="QIG1" t="s">
        <v>11745</v>
      </c>
      <c r="QIH1" t="s">
        <v>11746</v>
      </c>
      <c r="QII1" t="s">
        <v>11747</v>
      </c>
      <c r="QIJ1" t="s">
        <v>11748</v>
      </c>
      <c r="QIK1" t="s">
        <v>11749</v>
      </c>
      <c r="QIL1" t="s">
        <v>11750</v>
      </c>
      <c r="QIM1" t="s">
        <v>11751</v>
      </c>
      <c r="QIN1" t="s">
        <v>11752</v>
      </c>
      <c r="QIO1" t="s">
        <v>11753</v>
      </c>
      <c r="QIP1" t="s">
        <v>11754</v>
      </c>
      <c r="QIQ1" t="s">
        <v>11755</v>
      </c>
      <c r="QIR1" t="s">
        <v>11756</v>
      </c>
      <c r="QIS1" t="s">
        <v>11757</v>
      </c>
      <c r="QIT1" t="s">
        <v>11758</v>
      </c>
      <c r="QIU1" t="s">
        <v>11759</v>
      </c>
      <c r="QIV1" t="s">
        <v>11760</v>
      </c>
      <c r="QIW1" t="s">
        <v>11761</v>
      </c>
      <c r="QIX1" t="s">
        <v>11762</v>
      </c>
      <c r="QIY1" t="s">
        <v>11763</v>
      </c>
      <c r="QIZ1" t="s">
        <v>11764</v>
      </c>
      <c r="QJA1" t="s">
        <v>11765</v>
      </c>
      <c r="QJB1" t="s">
        <v>11766</v>
      </c>
      <c r="QJC1" t="s">
        <v>11767</v>
      </c>
      <c r="QJD1" t="s">
        <v>11768</v>
      </c>
      <c r="QJE1" t="s">
        <v>11769</v>
      </c>
      <c r="QJF1" t="s">
        <v>11770</v>
      </c>
      <c r="QJG1" t="s">
        <v>11771</v>
      </c>
      <c r="QJH1" t="s">
        <v>11772</v>
      </c>
      <c r="QJI1" t="s">
        <v>11773</v>
      </c>
      <c r="QJJ1" t="s">
        <v>11774</v>
      </c>
      <c r="QJK1" t="s">
        <v>11775</v>
      </c>
      <c r="QJL1" t="s">
        <v>11776</v>
      </c>
      <c r="QJM1" t="s">
        <v>11777</v>
      </c>
      <c r="QJN1" t="s">
        <v>11778</v>
      </c>
      <c r="QJO1" t="s">
        <v>11779</v>
      </c>
      <c r="QJP1" t="s">
        <v>11780</v>
      </c>
      <c r="QJQ1" t="s">
        <v>11781</v>
      </c>
      <c r="QJR1" t="s">
        <v>11782</v>
      </c>
      <c r="QJS1" t="s">
        <v>11783</v>
      </c>
      <c r="QJT1" t="s">
        <v>11784</v>
      </c>
      <c r="QJU1" t="s">
        <v>11785</v>
      </c>
      <c r="QJV1" t="s">
        <v>11786</v>
      </c>
      <c r="QJW1" t="s">
        <v>11787</v>
      </c>
      <c r="QJX1" t="s">
        <v>11788</v>
      </c>
      <c r="QJY1" t="s">
        <v>11789</v>
      </c>
      <c r="QJZ1" t="s">
        <v>11790</v>
      </c>
      <c r="QKA1" t="s">
        <v>11791</v>
      </c>
      <c r="QKB1" t="s">
        <v>11792</v>
      </c>
      <c r="QKC1" t="s">
        <v>11793</v>
      </c>
      <c r="QKD1" t="s">
        <v>11794</v>
      </c>
      <c r="QKE1" t="s">
        <v>11795</v>
      </c>
      <c r="QKF1" t="s">
        <v>11796</v>
      </c>
      <c r="QKG1" t="s">
        <v>11797</v>
      </c>
      <c r="QKH1" t="s">
        <v>11798</v>
      </c>
      <c r="QKI1" t="s">
        <v>11799</v>
      </c>
      <c r="QKJ1" t="s">
        <v>11800</v>
      </c>
      <c r="QKK1" t="s">
        <v>11801</v>
      </c>
      <c r="QKL1" t="s">
        <v>11802</v>
      </c>
      <c r="QKM1" t="s">
        <v>11803</v>
      </c>
      <c r="QKN1" t="s">
        <v>11804</v>
      </c>
      <c r="QKO1" t="s">
        <v>11805</v>
      </c>
      <c r="QKP1" t="s">
        <v>11806</v>
      </c>
      <c r="QKQ1" t="s">
        <v>11807</v>
      </c>
      <c r="QKR1" t="s">
        <v>11808</v>
      </c>
      <c r="QKS1" t="s">
        <v>11809</v>
      </c>
      <c r="QKT1" t="s">
        <v>11810</v>
      </c>
      <c r="QKU1" t="s">
        <v>11811</v>
      </c>
      <c r="QKV1" t="s">
        <v>11812</v>
      </c>
      <c r="QKW1" t="s">
        <v>11813</v>
      </c>
      <c r="QKX1" t="s">
        <v>11814</v>
      </c>
      <c r="QKY1" t="s">
        <v>11815</v>
      </c>
      <c r="QKZ1" t="s">
        <v>11816</v>
      </c>
      <c r="QLA1" t="s">
        <v>11817</v>
      </c>
      <c r="QLB1" t="s">
        <v>11818</v>
      </c>
      <c r="QLC1" t="s">
        <v>11819</v>
      </c>
      <c r="QLD1" t="s">
        <v>11820</v>
      </c>
      <c r="QLE1" t="s">
        <v>11821</v>
      </c>
      <c r="QLF1" t="s">
        <v>11822</v>
      </c>
      <c r="QLG1" t="s">
        <v>11823</v>
      </c>
      <c r="QLH1" t="s">
        <v>11824</v>
      </c>
      <c r="QLI1" t="s">
        <v>11825</v>
      </c>
      <c r="QLJ1" t="s">
        <v>11826</v>
      </c>
      <c r="QLK1" t="s">
        <v>11827</v>
      </c>
      <c r="QLL1" t="s">
        <v>11828</v>
      </c>
      <c r="QLM1" t="s">
        <v>11829</v>
      </c>
      <c r="QLN1" t="s">
        <v>11830</v>
      </c>
      <c r="QLO1" t="s">
        <v>11831</v>
      </c>
      <c r="QLP1" t="s">
        <v>11832</v>
      </c>
      <c r="QLQ1" t="s">
        <v>11833</v>
      </c>
      <c r="QLR1" t="s">
        <v>11834</v>
      </c>
      <c r="QLS1" t="s">
        <v>11835</v>
      </c>
      <c r="QLT1" t="s">
        <v>11836</v>
      </c>
      <c r="QLU1" t="s">
        <v>11837</v>
      </c>
      <c r="QLV1" t="s">
        <v>11838</v>
      </c>
      <c r="QLW1" t="s">
        <v>11839</v>
      </c>
      <c r="QLX1" t="s">
        <v>11840</v>
      </c>
      <c r="QLY1" t="s">
        <v>11841</v>
      </c>
      <c r="QLZ1" t="s">
        <v>11842</v>
      </c>
      <c r="QMA1" t="s">
        <v>11843</v>
      </c>
      <c r="QMB1" t="s">
        <v>11844</v>
      </c>
      <c r="QMC1" t="s">
        <v>11845</v>
      </c>
      <c r="QMD1" t="s">
        <v>11846</v>
      </c>
      <c r="QME1" t="s">
        <v>11847</v>
      </c>
      <c r="QMF1" t="s">
        <v>11848</v>
      </c>
      <c r="QMG1" t="s">
        <v>11849</v>
      </c>
      <c r="QMH1" t="s">
        <v>11850</v>
      </c>
      <c r="QMI1" t="s">
        <v>11851</v>
      </c>
      <c r="QMJ1" t="s">
        <v>11852</v>
      </c>
      <c r="QMK1" t="s">
        <v>11853</v>
      </c>
      <c r="QML1" t="s">
        <v>11854</v>
      </c>
      <c r="QMM1" t="s">
        <v>11855</v>
      </c>
      <c r="QMN1" t="s">
        <v>11856</v>
      </c>
      <c r="QMO1" t="s">
        <v>11857</v>
      </c>
      <c r="QMP1" t="s">
        <v>11858</v>
      </c>
      <c r="QMQ1" t="s">
        <v>11859</v>
      </c>
      <c r="QMR1" t="s">
        <v>11860</v>
      </c>
      <c r="QMS1" t="s">
        <v>11861</v>
      </c>
      <c r="QMT1" t="s">
        <v>11862</v>
      </c>
      <c r="QMU1" t="s">
        <v>11863</v>
      </c>
      <c r="QMV1" t="s">
        <v>11864</v>
      </c>
      <c r="QMW1" t="s">
        <v>11865</v>
      </c>
      <c r="QMX1" t="s">
        <v>11866</v>
      </c>
      <c r="QMY1" t="s">
        <v>11867</v>
      </c>
      <c r="QMZ1" t="s">
        <v>11868</v>
      </c>
      <c r="QNA1" t="s">
        <v>11869</v>
      </c>
      <c r="QNB1" t="s">
        <v>11870</v>
      </c>
      <c r="QNC1" t="s">
        <v>11871</v>
      </c>
      <c r="QND1" t="s">
        <v>11872</v>
      </c>
      <c r="QNE1" t="s">
        <v>11873</v>
      </c>
      <c r="QNF1" t="s">
        <v>11874</v>
      </c>
      <c r="QNG1" t="s">
        <v>11875</v>
      </c>
      <c r="QNH1" t="s">
        <v>11876</v>
      </c>
      <c r="QNI1" t="s">
        <v>11877</v>
      </c>
      <c r="QNJ1" t="s">
        <v>11878</v>
      </c>
      <c r="QNK1" t="s">
        <v>11879</v>
      </c>
      <c r="QNL1" t="s">
        <v>11880</v>
      </c>
      <c r="QNM1" t="s">
        <v>11881</v>
      </c>
      <c r="QNN1" t="s">
        <v>11882</v>
      </c>
      <c r="QNO1" t="s">
        <v>11883</v>
      </c>
      <c r="QNP1" t="s">
        <v>11884</v>
      </c>
      <c r="QNQ1" t="s">
        <v>11885</v>
      </c>
      <c r="QNR1" t="s">
        <v>11886</v>
      </c>
      <c r="QNS1" t="s">
        <v>11887</v>
      </c>
      <c r="QNT1" t="s">
        <v>11888</v>
      </c>
      <c r="QNU1" t="s">
        <v>11889</v>
      </c>
      <c r="QNV1" t="s">
        <v>11890</v>
      </c>
      <c r="QNW1" t="s">
        <v>11891</v>
      </c>
      <c r="QNX1" t="s">
        <v>11892</v>
      </c>
      <c r="QNY1" t="s">
        <v>11893</v>
      </c>
      <c r="QNZ1" t="s">
        <v>11894</v>
      </c>
      <c r="QOA1" t="s">
        <v>11895</v>
      </c>
      <c r="QOB1" t="s">
        <v>11896</v>
      </c>
      <c r="QOC1" t="s">
        <v>11897</v>
      </c>
      <c r="QOD1" t="s">
        <v>11898</v>
      </c>
      <c r="QOE1" t="s">
        <v>11899</v>
      </c>
      <c r="QOF1" t="s">
        <v>11900</v>
      </c>
      <c r="QOG1" t="s">
        <v>11901</v>
      </c>
      <c r="QOH1" t="s">
        <v>11902</v>
      </c>
      <c r="QOI1" t="s">
        <v>11903</v>
      </c>
      <c r="QOJ1" t="s">
        <v>11904</v>
      </c>
      <c r="QOK1" t="s">
        <v>11905</v>
      </c>
      <c r="QOL1" t="s">
        <v>11906</v>
      </c>
      <c r="QOM1" t="s">
        <v>11907</v>
      </c>
      <c r="QON1" t="s">
        <v>11908</v>
      </c>
      <c r="QOO1" t="s">
        <v>11909</v>
      </c>
      <c r="QOP1" t="s">
        <v>11910</v>
      </c>
      <c r="QOQ1" t="s">
        <v>11911</v>
      </c>
      <c r="QOR1" t="s">
        <v>11912</v>
      </c>
      <c r="QOS1" t="s">
        <v>11913</v>
      </c>
      <c r="QOT1" t="s">
        <v>11914</v>
      </c>
      <c r="QOU1" t="s">
        <v>11915</v>
      </c>
      <c r="QOV1" t="s">
        <v>11916</v>
      </c>
      <c r="QOW1" t="s">
        <v>11917</v>
      </c>
      <c r="QOX1" t="s">
        <v>11918</v>
      </c>
      <c r="QOY1" t="s">
        <v>11919</v>
      </c>
      <c r="QOZ1" t="s">
        <v>11920</v>
      </c>
      <c r="QPA1" t="s">
        <v>11921</v>
      </c>
      <c r="QPB1" t="s">
        <v>11922</v>
      </c>
      <c r="QPC1" t="s">
        <v>11923</v>
      </c>
      <c r="QPD1" t="s">
        <v>11924</v>
      </c>
      <c r="QPE1" t="s">
        <v>11925</v>
      </c>
      <c r="QPF1" t="s">
        <v>11926</v>
      </c>
      <c r="QPG1" t="s">
        <v>11927</v>
      </c>
      <c r="QPH1" t="s">
        <v>11928</v>
      </c>
      <c r="QPI1" t="s">
        <v>11929</v>
      </c>
      <c r="QPJ1" t="s">
        <v>11930</v>
      </c>
      <c r="QPK1" t="s">
        <v>11931</v>
      </c>
      <c r="QPL1" t="s">
        <v>11932</v>
      </c>
      <c r="QPM1" t="s">
        <v>11933</v>
      </c>
      <c r="QPN1" t="s">
        <v>11934</v>
      </c>
      <c r="QPO1" t="s">
        <v>11935</v>
      </c>
      <c r="QPP1" t="s">
        <v>11936</v>
      </c>
      <c r="QPQ1" t="s">
        <v>11937</v>
      </c>
      <c r="QPR1" t="s">
        <v>11938</v>
      </c>
      <c r="QPS1" t="s">
        <v>11939</v>
      </c>
      <c r="QPT1" t="s">
        <v>11940</v>
      </c>
      <c r="QPU1" t="s">
        <v>11941</v>
      </c>
      <c r="QPV1" t="s">
        <v>11942</v>
      </c>
      <c r="QPW1" t="s">
        <v>11943</v>
      </c>
      <c r="QPX1" t="s">
        <v>11944</v>
      </c>
      <c r="QPY1" t="s">
        <v>11945</v>
      </c>
      <c r="QPZ1" t="s">
        <v>11946</v>
      </c>
      <c r="QQA1" t="s">
        <v>11947</v>
      </c>
      <c r="QQB1" t="s">
        <v>11948</v>
      </c>
      <c r="QQC1" t="s">
        <v>11949</v>
      </c>
      <c r="QQD1" t="s">
        <v>11950</v>
      </c>
      <c r="QQE1" t="s">
        <v>11951</v>
      </c>
      <c r="QQF1" t="s">
        <v>11952</v>
      </c>
      <c r="QQG1" t="s">
        <v>11953</v>
      </c>
      <c r="QQH1" t="s">
        <v>11954</v>
      </c>
      <c r="QQI1" t="s">
        <v>11955</v>
      </c>
      <c r="QQJ1" t="s">
        <v>11956</v>
      </c>
      <c r="QQK1" t="s">
        <v>11957</v>
      </c>
      <c r="QQL1" t="s">
        <v>11958</v>
      </c>
      <c r="QQM1" t="s">
        <v>11959</v>
      </c>
      <c r="QQN1" t="s">
        <v>11960</v>
      </c>
      <c r="QQO1" t="s">
        <v>11961</v>
      </c>
      <c r="QQP1" t="s">
        <v>11962</v>
      </c>
      <c r="QQQ1" t="s">
        <v>11963</v>
      </c>
      <c r="QQR1" t="s">
        <v>11964</v>
      </c>
      <c r="QQS1" t="s">
        <v>11965</v>
      </c>
      <c r="QQT1" t="s">
        <v>11966</v>
      </c>
      <c r="QQU1" t="s">
        <v>11967</v>
      </c>
      <c r="QQV1" t="s">
        <v>11968</v>
      </c>
      <c r="QQW1" t="s">
        <v>11969</v>
      </c>
      <c r="QQX1" t="s">
        <v>11970</v>
      </c>
      <c r="QQY1" t="s">
        <v>11971</v>
      </c>
      <c r="QQZ1" t="s">
        <v>11972</v>
      </c>
      <c r="QRA1" t="s">
        <v>11973</v>
      </c>
      <c r="QRB1" t="s">
        <v>11974</v>
      </c>
      <c r="QRC1" t="s">
        <v>11975</v>
      </c>
      <c r="QRD1" t="s">
        <v>11976</v>
      </c>
      <c r="QRE1" t="s">
        <v>11977</v>
      </c>
      <c r="QRF1" t="s">
        <v>11978</v>
      </c>
      <c r="QRG1" t="s">
        <v>11979</v>
      </c>
      <c r="QRH1" t="s">
        <v>11980</v>
      </c>
      <c r="QRI1" t="s">
        <v>11981</v>
      </c>
      <c r="QRJ1" t="s">
        <v>11982</v>
      </c>
      <c r="QRK1" t="s">
        <v>11983</v>
      </c>
      <c r="QRL1" t="s">
        <v>11984</v>
      </c>
      <c r="QRM1" t="s">
        <v>11985</v>
      </c>
      <c r="QRN1" t="s">
        <v>11986</v>
      </c>
      <c r="QRO1" t="s">
        <v>11987</v>
      </c>
      <c r="QRP1" t="s">
        <v>11988</v>
      </c>
      <c r="QRQ1" t="s">
        <v>11989</v>
      </c>
      <c r="QRR1" t="s">
        <v>11990</v>
      </c>
      <c r="QRS1" t="s">
        <v>11991</v>
      </c>
      <c r="QRT1" t="s">
        <v>11992</v>
      </c>
      <c r="QRU1" t="s">
        <v>11993</v>
      </c>
      <c r="QRV1" t="s">
        <v>11994</v>
      </c>
      <c r="QRW1" t="s">
        <v>11995</v>
      </c>
      <c r="QRX1" t="s">
        <v>11996</v>
      </c>
      <c r="QRY1" t="s">
        <v>11997</v>
      </c>
      <c r="QRZ1" t="s">
        <v>11998</v>
      </c>
      <c r="QSA1" t="s">
        <v>11999</v>
      </c>
      <c r="QSB1" t="s">
        <v>12000</v>
      </c>
      <c r="QSC1" t="s">
        <v>12001</v>
      </c>
      <c r="QSD1" t="s">
        <v>12002</v>
      </c>
      <c r="QSE1" t="s">
        <v>12003</v>
      </c>
      <c r="QSF1" t="s">
        <v>12004</v>
      </c>
      <c r="QSG1" t="s">
        <v>12005</v>
      </c>
      <c r="QSH1" t="s">
        <v>12006</v>
      </c>
      <c r="QSI1" t="s">
        <v>12007</v>
      </c>
      <c r="QSJ1" t="s">
        <v>12008</v>
      </c>
      <c r="QSK1" t="s">
        <v>12009</v>
      </c>
      <c r="QSL1" t="s">
        <v>12010</v>
      </c>
      <c r="QSM1" t="s">
        <v>12011</v>
      </c>
      <c r="QSN1" t="s">
        <v>12012</v>
      </c>
      <c r="QSO1" t="s">
        <v>12013</v>
      </c>
      <c r="QSP1" t="s">
        <v>12014</v>
      </c>
      <c r="QSQ1" t="s">
        <v>12015</v>
      </c>
      <c r="QSR1" t="s">
        <v>12016</v>
      </c>
      <c r="QSS1" t="s">
        <v>12017</v>
      </c>
      <c r="QST1" t="s">
        <v>12018</v>
      </c>
      <c r="QSU1" t="s">
        <v>12019</v>
      </c>
      <c r="QSV1" t="s">
        <v>12020</v>
      </c>
      <c r="QSW1" t="s">
        <v>12021</v>
      </c>
      <c r="QSX1" t="s">
        <v>12022</v>
      </c>
      <c r="QSY1" t="s">
        <v>12023</v>
      </c>
      <c r="QSZ1" t="s">
        <v>12024</v>
      </c>
      <c r="QTA1" t="s">
        <v>12025</v>
      </c>
      <c r="QTB1" t="s">
        <v>12026</v>
      </c>
      <c r="QTC1" t="s">
        <v>12027</v>
      </c>
      <c r="QTD1" t="s">
        <v>12028</v>
      </c>
      <c r="QTE1" t="s">
        <v>12029</v>
      </c>
      <c r="QTF1" t="s">
        <v>12030</v>
      </c>
      <c r="QTG1" t="s">
        <v>12031</v>
      </c>
      <c r="QTH1" t="s">
        <v>12032</v>
      </c>
      <c r="QTI1" t="s">
        <v>12033</v>
      </c>
      <c r="QTJ1" t="s">
        <v>12034</v>
      </c>
      <c r="QTK1" t="s">
        <v>12035</v>
      </c>
      <c r="QTL1" t="s">
        <v>12036</v>
      </c>
      <c r="QTM1" t="s">
        <v>12037</v>
      </c>
      <c r="QTN1" t="s">
        <v>12038</v>
      </c>
      <c r="QTO1" t="s">
        <v>12039</v>
      </c>
      <c r="QTP1" t="s">
        <v>12040</v>
      </c>
      <c r="QTQ1" t="s">
        <v>12041</v>
      </c>
      <c r="QTR1" t="s">
        <v>12042</v>
      </c>
      <c r="QTS1" t="s">
        <v>12043</v>
      </c>
      <c r="QTT1" t="s">
        <v>12044</v>
      </c>
      <c r="QTU1" t="s">
        <v>12045</v>
      </c>
      <c r="QTV1" t="s">
        <v>12046</v>
      </c>
      <c r="QTW1" t="s">
        <v>12047</v>
      </c>
      <c r="QTX1" t="s">
        <v>12048</v>
      </c>
      <c r="QTY1" t="s">
        <v>12049</v>
      </c>
      <c r="QTZ1" t="s">
        <v>12050</v>
      </c>
      <c r="QUA1" t="s">
        <v>12051</v>
      </c>
      <c r="QUB1" t="s">
        <v>12052</v>
      </c>
      <c r="QUC1" t="s">
        <v>12053</v>
      </c>
      <c r="QUD1" t="s">
        <v>12054</v>
      </c>
      <c r="QUE1" t="s">
        <v>12055</v>
      </c>
      <c r="QUF1" t="s">
        <v>12056</v>
      </c>
      <c r="QUG1" t="s">
        <v>12057</v>
      </c>
      <c r="QUH1" t="s">
        <v>12058</v>
      </c>
      <c r="QUI1" t="s">
        <v>12059</v>
      </c>
      <c r="QUJ1" t="s">
        <v>12060</v>
      </c>
      <c r="QUK1" t="s">
        <v>12061</v>
      </c>
      <c r="QUL1" t="s">
        <v>12062</v>
      </c>
      <c r="QUM1" t="s">
        <v>12063</v>
      </c>
      <c r="QUN1" t="s">
        <v>12064</v>
      </c>
      <c r="QUO1" t="s">
        <v>12065</v>
      </c>
      <c r="QUP1" t="s">
        <v>12066</v>
      </c>
      <c r="QUQ1" t="s">
        <v>12067</v>
      </c>
      <c r="QUR1" t="s">
        <v>12068</v>
      </c>
      <c r="QUS1" t="s">
        <v>12069</v>
      </c>
      <c r="QUT1" t="s">
        <v>12070</v>
      </c>
      <c r="QUU1" t="s">
        <v>12071</v>
      </c>
      <c r="QUV1" t="s">
        <v>12072</v>
      </c>
      <c r="QUW1" t="s">
        <v>12073</v>
      </c>
      <c r="QUX1" t="s">
        <v>12074</v>
      </c>
      <c r="QUY1" t="s">
        <v>12075</v>
      </c>
      <c r="QUZ1" t="s">
        <v>12076</v>
      </c>
      <c r="QVA1" t="s">
        <v>12077</v>
      </c>
      <c r="QVB1" t="s">
        <v>12078</v>
      </c>
      <c r="QVC1" t="s">
        <v>12079</v>
      </c>
      <c r="QVD1" t="s">
        <v>12080</v>
      </c>
      <c r="QVE1" t="s">
        <v>12081</v>
      </c>
      <c r="QVF1" t="s">
        <v>12082</v>
      </c>
      <c r="QVG1" t="s">
        <v>12083</v>
      </c>
      <c r="QVH1" t="s">
        <v>12084</v>
      </c>
      <c r="QVI1" t="s">
        <v>12085</v>
      </c>
      <c r="QVJ1" t="s">
        <v>12086</v>
      </c>
      <c r="QVK1" t="s">
        <v>12087</v>
      </c>
      <c r="QVL1" t="s">
        <v>12088</v>
      </c>
      <c r="QVM1" t="s">
        <v>12089</v>
      </c>
      <c r="QVN1" t="s">
        <v>12090</v>
      </c>
      <c r="QVO1" t="s">
        <v>12091</v>
      </c>
      <c r="QVP1" t="s">
        <v>12092</v>
      </c>
      <c r="QVQ1" t="s">
        <v>12093</v>
      </c>
      <c r="QVR1" t="s">
        <v>12094</v>
      </c>
      <c r="QVS1" t="s">
        <v>12095</v>
      </c>
      <c r="QVT1" t="s">
        <v>12096</v>
      </c>
      <c r="QVU1" t="s">
        <v>12097</v>
      </c>
      <c r="QVV1" t="s">
        <v>12098</v>
      </c>
      <c r="QVW1" t="s">
        <v>12099</v>
      </c>
      <c r="QVX1" t="s">
        <v>12100</v>
      </c>
      <c r="QVY1" t="s">
        <v>12101</v>
      </c>
      <c r="QVZ1" t="s">
        <v>12102</v>
      </c>
      <c r="QWA1" t="s">
        <v>12103</v>
      </c>
      <c r="QWB1" t="s">
        <v>12104</v>
      </c>
      <c r="QWC1" t="s">
        <v>12105</v>
      </c>
      <c r="QWD1" t="s">
        <v>12106</v>
      </c>
      <c r="QWE1" t="s">
        <v>12107</v>
      </c>
      <c r="QWF1" t="s">
        <v>12108</v>
      </c>
      <c r="QWG1" t="s">
        <v>12109</v>
      </c>
      <c r="QWH1" t="s">
        <v>12110</v>
      </c>
      <c r="QWI1" t="s">
        <v>12111</v>
      </c>
      <c r="QWJ1" t="s">
        <v>12112</v>
      </c>
      <c r="QWK1" t="s">
        <v>12113</v>
      </c>
      <c r="QWL1" t="s">
        <v>12114</v>
      </c>
      <c r="QWM1" t="s">
        <v>12115</v>
      </c>
      <c r="QWN1" t="s">
        <v>12116</v>
      </c>
      <c r="QWO1" t="s">
        <v>12117</v>
      </c>
      <c r="QWP1" t="s">
        <v>12118</v>
      </c>
      <c r="QWQ1" t="s">
        <v>12119</v>
      </c>
      <c r="QWR1" t="s">
        <v>12120</v>
      </c>
      <c r="QWS1" t="s">
        <v>12121</v>
      </c>
      <c r="QWT1" t="s">
        <v>12122</v>
      </c>
      <c r="QWU1" t="s">
        <v>12123</v>
      </c>
      <c r="QWV1" t="s">
        <v>12124</v>
      </c>
      <c r="QWW1" t="s">
        <v>12125</v>
      </c>
      <c r="QWX1" t="s">
        <v>12126</v>
      </c>
      <c r="QWY1" t="s">
        <v>12127</v>
      </c>
      <c r="QWZ1" t="s">
        <v>12128</v>
      </c>
      <c r="QXA1" t="s">
        <v>12129</v>
      </c>
      <c r="QXB1" t="s">
        <v>12130</v>
      </c>
      <c r="QXC1" t="s">
        <v>12131</v>
      </c>
      <c r="QXD1" t="s">
        <v>12132</v>
      </c>
      <c r="QXE1" t="s">
        <v>12133</v>
      </c>
      <c r="QXF1" t="s">
        <v>12134</v>
      </c>
      <c r="QXG1" t="s">
        <v>12135</v>
      </c>
      <c r="QXH1" t="s">
        <v>12136</v>
      </c>
      <c r="QXI1" t="s">
        <v>12137</v>
      </c>
      <c r="QXJ1" t="s">
        <v>12138</v>
      </c>
      <c r="QXK1" t="s">
        <v>12139</v>
      </c>
      <c r="QXL1" t="s">
        <v>12140</v>
      </c>
      <c r="QXM1" t="s">
        <v>12141</v>
      </c>
      <c r="QXN1" t="s">
        <v>12142</v>
      </c>
      <c r="QXO1" t="s">
        <v>12143</v>
      </c>
      <c r="QXP1" t="s">
        <v>12144</v>
      </c>
      <c r="QXQ1" t="s">
        <v>12145</v>
      </c>
      <c r="QXR1" t="s">
        <v>12146</v>
      </c>
      <c r="QXS1" t="s">
        <v>12147</v>
      </c>
      <c r="QXT1" t="s">
        <v>12148</v>
      </c>
      <c r="QXU1" t="s">
        <v>12149</v>
      </c>
      <c r="QXV1" t="s">
        <v>12150</v>
      </c>
      <c r="QXW1" t="s">
        <v>12151</v>
      </c>
      <c r="QXX1" t="s">
        <v>12152</v>
      </c>
      <c r="QXY1" t="s">
        <v>12153</v>
      </c>
      <c r="QXZ1" t="s">
        <v>12154</v>
      </c>
      <c r="QYA1" t="s">
        <v>12155</v>
      </c>
      <c r="QYB1" t="s">
        <v>12156</v>
      </c>
      <c r="QYC1" t="s">
        <v>12157</v>
      </c>
      <c r="QYD1" t="s">
        <v>12158</v>
      </c>
      <c r="QYE1" t="s">
        <v>12159</v>
      </c>
      <c r="QYF1" t="s">
        <v>12160</v>
      </c>
      <c r="QYG1" t="s">
        <v>12161</v>
      </c>
      <c r="QYH1" t="s">
        <v>12162</v>
      </c>
      <c r="QYI1" t="s">
        <v>12163</v>
      </c>
      <c r="QYJ1" t="s">
        <v>12164</v>
      </c>
      <c r="QYK1" t="s">
        <v>12165</v>
      </c>
      <c r="QYL1" t="s">
        <v>12166</v>
      </c>
      <c r="QYM1" t="s">
        <v>12167</v>
      </c>
      <c r="QYN1" t="s">
        <v>12168</v>
      </c>
      <c r="QYO1" t="s">
        <v>12169</v>
      </c>
      <c r="QYP1" t="s">
        <v>12170</v>
      </c>
      <c r="QYQ1" t="s">
        <v>12171</v>
      </c>
      <c r="QYR1" t="s">
        <v>12172</v>
      </c>
      <c r="QYS1" t="s">
        <v>12173</v>
      </c>
      <c r="QYT1" t="s">
        <v>12174</v>
      </c>
      <c r="QYU1" t="s">
        <v>12175</v>
      </c>
      <c r="QYV1" t="s">
        <v>12176</v>
      </c>
      <c r="QYW1" t="s">
        <v>12177</v>
      </c>
      <c r="QYX1" t="s">
        <v>12178</v>
      </c>
      <c r="QYY1" t="s">
        <v>12179</v>
      </c>
      <c r="QYZ1" t="s">
        <v>12180</v>
      </c>
      <c r="QZA1" t="s">
        <v>12181</v>
      </c>
      <c r="QZB1" t="s">
        <v>12182</v>
      </c>
      <c r="QZC1" t="s">
        <v>12183</v>
      </c>
      <c r="QZD1" t="s">
        <v>12184</v>
      </c>
      <c r="QZE1" t="s">
        <v>12185</v>
      </c>
      <c r="QZF1" t="s">
        <v>12186</v>
      </c>
      <c r="QZG1" t="s">
        <v>12187</v>
      </c>
      <c r="QZH1" t="s">
        <v>12188</v>
      </c>
      <c r="QZI1" t="s">
        <v>12189</v>
      </c>
      <c r="QZJ1" t="s">
        <v>12190</v>
      </c>
      <c r="QZK1" t="s">
        <v>12191</v>
      </c>
      <c r="QZL1" t="s">
        <v>12192</v>
      </c>
      <c r="QZM1" t="s">
        <v>12193</v>
      </c>
      <c r="QZN1" t="s">
        <v>12194</v>
      </c>
      <c r="QZO1" t="s">
        <v>12195</v>
      </c>
      <c r="QZP1" t="s">
        <v>12196</v>
      </c>
      <c r="QZQ1" t="s">
        <v>12197</v>
      </c>
      <c r="QZR1" t="s">
        <v>12198</v>
      </c>
      <c r="QZS1" t="s">
        <v>12199</v>
      </c>
      <c r="QZT1" t="s">
        <v>12200</v>
      </c>
      <c r="QZU1" t="s">
        <v>12201</v>
      </c>
      <c r="QZV1" t="s">
        <v>12202</v>
      </c>
      <c r="QZW1" t="s">
        <v>12203</v>
      </c>
      <c r="QZX1" t="s">
        <v>12204</v>
      </c>
      <c r="QZY1" t="s">
        <v>12205</v>
      </c>
      <c r="QZZ1" t="s">
        <v>12206</v>
      </c>
      <c r="RAA1" t="s">
        <v>12207</v>
      </c>
      <c r="RAB1" t="s">
        <v>12208</v>
      </c>
      <c r="RAC1" t="s">
        <v>12209</v>
      </c>
      <c r="RAD1" t="s">
        <v>12210</v>
      </c>
      <c r="RAE1" t="s">
        <v>12211</v>
      </c>
      <c r="RAF1" t="s">
        <v>12212</v>
      </c>
      <c r="RAG1" t="s">
        <v>12213</v>
      </c>
      <c r="RAH1" t="s">
        <v>12214</v>
      </c>
      <c r="RAI1" t="s">
        <v>12215</v>
      </c>
      <c r="RAJ1" t="s">
        <v>12216</v>
      </c>
      <c r="RAK1" t="s">
        <v>12217</v>
      </c>
      <c r="RAL1" t="s">
        <v>12218</v>
      </c>
      <c r="RAM1" t="s">
        <v>12219</v>
      </c>
      <c r="RAN1" t="s">
        <v>12220</v>
      </c>
      <c r="RAO1" t="s">
        <v>12221</v>
      </c>
      <c r="RAP1" t="s">
        <v>12222</v>
      </c>
      <c r="RAQ1" t="s">
        <v>12223</v>
      </c>
      <c r="RAR1" t="s">
        <v>12224</v>
      </c>
      <c r="RAS1" t="s">
        <v>12225</v>
      </c>
      <c r="RAT1" t="s">
        <v>12226</v>
      </c>
      <c r="RAU1" t="s">
        <v>12227</v>
      </c>
      <c r="RAV1" t="s">
        <v>12228</v>
      </c>
      <c r="RAW1" t="s">
        <v>12229</v>
      </c>
      <c r="RAX1" t="s">
        <v>12230</v>
      </c>
      <c r="RAY1" t="s">
        <v>12231</v>
      </c>
      <c r="RAZ1" t="s">
        <v>12232</v>
      </c>
      <c r="RBA1" t="s">
        <v>12233</v>
      </c>
      <c r="RBB1" t="s">
        <v>12234</v>
      </c>
      <c r="RBC1" t="s">
        <v>12235</v>
      </c>
      <c r="RBD1" t="s">
        <v>12236</v>
      </c>
      <c r="RBE1" t="s">
        <v>12237</v>
      </c>
      <c r="RBF1" t="s">
        <v>12238</v>
      </c>
      <c r="RBG1" t="s">
        <v>12239</v>
      </c>
      <c r="RBH1" t="s">
        <v>12240</v>
      </c>
      <c r="RBI1" t="s">
        <v>12241</v>
      </c>
      <c r="RBJ1" t="s">
        <v>12242</v>
      </c>
      <c r="RBK1" t="s">
        <v>12243</v>
      </c>
      <c r="RBL1" t="s">
        <v>12244</v>
      </c>
      <c r="RBM1" t="s">
        <v>12245</v>
      </c>
      <c r="RBN1" t="s">
        <v>12246</v>
      </c>
      <c r="RBO1" t="s">
        <v>12247</v>
      </c>
      <c r="RBP1" t="s">
        <v>12248</v>
      </c>
      <c r="RBQ1" t="s">
        <v>12249</v>
      </c>
      <c r="RBR1" t="s">
        <v>12250</v>
      </c>
      <c r="RBS1" t="s">
        <v>12251</v>
      </c>
      <c r="RBT1" t="s">
        <v>12252</v>
      </c>
      <c r="RBU1" t="s">
        <v>12253</v>
      </c>
      <c r="RBV1" t="s">
        <v>12254</v>
      </c>
      <c r="RBW1" t="s">
        <v>12255</v>
      </c>
      <c r="RBX1" t="s">
        <v>12256</v>
      </c>
      <c r="RBY1" t="s">
        <v>12257</v>
      </c>
      <c r="RBZ1" t="s">
        <v>12258</v>
      </c>
      <c r="RCA1" t="s">
        <v>12259</v>
      </c>
      <c r="RCB1" t="s">
        <v>12260</v>
      </c>
      <c r="RCC1" t="s">
        <v>12261</v>
      </c>
      <c r="RCD1" t="s">
        <v>12262</v>
      </c>
      <c r="RCE1" t="s">
        <v>12263</v>
      </c>
      <c r="RCF1" t="s">
        <v>12264</v>
      </c>
      <c r="RCG1" t="s">
        <v>12265</v>
      </c>
      <c r="RCH1" t="s">
        <v>12266</v>
      </c>
      <c r="RCI1" t="s">
        <v>12267</v>
      </c>
      <c r="RCJ1" t="s">
        <v>12268</v>
      </c>
      <c r="RCK1" t="s">
        <v>12269</v>
      </c>
      <c r="RCL1" t="s">
        <v>12270</v>
      </c>
      <c r="RCM1" t="s">
        <v>12271</v>
      </c>
      <c r="RCN1" t="s">
        <v>12272</v>
      </c>
      <c r="RCO1" t="s">
        <v>12273</v>
      </c>
      <c r="RCP1" t="s">
        <v>12274</v>
      </c>
      <c r="RCQ1" t="s">
        <v>12275</v>
      </c>
      <c r="RCR1" t="s">
        <v>12276</v>
      </c>
      <c r="RCS1" t="s">
        <v>12277</v>
      </c>
      <c r="RCT1" t="s">
        <v>12278</v>
      </c>
      <c r="RCU1" t="s">
        <v>12279</v>
      </c>
      <c r="RCV1" t="s">
        <v>12280</v>
      </c>
      <c r="RCW1" t="s">
        <v>12281</v>
      </c>
      <c r="RCX1" t="s">
        <v>12282</v>
      </c>
      <c r="RCY1" t="s">
        <v>12283</v>
      </c>
      <c r="RCZ1" t="s">
        <v>12284</v>
      </c>
      <c r="RDA1" t="s">
        <v>12285</v>
      </c>
      <c r="RDB1" t="s">
        <v>12286</v>
      </c>
      <c r="RDC1" t="s">
        <v>12287</v>
      </c>
      <c r="RDD1" t="s">
        <v>12288</v>
      </c>
      <c r="RDE1" t="s">
        <v>12289</v>
      </c>
      <c r="RDF1" t="s">
        <v>12290</v>
      </c>
      <c r="RDG1" t="s">
        <v>12291</v>
      </c>
      <c r="RDH1" t="s">
        <v>12292</v>
      </c>
      <c r="RDI1" t="s">
        <v>12293</v>
      </c>
      <c r="RDJ1" t="s">
        <v>12294</v>
      </c>
      <c r="RDK1" t="s">
        <v>12295</v>
      </c>
      <c r="RDL1" t="s">
        <v>12296</v>
      </c>
      <c r="RDM1" t="s">
        <v>12297</v>
      </c>
      <c r="RDN1" t="s">
        <v>12298</v>
      </c>
      <c r="RDO1" t="s">
        <v>12299</v>
      </c>
      <c r="RDP1" t="s">
        <v>12300</v>
      </c>
      <c r="RDQ1" t="s">
        <v>12301</v>
      </c>
      <c r="RDR1" t="s">
        <v>12302</v>
      </c>
      <c r="RDS1" t="s">
        <v>12303</v>
      </c>
      <c r="RDT1" t="s">
        <v>12304</v>
      </c>
      <c r="RDU1" t="s">
        <v>12305</v>
      </c>
      <c r="RDV1" t="s">
        <v>12306</v>
      </c>
      <c r="RDW1" t="s">
        <v>12307</v>
      </c>
      <c r="RDX1" t="s">
        <v>12308</v>
      </c>
      <c r="RDY1" t="s">
        <v>12309</v>
      </c>
      <c r="RDZ1" t="s">
        <v>12310</v>
      </c>
      <c r="REA1" t="s">
        <v>12311</v>
      </c>
      <c r="REB1" t="s">
        <v>12312</v>
      </c>
      <c r="REC1" t="s">
        <v>12313</v>
      </c>
      <c r="RED1" t="s">
        <v>12314</v>
      </c>
      <c r="REE1" t="s">
        <v>12315</v>
      </c>
      <c r="REF1" t="s">
        <v>12316</v>
      </c>
      <c r="REG1" t="s">
        <v>12317</v>
      </c>
      <c r="REH1" t="s">
        <v>12318</v>
      </c>
      <c r="REI1" t="s">
        <v>12319</v>
      </c>
      <c r="REJ1" t="s">
        <v>12320</v>
      </c>
      <c r="REK1" t="s">
        <v>12321</v>
      </c>
      <c r="REL1" t="s">
        <v>12322</v>
      </c>
      <c r="REM1" t="s">
        <v>12323</v>
      </c>
      <c r="REN1" t="s">
        <v>12324</v>
      </c>
      <c r="REO1" t="s">
        <v>12325</v>
      </c>
      <c r="REP1" t="s">
        <v>12326</v>
      </c>
      <c r="REQ1" t="s">
        <v>12327</v>
      </c>
      <c r="RER1" t="s">
        <v>12328</v>
      </c>
      <c r="RES1" t="s">
        <v>12329</v>
      </c>
      <c r="RET1" t="s">
        <v>12330</v>
      </c>
      <c r="REU1" t="s">
        <v>12331</v>
      </c>
      <c r="REV1" t="s">
        <v>12332</v>
      </c>
      <c r="REW1" t="s">
        <v>12333</v>
      </c>
      <c r="REX1" t="s">
        <v>12334</v>
      </c>
      <c r="REY1" t="s">
        <v>12335</v>
      </c>
      <c r="REZ1" t="s">
        <v>12336</v>
      </c>
      <c r="RFA1" t="s">
        <v>12337</v>
      </c>
      <c r="RFB1" t="s">
        <v>12338</v>
      </c>
      <c r="RFC1" t="s">
        <v>12339</v>
      </c>
      <c r="RFD1" t="s">
        <v>12340</v>
      </c>
      <c r="RFE1" t="s">
        <v>12341</v>
      </c>
      <c r="RFF1" t="s">
        <v>12342</v>
      </c>
      <c r="RFG1" t="s">
        <v>12343</v>
      </c>
      <c r="RFH1" t="s">
        <v>12344</v>
      </c>
      <c r="RFI1" t="s">
        <v>12345</v>
      </c>
      <c r="RFJ1" t="s">
        <v>12346</v>
      </c>
      <c r="RFK1" t="s">
        <v>12347</v>
      </c>
      <c r="RFL1" t="s">
        <v>12348</v>
      </c>
      <c r="RFM1" t="s">
        <v>12349</v>
      </c>
      <c r="RFN1" t="s">
        <v>12350</v>
      </c>
      <c r="RFO1" t="s">
        <v>12351</v>
      </c>
      <c r="RFP1" t="s">
        <v>12352</v>
      </c>
      <c r="RFQ1" t="s">
        <v>12353</v>
      </c>
      <c r="RFR1" t="s">
        <v>12354</v>
      </c>
      <c r="RFS1" t="s">
        <v>12355</v>
      </c>
      <c r="RFT1" t="s">
        <v>12356</v>
      </c>
      <c r="RFU1" t="s">
        <v>12357</v>
      </c>
      <c r="RFV1" t="s">
        <v>12358</v>
      </c>
      <c r="RFW1" t="s">
        <v>12359</v>
      </c>
      <c r="RFX1" t="s">
        <v>12360</v>
      </c>
      <c r="RFY1" t="s">
        <v>12361</v>
      </c>
      <c r="RFZ1" t="s">
        <v>12362</v>
      </c>
      <c r="RGA1" t="s">
        <v>12363</v>
      </c>
      <c r="RGB1" t="s">
        <v>12364</v>
      </c>
      <c r="RGC1" t="s">
        <v>12365</v>
      </c>
      <c r="RGD1" t="s">
        <v>12366</v>
      </c>
      <c r="RGE1" t="s">
        <v>12367</v>
      </c>
      <c r="RGF1" t="s">
        <v>12368</v>
      </c>
      <c r="RGG1" t="s">
        <v>12369</v>
      </c>
      <c r="RGH1" t="s">
        <v>12370</v>
      </c>
      <c r="RGI1" t="s">
        <v>12371</v>
      </c>
      <c r="RGJ1" t="s">
        <v>12372</v>
      </c>
      <c r="RGK1" t="s">
        <v>12373</v>
      </c>
      <c r="RGL1" t="s">
        <v>12374</v>
      </c>
      <c r="RGM1" t="s">
        <v>12375</v>
      </c>
      <c r="RGN1" t="s">
        <v>12376</v>
      </c>
      <c r="RGO1" t="s">
        <v>12377</v>
      </c>
      <c r="RGP1" t="s">
        <v>12378</v>
      </c>
      <c r="RGQ1" t="s">
        <v>12379</v>
      </c>
      <c r="RGR1" t="s">
        <v>12380</v>
      </c>
      <c r="RGS1" t="s">
        <v>12381</v>
      </c>
      <c r="RGT1" t="s">
        <v>12382</v>
      </c>
      <c r="RGU1" t="s">
        <v>12383</v>
      </c>
      <c r="RGV1" t="s">
        <v>12384</v>
      </c>
      <c r="RGW1" t="s">
        <v>12385</v>
      </c>
      <c r="RGX1" t="s">
        <v>12386</v>
      </c>
      <c r="RGY1" t="s">
        <v>12387</v>
      </c>
      <c r="RGZ1" t="s">
        <v>12388</v>
      </c>
      <c r="RHA1" t="s">
        <v>12389</v>
      </c>
      <c r="RHB1" t="s">
        <v>12390</v>
      </c>
      <c r="RHC1" t="s">
        <v>12391</v>
      </c>
      <c r="RHD1" t="s">
        <v>12392</v>
      </c>
      <c r="RHE1" t="s">
        <v>12393</v>
      </c>
      <c r="RHF1" t="s">
        <v>12394</v>
      </c>
      <c r="RHG1" t="s">
        <v>12395</v>
      </c>
      <c r="RHH1" t="s">
        <v>12396</v>
      </c>
      <c r="RHI1" t="s">
        <v>12397</v>
      </c>
      <c r="RHJ1" t="s">
        <v>12398</v>
      </c>
      <c r="RHK1" t="s">
        <v>12399</v>
      </c>
      <c r="RHL1" t="s">
        <v>12400</v>
      </c>
      <c r="RHM1" t="s">
        <v>12401</v>
      </c>
      <c r="RHN1" t="s">
        <v>12402</v>
      </c>
      <c r="RHO1" t="s">
        <v>12403</v>
      </c>
      <c r="RHP1" t="s">
        <v>12404</v>
      </c>
      <c r="RHQ1" t="s">
        <v>12405</v>
      </c>
      <c r="RHR1" t="s">
        <v>12406</v>
      </c>
      <c r="RHS1" t="s">
        <v>12407</v>
      </c>
      <c r="RHT1" t="s">
        <v>12408</v>
      </c>
      <c r="RHU1" t="s">
        <v>12409</v>
      </c>
      <c r="RHV1" t="s">
        <v>12410</v>
      </c>
      <c r="RHW1" t="s">
        <v>12411</v>
      </c>
      <c r="RHX1" t="s">
        <v>12412</v>
      </c>
      <c r="RHY1" t="s">
        <v>12413</v>
      </c>
      <c r="RHZ1" t="s">
        <v>12414</v>
      </c>
      <c r="RIA1" t="s">
        <v>12415</v>
      </c>
      <c r="RIB1" t="s">
        <v>12416</v>
      </c>
      <c r="RIC1" t="s">
        <v>12417</v>
      </c>
      <c r="RID1" t="s">
        <v>12418</v>
      </c>
      <c r="RIE1" t="s">
        <v>12419</v>
      </c>
      <c r="RIF1" t="s">
        <v>12420</v>
      </c>
      <c r="RIG1" t="s">
        <v>12421</v>
      </c>
      <c r="RIH1" t="s">
        <v>12422</v>
      </c>
      <c r="RII1" t="s">
        <v>12423</v>
      </c>
      <c r="RIJ1" t="s">
        <v>12424</v>
      </c>
      <c r="RIK1" t="s">
        <v>12425</v>
      </c>
      <c r="RIL1" t="s">
        <v>12426</v>
      </c>
      <c r="RIM1" t="s">
        <v>12427</v>
      </c>
      <c r="RIN1" t="s">
        <v>12428</v>
      </c>
      <c r="RIO1" t="s">
        <v>12429</v>
      </c>
      <c r="RIP1" t="s">
        <v>12430</v>
      </c>
      <c r="RIQ1" t="s">
        <v>12431</v>
      </c>
      <c r="RIR1" t="s">
        <v>12432</v>
      </c>
      <c r="RIS1" t="s">
        <v>12433</v>
      </c>
      <c r="RIT1" t="s">
        <v>12434</v>
      </c>
      <c r="RIU1" t="s">
        <v>12435</v>
      </c>
      <c r="RIV1" t="s">
        <v>12436</v>
      </c>
      <c r="RIW1" t="s">
        <v>12437</v>
      </c>
      <c r="RIX1" t="s">
        <v>12438</v>
      </c>
      <c r="RIY1" t="s">
        <v>12439</v>
      </c>
      <c r="RIZ1" t="s">
        <v>12440</v>
      </c>
      <c r="RJA1" t="s">
        <v>12441</v>
      </c>
      <c r="RJB1" t="s">
        <v>12442</v>
      </c>
      <c r="RJC1" t="s">
        <v>12443</v>
      </c>
      <c r="RJD1" t="s">
        <v>12444</v>
      </c>
      <c r="RJE1" t="s">
        <v>12445</v>
      </c>
      <c r="RJF1" t="s">
        <v>12446</v>
      </c>
      <c r="RJG1" t="s">
        <v>12447</v>
      </c>
      <c r="RJH1" t="s">
        <v>12448</v>
      </c>
      <c r="RJI1" t="s">
        <v>12449</v>
      </c>
      <c r="RJJ1" t="s">
        <v>12450</v>
      </c>
      <c r="RJK1" t="s">
        <v>12451</v>
      </c>
      <c r="RJL1" t="s">
        <v>12452</v>
      </c>
      <c r="RJM1" t="s">
        <v>12453</v>
      </c>
      <c r="RJN1" t="s">
        <v>12454</v>
      </c>
      <c r="RJO1" t="s">
        <v>12455</v>
      </c>
      <c r="RJP1" t="s">
        <v>12456</v>
      </c>
      <c r="RJQ1" t="s">
        <v>12457</v>
      </c>
      <c r="RJR1" t="s">
        <v>12458</v>
      </c>
      <c r="RJS1" t="s">
        <v>12459</v>
      </c>
      <c r="RJT1" t="s">
        <v>12460</v>
      </c>
      <c r="RJU1" t="s">
        <v>12461</v>
      </c>
      <c r="RJV1" t="s">
        <v>12462</v>
      </c>
      <c r="RJW1" t="s">
        <v>12463</v>
      </c>
      <c r="RJX1" t="s">
        <v>12464</v>
      </c>
      <c r="RJY1" t="s">
        <v>12465</v>
      </c>
      <c r="RJZ1" t="s">
        <v>12466</v>
      </c>
      <c r="RKA1" t="s">
        <v>12467</v>
      </c>
      <c r="RKB1" t="s">
        <v>12468</v>
      </c>
      <c r="RKC1" t="s">
        <v>12469</v>
      </c>
      <c r="RKD1" t="s">
        <v>12470</v>
      </c>
      <c r="RKE1" t="s">
        <v>12471</v>
      </c>
      <c r="RKF1" t="s">
        <v>12472</v>
      </c>
      <c r="RKG1" t="s">
        <v>12473</v>
      </c>
      <c r="RKH1" t="s">
        <v>12474</v>
      </c>
      <c r="RKI1" t="s">
        <v>12475</v>
      </c>
      <c r="RKJ1" t="s">
        <v>12476</v>
      </c>
      <c r="RKK1" t="s">
        <v>12477</v>
      </c>
      <c r="RKL1" t="s">
        <v>12478</v>
      </c>
      <c r="RKM1" t="s">
        <v>12479</v>
      </c>
      <c r="RKN1" t="s">
        <v>12480</v>
      </c>
      <c r="RKO1" t="s">
        <v>12481</v>
      </c>
      <c r="RKP1" t="s">
        <v>12482</v>
      </c>
      <c r="RKQ1" t="s">
        <v>12483</v>
      </c>
      <c r="RKR1" t="s">
        <v>12484</v>
      </c>
      <c r="RKS1" t="s">
        <v>12485</v>
      </c>
      <c r="RKT1" t="s">
        <v>12486</v>
      </c>
      <c r="RKU1" t="s">
        <v>12487</v>
      </c>
      <c r="RKV1" t="s">
        <v>12488</v>
      </c>
      <c r="RKW1" t="s">
        <v>12489</v>
      </c>
      <c r="RKX1" t="s">
        <v>12490</v>
      </c>
      <c r="RKY1" t="s">
        <v>12491</v>
      </c>
      <c r="RKZ1" t="s">
        <v>12492</v>
      </c>
      <c r="RLA1" t="s">
        <v>12493</v>
      </c>
      <c r="RLB1" t="s">
        <v>12494</v>
      </c>
      <c r="RLC1" t="s">
        <v>12495</v>
      </c>
      <c r="RLD1" t="s">
        <v>12496</v>
      </c>
      <c r="RLE1" t="s">
        <v>12497</v>
      </c>
      <c r="RLF1" t="s">
        <v>12498</v>
      </c>
      <c r="RLG1" t="s">
        <v>12499</v>
      </c>
      <c r="RLH1" t="s">
        <v>12500</v>
      </c>
      <c r="RLI1" t="s">
        <v>12501</v>
      </c>
      <c r="RLJ1" t="s">
        <v>12502</v>
      </c>
      <c r="RLK1" t="s">
        <v>12503</v>
      </c>
      <c r="RLL1" t="s">
        <v>12504</v>
      </c>
      <c r="RLM1" t="s">
        <v>12505</v>
      </c>
      <c r="RLN1" t="s">
        <v>12506</v>
      </c>
      <c r="RLO1" t="s">
        <v>12507</v>
      </c>
      <c r="RLP1" t="s">
        <v>12508</v>
      </c>
      <c r="RLQ1" t="s">
        <v>12509</v>
      </c>
      <c r="RLR1" t="s">
        <v>12510</v>
      </c>
      <c r="RLS1" t="s">
        <v>12511</v>
      </c>
      <c r="RLT1" t="s">
        <v>12512</v>
      </c>
      <c r="RLU1" t="s">
        <v>12513</v>
      </c>
      <c r="RLV1" t="s">
        <v>12514</v>
      </c>
      <c r="RLW1" t="s">
        <v>12515</v>
      </c>
      <c r="RLX1" t="s">
        <v>12516</v>
      </c>
      <c r="RLY1" t="s">
        <v>12517</v>
      </c>
      <c r="RLZ1" t="s">
        <v>12518</v>
      </c>
      <c r="RMA1" t="s">
        <v>12519</v>
      </c>
      <c r="RMB1" t="s">
        <v>12520</v>
      </c>
      <c r="RMC1" t="s">
        <v>12521</v>
      </c>
      <c r="RMD1" t="s">
        <v>12522</v>
      </c>
      <c r="RME1" t="s">
        <v>12523</v>
      </c>
      <c r="RMF1" t="s">
        <v>12524</v>
      </c>
      <c r="RMG1" t="s">
        <v>12525</v>
      </c>
      <c r="RMH1" t="s">
        <v>12526</v>
      </c>
      <c r="RMI1" t="s">
        <v>12527</v>
      </c>
      <c r="RMJ1" t="s">
        <v>12528</v>
      </c>
      <c r="RMK1" t="s">
        <v>12529</v>
      </c>
      <c r="RML1" t="s">
        <v>12530</v>
      </c>
      <c r="RMM1" t="s">
        <v>12531</v>
      </c>
      <c r="RMN1" t="s">
        <v>12532</v>
      </c>
      <c r="RMO1" t="s">
        <v>12533</v>
      </c>
      <c r="RMP1" t="s">
        <v>12534</v>
      </c>
      <c r="RMQ1" t="s">
        <v>12535</v>
      </c>
      <c r="RMR1" t="s">
        <v>12536</v>
      </c>
      <c r="RMS1" t="s">
        <v>12537</v>
      </c>
      <c r="RMT1" t="s">
        <v>12538</v>
      </c>
      <c r="RMU1" t="s">
        <v>12539</v>
      </c>
      <c r="RMV1" t="s">
        <v>12540</v>
      </c>
      <c r="RMW1" t="s">
        <v>12541</v>
      </c>
      <c r="RMX1" t="s">
        <v>12542</v>
      </c>
      <c r="RMY1" t="s">
        <v>12543</v>
      </c>
      <c r="RMZ1" t="s">
        <v>12544</v>
      </c>
      <c r="RNA1" t="s">
        <v>12545</v>
      </c>
      <c r="RNB1" t="s">
        <v>12546</v>
      </c>
      <c r="RNC1" t="s">
        <v>12547</v>
      </c>
      <c r="RND1" t="s">
        <v>12548</v>
      </c>
      <c r="RNE1" t="s">
        <v>12549</v>
      </c>
      <c r="RNF1" t="s">
        <v>12550</v>
      </c>
      <c r="RNG1" t="s">
        <v>12551</v>
      </c>
      <c r="RNH1" t="s">
        <v>12552</v>
      </c>
      <c r="RNI1" t="s">
        <v>12553</v>
      </c>
      <c r="RNJ1" t="s">
        <v>12554</v>
      </c>
      <c r="RNK1" t="s">
        <v>12555</v>
      </c>
      <c r="RNL1" t="s">
        <v>12556</v>
      </c>
      <c r="RNM1" t="s">
        <v>12557</v>
      </c>
      <c r="RNN1" t="s">
        <v>12558</v>
      </c>
      <c r="RNO1" t="s">
        <v>12559</v>
      </c>
      <c r="RNP1" t="s">
        <v>12560</v>
      </c>
      <c r="RNQ1" t="s">
        <v>12561</v>
      </c>
      <c r="RNR1" t="s">
        <v>12562</v>
      </c>
      <c r="RNS1" t="s">
        <v>12563</v>
      </c>
      <c r="RNT1" t="s">
        <v>12564</v>
      </c>
      <c r="RNU1" t="s">
        <v>12565</v>
      </c>
      <c r="RNV1" t="s">
        <v>12566</v>
      </c>
      <c r="RNW1" t="s">
        <v>12567</v>
      </c>
      <c r="RNX1" t="s">
        <v>12568</v>
      </c>
      <c r="RNY1" t="s">
        <v>12569</v>
      </c>
      <c r="RNZ1" t="s">
        <v>12570</v>
      </c>
      <c r="ROA1" t="s">
        <v>12571</v>
      </c>
      <c r="ROB1" t="s">
        <v>12572</v>
      </c>
      <c r="ROC1" t="s">
        <v>12573</v>
      </c>
      <c r="ROD1" t="s">
        <v>12574</v>
      </c>
      <c r="ROE1" t="s">
        <v>12575</v>
      </c>
      <c r="ROF1" t="s">
        <v>12576</v>
      </c>
      <c r="ROG1" t="s">
        <v>12577</v>
      </c>
      <c r="ROH1" t="s">
        <v>12578</v>
      </c>
      <c r="ROI1" t="s">
        <v>12579</v>
      </c>
      <c r="ROJ1" t="s">
        <v>12580</v>
      </c>
      <c r="ROK1" t="s">
        <v>12581</v>
      </c>
      <c r="ROL1" t="s">
        <v>12582</v>
      </c>
      <c r="ROM1" t="s">
        <v>12583</v>
      </c>
      <c r="RON1" t="s">
        <v>12584</v>
      </c>
      <c r="ROO1" t="s">
        <v>12585</v>
      </c>
      <c r="ROP1" t="s">
        <v>12586</v>
      </c>
      <c r="ROQ1" t="s">
        <v>12587</v>
      </c>
      <c r="ROR1" t="s">
        <v>12588</v>
      </c>
      <c r="ROS1" t="s">
        <v>12589</v>
      </c>
      <c r="ROT1" t="s">
        <v>12590</v>
      </c>
      <c r="ROU1" t="s">
        <v>12591</v>
      </c>
      <c r="ROV1" t="s">
        <v>12592</v>
      </c>
      <c r="ROW1" t="s">
        <v>12593</v>
      </c>
      <c r="ROX1" t="s">
        <v>12594</v>
      </c>
      <c r="ROY1" t="s">
        <v>12595</v>
      </c>
      <c r="ROZ1" t="s">
        <v>12596</v>
      </c>
      <c r="RPA1" t="s">
        <v>12597</v>
      </c>
      <c r="RPB1" t="s">
        <v>12598</v>
      </c>
      <c r="RPC1" t="s">
        <v>12599</v>
      </c>
      <c r="RPD1" t="s">
        <v>12600</v>
      </c>
      <c r="RPE1" t="s">
        <v>12601</v>
      </c>
      <c r="RPF1" t="s">
        <v>12602</v>
      </c>
      <c r="RPG1" t="s">
        <v>12603</v>
      </c>
      <c r="RPH1" t="s">
        <v>12604</v>
      </c>
      <c r="RPI1" t="s">
        <v>12605</v>
      </c>
      <c r="RPJ1" t="s">
        <v>12606</v>
      </c>
      <c r="RPK1" t="s">
        <v>12607</v>
      </c>
      <c r="RPL1" t="s">
        <v>12608</v>
      </c>
      <c r="RPM1" t="s">
        <v>12609</v>
      </c>
      <c r="RPN1" t="s">
        <v>12610</v>
      </c>
      <c r="RPO1" t="s">
        <v>12611</v>
      </c>
      <c r="RPP1" t="s">
        <v>12612</v>
      </c>
      <c r="RPQ1" t="s">
        <v>12613</v>
      </c>
      <c r="RPR1" t="s">
        <v>12614</v>
      </c>
      <c r="RPS1" t="s">
        <v>12615</v>
      </c>
      <c r="RPT1" t="s">
        <v>12616</v>
      </c>
      <c r="RPU1" t="s">
        <v>12617</v>
      </c>
      <c r="RPV1" t="s">
        <v>12618</v>
      </c>
      <c r="RPW1" t="s">
        <v>12619</v>
      </c>
      <c r="RPX1" t="s">
        <v>12620</v>
      </c>
      <c r="RPY1" t="s">
        <v>12621</v>
      </c>
      <c r="RPZ1" t="s">
        <v>12622</v>
      </c>
      <c r="RQA1" t="s">
        <v>12623</v>
      </c>
      <c r="RQB1" t="s">
        <v>12624</v>
      </c>
      <c r="RQC1" t="s">
        <v>12625</v>
      </c>
      <c r="RQD1" t="s">
        <v>12626</v>
      </c>
      <c r="RQE1" t="s">
        <v>12627</v>
      </c>
      <c r="RQF1" t="s">
        <v>12628</v>
      </c>
      <c r="RQG1" t="s">
        <v>12629</v>
      </c>
      <c r="RQH1" t="s">
        <v>12630</v>
      </c>
      <c r="RQI1" t="s">
        <v>12631</v>
      </c>
      <c r="RQJ1" t="s">
        <v>12632</v>
      </c>
      <c r="RQK1" t="s">
        <v>12633</v>
      </c>
      <c r="RQL1" t="s">
        <v>12634</v>
      </c>
      <c r="RQM1" t="s">
        <v>12635</v>
      </c>
      <c r="RQN1" t="s">
        <v>12636</v>
      </c>
      <c r="RQO1" t="s">
        <v>12637</v>
      </c>
      <c r="RQP1" t="s">
        <v>12638</v>
      </c>
      <c r="RQQ1" t="s">
        <v>12639</v>
      </c>
      <c r="RQR1" t="s">
        <v>12640</v>
      </c>
      <c r="RQS1" t="s">
        <v>12641</v>
      </c>
      <c r="RQT1" t="s">
        <v>12642</v>
      </c>
      <c r="RQU1" t="s">
        <v>12643</v>
      </c>
      <c r="RQV1" t="s">
        <v>12644</v>
      </c>
      <c r="RQW1" t="s">
        <v>12645</v>
      </c>
      <c r="RQX1" t="s">
        <v>12646</v>
      </c>
      <c r="RQY1" t="s">
        <v>12647</v>
      </c>
      <c r="RQZ1" t="s">
        <v>12648</v>
      </c>
      <c r="RRA1" t="s">
        <v>12649</v>
      </c>
      <c r="RRB1" t="s">
        <v>12650</v>
      </c>
      <c r="RRC1" t="s">
        <v>12651</v>
      </c>
      <c r="RRD1" t="s">
        <v>12652</v>
      </c>
      <c r="RRE1" t="s">
        <v>12653</v>
      </c>
      <c r="RRF1" t="s">
        <v>12654</v>
      </c>
      <c r="RRG1" t="s">
        <v>12655</v>
      </c>
      <c r="RRH1" t="s">
        <v>12656</v>
      </c>
      <c r="RRI1" t="s">
        <v>12657</v>
      </c>
      <c r="RRJ1" t="s">
        <v>12658</v>
      </c>
      <c r="RRK1" t="s">
        <v>12659</v>
      </c>
      <c r="RRL1" t="s">
        <v>12660</v>
      </c>
      <c r="RRM1" t="s">
        <v>12661</v>
      </c>
      <c r="RRN1" t="s">
        <v>12662</v>
      </c>
      <c r="RRO1" t="s">
        <v>12663</v>
      </c>
      <c r="RRP1" t="s">
        <v>12664</v>
      </c>
      <c r="RRQ1" t="s">
        <v>12665</v>
      </c>
      <c r="RRR1" t="s">
        <v>12666</v>
      </c>
      <c r="RRS1" t="s">
        <v>12667</v>
      </c>
      <c r="RRT1" t="s">
        <v>12668</v>
      </c>
      <c r="RRU1" t="s">
        <v>12669</v>
      </c>
      <c r="RRV1" t="s">
        <v>12670</v>
      </c>
      <c r="RRW1" t="s">
        <v>12671</v>
      </c>
      <c r="RRX1" t="s">
        <v>12672</v>
      </c>
      <c r="RRY1" t="s">
        <v>12673</v>
      </c>
      <c r="RRZ1" t="s">
        <v>12674</v>
      </c>
      <c r="RSA1" t="s">
        <v>12675</v>
      </c>
      <c r="RSB1" t="s">
        <v>12676</v>
      </c>
      <c r="RSC1" t="s">
        <v>12677</v>
      </c>
      <c r="RSD1" t="s">
        <v>12678</v>
      </c>
      <c r="RSE1" t="s">
        <v>12679</v>
      </c>
      <c r="RSF1" t="s">
        <v>12680</v>
      </c>
      <c r="RSG1" t="s">
        <v>12681</v>
      </c>
      <c r="RSH1" t="s">
        <v>12682</v>
      </c>
      <c r="RSI1" t="s">
        <v>12683</v>
      </c>
      <c r="RSJ1" t="s">
        <v>12684</v>
      </c>
      <c r="RSK1" t="s">
        <v>12685</v>
      </c>
      <c r="RSL1" t="s">
        <v>12686</v>
      </c>
      <c r="RSM1" t="s">
        <v>12687</v>
      </c>
      <c r="RSN1" t="s">
        <v>12688</v>
      </c>
      <c r="RSO1" t="s">
        <v>12689</v>
      </c>
      <c r="RSP1" t="s">
        <v>12690</v>
      </c>
      <c r="RSQ1" t="s">
        <v>12691</v>
      </c>
      <c r="RSR1" t="s">
        <v>12692</v>
      </c>
      <c r="RSS1" t="s">
        <v>12693</v>
      </c>
      <c r="RST1" t="s">
        <v>12694</v>
      </c>
      <c r="RSU1" t="s">
        <v>12695</v>
      </c>
      <c r="RSV1" t="s">
        <v>12696</v>
      </c>
      <c r="RSW1" t="s">
        <v>12697</v>
      </c>
      <c r="RSX1" t="s">
        <v>12698</v>
      </c>
      <c r="RSY1" t="s">
        <v>12699</v>
      </c>
      <c r="RSZ1" t="s">
        <v>12700</v>
      </c>
      <c r="RTA1" t="s">
        <v>12701</v>
      </c>
      <c r="RTB1" t="s">
        <v>12702</v>
      </c>
      <c r="RTC1" t="s">
        <v>12703</v>
      </c>
      <c r="RTD1" t="s">
        <v>12704</v>
      </c>
      <c r="RTE1" t="s">
        <v>12705</v>
      </c>
      <c r="RTF1" t="s">
        <v>12706</v>
      </c>
      <c r="RTG1" t="s">
        <v>12707</v>
      </c>
      <c r="RTH1" t="s">
        <v>12708</v>
      </c>
      <c r="RTI1" t="s">
        <v>12709</v>
      </c>
      <c r="RTJ1" t="s">
        <v>12710</v>
      </c>
      <c r="RTK1" t="s">
        <v>12711</v>
      </c>
      <c r="RTL1" t="s">
        <v>12712</v>
      </c>
      <c r="RTM1" t="s">
        <v>12713</v>
      </c>
      <c r="RTN1" t="s">
        <v>12714</v>
      </c>
      <c r="RTO1" t="s">
        <v>12715</v>
      </c>
      <c r="RTP1" t="s">
        <v>12716</v>
      </c>
      <c r="RTQ1" t="s">
        <v>12717</v>
      </c>
      <c r="RTR1" t="s">
        <v>12718</v>
      </c>
      <c r="RTS1" t="s">
        <v>12719</v>
      </c>
      <c r="RTT1" t="s">
        <v>12720</v>
      </c>
      <c r="RTU1" t="s">
        <v>12721</v>
      </c>
      <c r="RTV1" t="s">
        <v>12722</v>
      </c>
      <c r="RTW1" t="s">
        <v>12723</v>
      </c>
      <c r="RTX1" t="s">
        <v>12724</v>
      </c>
      <c r="RTY1" t="s">
        <v>12725</v>
      </c>
      <c r="RTZ1" t="s">
        <v>12726</v>
      </c>
      <c r="RUA1" t="s">
        <v>12727</v>
      </c>
      <c r="RUB1" t="s">
        <v>12728</v>
      </c>
      <c r="RUC1" t="s">
        <v>12729</v>
      </c>
      <c r="RUD1" t="s">
        <v>12730</v>
      </c>
      <c r="RUE1" t="s">
        <v>12731</v>
      </c>
      <c r="RUF1" t="s">
        <v>12732</v>
      </c>
      <c r="RUG1" t="s">
        <v>12733</v>
      </c>
      <c r="RUH1" t="s">
        <v>12734</v>
      </c>
      <c r="RUI1" t="s">
        <v>12735</v>
      </c>
      <c r="RUJ1" t="s">
        <v>12736</v>
      </c>
      <c r="RUK1" t="s">
        <v>12737</v>
      </c>
      <c r="RUL1" t="s">
        <v>12738</v>
      </c>
      <c r="RUM1" t="s">
        <v>12739</v>
      </c>
      <c r="RUN1" t="s">
        <v>12740</v>
      </c>
      <c r="RUO1" t="s">
        <v>12741</v>
      </c>
      <c r="RUP1" t="s">
        <v>12742</v>
      </c>
      <c r="RUQ1" t="s">
        <v>12743</v>
      </c>
      <c r="RUR1" t="s">
        <v>12744</v>
      </c>
      <c r="RUS1" t="s">
        <v>12745</v>
      </c>
      <c r="RUT1" t="s">
        <v>12746</v>
      </c>
      <c r="RUU1" t="s">
        <v>12747</v>
      </c>
      <c r="RUV1" t="s">
        <v>12748</v>
      </c>
      <c r="RUW1" t="s">
        <v>12749</v>
      </c>
      <c r="RUX1" t="s">
        <v>12750</v>
      </c>
      <c r="RUY1" t="s">
        <v>12751</v>
      </c>
      <c r="RUZ1" t="s">
        <v>12752</v>
      </c>
      <c r="RVA1" t="s">
        <v>12753</v>
      </c>
      <c r="RVB1" t="s">
        <v>12754</v>
      </c>
      <c r="RVC1" t="s">
        <v>12755</v>
      </c>
      <c r="RVD1" t="s">
        <v>12756</v>
      </c>
      <c r="RVE1" t="s">
        <v>12757</v>
      </c>
      <c r="RVF1" t="s">
        <v>12758</v>
      </c>
      <c r="RVG1" t="s">
        <v>12759</v>
      </c>
      <c r="RVH1" t="s">
        <v>12760</v>
      </c>
      <c r="RVI1" t="s">
        <v>12761</v>
      </c>
      <c r="RVJ1" t="s">
        <v>12762</v>
      </c>
      <c r="RVK1" t="s">
        <v>12763</v>
      </c>
      <c r="RVL1" t="s">
        <v>12764</v>
      </c>
      <c r="RVM1" t="s">
        <v>12765</v>
      </c>
      <c r="RVN1" t="s">
        <v>12766</v>
      </c>
      <c r="RVO1" t="s">
        <v>12767</v>
      </c>
      <c r="RVP1" t="s">
        <v>12768</v>
      </c>
      <c r="RVQ1" t="s">
        <v>12769</v>
      </c>
      <c r="RVR1" t="s">
        <v>12770</v>
      </c>
      <c r="RVS1" t="s">
        <v>12771</v>
      </c>
      <c r="RVT1" t="s">
        <v>12772</v>
      </c>
      <c r="RVU1" t="s">
        <v>12773</v>
      </c>
      <c r="RVV1" t="s">
        <v>12774</v>
      </c>
      <c r="RVW1" t="s">
        <v>12775</v>
      </c>
      <c r="RVX1" t="s">
        <v>12776</v>
      </c>
      <c r="RVY1" t="s">
        <v>12777</v>
      </c>
      <c r="RVZ1" t="s">
        <v>12778</v>
      </c>
      <c r="RWA1" t="s">
        <v>12779</v>
      </c>
      <c r="RWB1" t="s">
        <v>12780</v>
      </c>
      <c r="RWC1" t="s">
        <v>12781</v>
      </c>
      <c r="RWD1" t="s">
        <v>12782</v>
      </c>
      <c r="RWE1" t="s">
        <v>12783</v>
      </c>
      <c r="RWF1" t="s">
        <v>12784</v>
      </c>
      <c r="RWG1" t="s">
        <v>12785</v>
      </c>
      <c r="RWH1" t="s">
        <v>12786</v>
      </c>
      <c r="RWI1" t="s">
        <v>12787</v>
      </c>
      <c r="RWJ1" t="s">
        <v>12788</v>
      </c>
      <c r="RWK1" t="s">
        <v>12789</v>
      </c>
      <c r="RWL1" t="s">
        <v>12790</v>
      </c>
      <c r="RWM1" t="s">
        <v>12791</v>
      </c>
      <c r="RWN1" t="s">
        <v>12792</v>
      </c>
      <c r="RWO1" t="s">
        <v>12793</v>
      </c>
      <c r="RWP1" t="s">
        <v>12794</v>
      </c>
      <c r="RWQ1" t="s">
        <v>12795</v>
      </c>
      <c r="RWR1" t="s">
        <v>12796</v>
      </c>
      <c r="RWS1" t="s">
        <v>12797</v>
      </c>
      <c r="RWT1" t="s">
        <v>12798</v>
      </c>
      <c r="RWU1" t="s">
        <v>12799</v>
      </c>
      <c r="RWV1" t="s">
        <v>12800</v>
      </c>
      <c r="RWW1" t="s">
        <v>12801</v>
      </c>
      <c r="RWX1" t="s">
        <v>12802</v>
      </c>
      <c r="RWY1" t="s">
        <v>12803</v>
      </c>
      <c r="RWZ1" t="s">
        <v>12804</v>
      </c>
      <c r="RXA1" t="s">
        <v>12805</v>
      </c>
      <c r="RXB1" t="s">
        <v>12806</v>
      </c>
      <c r="RXC1" t="s">
        <v>12807</v>
      </c>
      <c r="RXD1" t="s">
        <v>12808</v>
      </c>
      <c r="RXE1" t="s">
        <v>12809</v>
      </c>
      <c r="RXF1" t="s">
        <v>12810</v>
      </c>
      <c r="RXG1" t="s">
        <v>12811</v>
      </c>
      <c r="RXH1" t="s">
        <v>12812</v>
      </c>
      <c r="RXI1" t="s">
        <v>12813</v>
      </c>
      <c r="RXJ1" t="s">
        <v>12814</v>
      </c>
      <c r="RXK1" t="s">
        <v>12815</v>
      </c>
      <c r="RXL1" t="s">
        <v>12816</v>
      </c>
      <c r="RXM1" t="s">
        <v>12817</v>
      </c>
      <c r="RXN1" t="s">
        <v>12818</v>
      </c>
      <c r="RXO1" t="s">
        <v>12819</v>
      </c>
      <c r="RXP1" t="s">
        <v>12820</v>
      </c>
      <c r="RXQ1" t="s">
        <v>12821</v>
      </c>
      <c r="RXR1" t="s">
        <v>12822</v>
      </c>
      <c r="RXS1" t="s">
        <v>12823</v>
      </c>
      <c r="RXT1" t="s">
        <v>12824</v>
      </c>
      <c r="RXU1" t="s">
        <v>12825</v>
      </c>
      <c r="RXV1" t="s">
        <v>12826</v>
      </c>
      <c r="RXW1" t="s">
        <v>12827</v>
      </c>
      <c r="RXX1" t="s">
        <v>12828</v>
      </c>
      <c r="RXY1" t="s">
        <v>12829</v>
      </c>
      <c r="RXZ1" t="s">
        <v>12830</v>
      </c>
      <c r="RYA1" t="s">
        <v>12831</v>
      </c>
      <c r="RYB1" t="s">
        <v>12832</v>
      </c>
      <c r="RYC1" t="s">
        <v>12833</v>
      </c>
      <c r="RYD1" t="s">
        <v>12834</v>
      </c>
      <c r="RYE1" t="s">
        <v>12835</v>
      </c>
      <c r="RYF1" t="s">
        <v>12836</v>
      </c>
      <c r="RYG1" t="s">
        <v>12837</v>
      </c>
      <c r="RYH1" t="s">
        <v>12838</v>
      </c>
      <c r="RYI1" t="s">
        <v>12839</v>
      </c>
      <c r="RYJ1" t="s">
        <v>12840</v>
      </c>
      <c r="RYK1" t="s">
        <v>12841</v>
      </c>
      <c r="RYL1" t="s">
        <v>12842</v>
      </c>
      <c r="RYM1" t="s">
        <v>12843</v>
      </c>
      <c r="RYN1" t="s">
        <v>12844</v>
      </c>
      <c r="RYO1" t="s">
        <v>12845</v>
      </c>
      <c r="RYP1" t="s">
        <v>12846</v>
      </c>
      <c r="RYQ1" t="s">
        <v>12847</v>
      </c>
      <c r="RYR1" t="s">
        <v>12848</v>
      </c>
      <c r="RYS1" t="s">
        <v>12849</v>
      </c>
      <c r="RYT1" t="s">
        <v>12850</v>
      </c>
      <c r="RYU1" t="s">
        <v>12851</v>
      </c>
      <c r="RYV1" t="s">
        <v>12852</v>
      </c>
      <c r="RYW1" t="s">
        <v>12853</v>
      </c>
      <c r="RYX1" t="s">
        <v>12854</v>
      </c>
      <c r="RYY1" t="s">
        <v>12855</v>
      </c>
      <c r="RYZ1" t="s">
        <v>12856</v>
      </c>
      <c r="RZA1" t="s">
        <v>12857</v>
      </c>
      <c r="RZB1" t="s">
        <v>12858</v>
      </c>
      <c r="RZC1" t="s">
        <v>12859</v>
      </c>
      <c r="RZD1" t="s">
        <v>12860</v>
      </c>
      <c r="RZE1" t="s">
        <v>12861</v>
      </c>
      <c r="RZF1" t="s">
        <v>12862</v>
      </c>
      <c r="RZG1" t="s">
        <v>12863</v>
      </c>
      <c r="RZH1" t="s">
        <v>12864</v>
      </c>
      <c r="RZI1" t="s">
        <v>12865</v>
      </c>
      <c r="RZJ1" t="s">
        <v>12866</v>
      </c>
      <c r="RZK1" t="s">
        <v>12867</v>
      </c>
      <c r="RZL1" t="s">
        <v>12868</v>
      </c>
      <c r="RZM1" t="s">
        <v>12869</v>
      </c>
      <c r="RZN1" t="s">
        <v>12870</v>
      </c>
      <c r="RZO1" t="s">
        <v>12871</v>
      </c>
      <c r="RZP1" t="s">
        <v>12872</v>
      </c>
      <c r="RZQ1" t="s">
        <v>12873</v>
      </c>
      <c r="RZR1" t="s">
        <v>12874</v>
      </c>
      <c r="RZS1" t="s">
        <v>12875</v>
      </c>
      <c r="RZT1" t="s">
        <v>12876</v>
      </c>
      <c r="RZU1" t="s">
        <v>12877</v>
      </c>
      <c r="RZV1" t="s">
        <v>12878</v>
      </c>
      <c r="RZW1" t="s">
        <v>12879</v>
      </c>
      <c r="RZX1" t="s">
        <v>12880</v>
      </c>
      <c r="RZY1" t="s">
        <v>12881</v>
      </c>
      <c r="RZZ1" t="s">
        <v>12882</v>
      </c>
      <c r="SAA1" t="s">
        <v>12883</v>
      </c>
      <c r="SAB1" t="s">
        <v>12884</v>
      </c>
      <c r="SAC1" t="s">
        <v>12885</v>
      </c>
      <c r="SAD1" t="s">
        <v>12886</v>
      </c>
      <c r="SAE1" t="s">
        <v>12887</v>
      </c>
      <c r="SAF1" t="s">
        <v>12888</v>
      </c>
      <c r="SAG1" t="s">
        <v>12889</v>
      </c>
      <c r="SAH1" t="s">
        <v>12890</v>
      </c>
      <c r="SAI1" t="s">
        <v>12891</v>
      </c>
      <c r="SAJ1" t="s">
        <v>12892</v>
      </c>
      <c r="SAK1" t="s">
        <v>12893</v>
      </c>
      <c r="SAL1" t="s">
        <v>12894</v>
      </c>
      <c r="SAM1" t="s">
        <v>12895</v>
      </c>
      <c r="SAN1" t="s">
        <v>12896</v>
      </c>
      <c r="SAO1" t="s">
        <v>12897</v>
      </c>
      <c r="SAP1" t="s">
        <v>12898</v>
      </c>
      <c r="SAQ1" t="s">
        <v>12899</v>
      </c>
      <c r="SAR1" t="s">
        <v>12900</v>
      </c>
      <c r="SAS1" t="s">
        <v>12901</v>
      </c>
      <c r="SAT1" t="s">
        <v>12902</v>
      </c>
      <c r="SAU1" t="s">
        <v>12903</v>
      </c>
      <c r="SAV1" t="s">
        <v>12904</v>
      </c>
      <c r="SAW1" t="s">
        <v>12905</v>
      </c>
      <c r="SAX1" t="s">
        <v>12906</v>
      </c>
      <c r="SAY1" t="s">
        <v>12907</v>
      </c>
      <c r="SAZ1" t="s">
        <v>12908</v>
      </c>
      <c r="SBA1" t="s">
        <v>12909</v>
      </c>
      <c r="SBB1" t="s">
        <v>12910</v>
      </c>
      <c r="SBC1" t="s">
        <v>12911</v>
      </c>
      <c r="SBD1" t="s">
        <v>12912</v>
      </c>
      <c r="SBE1" t="s">
        <v>12913</v>
      </c>
      <c r="SBF1" t="s">
        <v>12914</v>
      </c>
      <c r="SBG1" t="s">
        <v>12915</v>
      </c>
      <c r="SBH1" t="s">
        <v>12916</v>
      </c>
      <c r="SBI1" t="s">
        <v>12917</v>
      </c>
      <c r="SBJ1" t="s">
        <v>12918</v>
      </c>
      <c r="SBK1" t="s">
        <v>12919</v>
      </c>
      <c r="SBL1" t="s">
        <v>12920</v>
      </c>
      <c r="SBM1" t="s">
        <v>12921</v>
      </c>
      <c r="SBN1" t="s">
        <v>12922</v>
      </c>
      <c r="SBO1" t="s">
        <v>12923</v>
      </c>
      <c r="SBP1" t="s">
        <v>12924</v>
      </c>
      <c r="SBQ1" t="s">
        <v>12925</v>
      </c>
      <c r="SBR1" t="s">
        <v>12926</v>
      </c>
      <c r="SBS1" t="s">
        <v>12927</v>
      </c>
      <c r="SBT1" t="s">
        <v>12928</v>
      </c>
      <c r="SBU1" t="s">
        <v>12929</v>
      </c>
      <c r="SBV1" t="s">
        <v>12930</v>
      </c>
      <c r="SBW1" t="s">
        <v>12931</v>
      </c>
      <c r="SBX1" t="s">
        <v>12932</v>
      </c>
      <c r="SBY1" t="s">
        <v>12933</v>
      </c>
      <c r="SBZ1" t="s">
        <v>12934</v>
      </c>
      <c r="SCA1" t="s">
        <v>12935</v>
      </c>
      <c r="SCB1" t="s">
        <v>12936</v>
      </c>
      <c r="SCC1" t="s">
        <v>12937</v>
      </c>
      <c r="SCD1" t="s">
        <v>12938</v>
      </c>
      <c r="SCE1" t="s">
        <v>12939</v>
      </c>
      <c r="SCF1" t="s">
        <v>12940</v>
      </c>
      <c r="SCG1" t="s">
        <v>12941</v>
      </c>
      <c r="SCH1" t="s">
        <v>12942</v>
      </c>
      <c r="SCI1" t="s">
        <v>12943</v>
      </c>
      <c r="SCJ1" t="s">
        <v>12944</v>
      </c>
      <c r="SCK1" t="s">
        <v>12945</v>
      </c>
      <c r="SCL1" t="s">
        <v>12946</v>
      </c>
      <c r="SCM1" t="s">
        <v>12947</v>
      </c>
      <c r="SCN1" t="s">
        <v>12948</v>
      </c>
      <c r="SCO1" t="s">
        <v>12949</v>
      </c>
      <c r="SCP1" t="s">
        <v>12950</v>
      </c>
      <c r="SCQ1" t="s">
        <v>12951</v>
      </c>
      <c r="SCR1" t="s">
        <v>12952</v>
      </c>
      <c r="SCS1" t="s">
        <v>12953</v>
      </c>
      <c r="SCT1" t="s">
        <v>12954</v>
      </c>
      <c r="SCU1" t="s">
        <v>12955</v>
      </c>
      <c r="SCV1" t="s">
        <v>12956</v>
      </c>
      <c r="SCW1" t="s">
        <v>12957</v>
      </c>
      <c r="SCX1" t="s">
        <v>12958</v>
      </c>
      <c r="SCY1" t="s">
        <v>12959</v>
      </c>
      <c r="SCZ1" t="s">
        <v>12960</v>
      </c>
      <c r="SDA1" t="s">
        <v>12961</v>
      </c>
      <c r="SDB1" t="s">
        <v>12962</v>
      </c>
      <c r="SDC1" t="s">
        <v>12963</v>
      </c>
      <c r="SDD1" t="s">
        <v>12964</v>
      </c>
      <c r="SDE1" t="s">
        <v>12965</v>
      </c>
      <c r="SDF1" t="s">
        <v>12966</v>
      </c>
      <c r="SDG1" t="s">
        <v>12967</v>
      </c>
      <c r="SDH1" t="s">
        <v>12968</v>
      </c>
      <c r="SDI1" t="s">
        <v>12969</v>
      </c>
      <c r="SDJ1" t="s">
        <v>12970</v>
      </c>
      <c r="SDK1" t="s">
        <v>12971</v>
      </c>
      <c r="SDL1" t="s">
        <v>12972</v>
      </c>
      <c r="SDM1" t="s">
        <v>12973</v>
      </c>
      <c r="SDN1" t="s">
        <v>12974</v>
      </c>
      <c r="SDO1" t="s">
        <v>12975</v>
      </c>
      <c r="SDP1" t="s">
        <v>12976</v>
      </c>
      <c r="SDQ1" t="s">
        <v>12977</v>
      </c>
      <c r="SDR1" t="s">
        <v>12978</v>
      </c>
      <c r="SDS1" t="s">
        <v>12979</v>
      </c>
      <c r="SDT1" t="s">
        <v>12980</v>
      </c>
      <c r="SDU1" t="s">
        <v>12981</v>
      </c>
      <c r="SDV1" t="s">
        <v>12982</v>
      </c>
      <c r="SDW1" t="s">
        <v>12983</v>
      </c>
      <c r="SDX1" t="s">
        <v>12984</v>
      </c>
      <c r="SDY1" t="s">
        <v>12985</v>
      </c>
      <c r="SDZ1" t="s">
        <v>12986</v>
      </c>
      <c r="SEA1" t="s">
        <v>12987</v>
      </c>
      <c r="SEB1" t="s">
        <v>12988</v>
      </c>
      <c r="SEC1" t="s">
        <v>12989</v>
      </c>
      <c r="SED1" t="s">
        <v>12990</v>
      </c>
      <c r="SEE1" t="s">
        <v>12991</v>
      </c>
      <c r="SEF1" t="s">
        <v>12992</v>
      </c>
      <c r="SEG1" t="s">
        <v>12993</v>
      </c>
      <c r="SEH1" t="s">
        <v>12994</v>
      </c>
      <c r="SEI1" t="s">
        <v>12995</v>
      </c>
      <c r="SEJ1" t="s">
        <v>12996</v>
      </c>
      <c r="SEK1" t="s">
        <v>12997</v>
      </c>
      <c r="SEL1" t="s">
        <v>12998</v>
      </c>
      <c r="SEM1" t="s">
        <v>12999</v>
      </c>
      <c r="SEN1" t="s">
        <v>13000</v>
      </c>
      <c r="SEO1" t="s">
        <v>13001</v>
      </c>
      <c r="SEP1" t="s">
        <v>13002</v>
      </c>
      <c r="SEQ1" t="s">
        <v>13003</v>
      </c>
      <c r="SER1" t="s">
        <v>13004</v>
      </c>
      <c r="SES1" t="s">
        <v>13005</v>
      </c>
      <c r="SET1" t="s">
        <v>13006</v>
      </c>
      <c r="SEU1" t="s">
        <v>13007</v>
      </c>
      <c r="SEV1" t="s">
        <v>13008</v>
      </c>
      <c r="SEW1" t="s">
        <v>13009</v>
      </c>
      <c r="SEX1" t="s">
        <v>13010</v>
      </c>
      <c r="SEY1" t="s">
        <v>13011</v>
      </c>
      <c r="SEZ1" t="s">
        <v>13012</v>
      </c>
      <c r="SFA1" t="s">
        <v>13013</v>
      </c>
      <c r="SFB1" t="s">
        <v>13014</v>
      </c>
      <c r="SFC1" t="s">
        <v>13015</v>
      </c>
      <c r="SFD1" t="s">
        <v>13016</v>
      </c>
      <c r="SFE1" t="s">
        <v>13017</v>
      </c>
      <c r="SFF1" t="s">
        <v>13018</v>
      </c>
      <c r="SFG1" t="s">
        <v>13019</v>
      </c>
      <c r="SFH1" t="s">
        <v>13020</v>
      </c>
      <c r="SFI1" t="s">
        <v>13021</v>
      </c>
      <c r="SFJ1" t="s">
        <v>13022</v>
      </c>
      <c r="SFK1" t="s">
        <v>13023</v>
      </c>
      <c r="SFL1" t="s">
        <v>13024</v>
      </c>
      <c r="SFM1" t="s">
        <v>13025</v>
      </c>
      <c r="SFN1" t="s">
        <v>13026</v>
      </c>
      <c r="SFO1" t="s">
        <v>13027</v>
      </c>
      <c r="SFP1" t="s">
        <v>13028</v>
      </c>
      <c r="SFQ1" t="s">
        <v>13029</v>
      </c>
      <c r="SFR1" t="s">
        <v>13030</v>
      </c>
      <c r="SFS1" t="s">
        <v>13031</v>
      </c>
      <c r="SFT1" t="s">
        <v>13032</v>
      </c>
      <c r="SFU1" t="s">
        <v>13033</v>
      </c>
      <c r="SFV1" t="s">
        <v>13034</v>
      </c>
      <c r="SFW1" t="s">
        <v>13035</v>
      </c>
      <c r="SFX1" t="s">
        <v>13036</v>
      </c>
      <c r="SFY1" t="s">
        <v>13037</v>
      </c>
      <c r="SFZ1" t="s">
        <v>13038</v>
      </c>
      <c r="SGA1" t="s">
        <v>13039</v>
      </c>
      <c r="SGB1" t="s">
        <v>13040</v>
      </c>
      <c r="SGC1" t="s">
        <v>13041</v>
      </c>
      <c r="SGD1" t="s">
        <v>13042</v>
      </c>
      <c r="SGE1" t="s">
        <v>13043</v>
      </c>
      <c r="SGF1" t="s">
        <v>13044</v>
      </c>
      <c r="SGG1" t="s">
        <v>13045</v>
      </c>
      <c r="SGH1" t="s">
        <v>13046</v>
      </c>
      <c r="SGI1" t="s">
        <v>13047</v>
      </c>
      <c r="SGJ1" t="s">
        <v>13048</v>
      </c>
      <c r="SGK1" t="s">
        <v>13049</v>
      </c>
      <c r="SGL1" t="s">
        <v>13050</v>
      </c>
      <c r="SGM1" t="s">
        <v>13051</v>
      </c>
      <c r="SGN1" t="s">
        <v>13052</v>
      </c>
      <c r="SGO1" t="s">
        <v>13053</v>
      </c>
      <c r="SGP1" t="s">
        <v>13054</v>
      </c>
      <c r="SGQ1" t="s">
        <v>13055</v>
      </c>
      <c r="SGR1" t="s">
        <v>13056</v>
      </c>
      <c r="SGS1" t="s">
        <v>13057</v>
      </c>
      <c r="SGT1" t="s">
        <v>13058</v>
      </c>
      <c r="SGU1" t="s">
        <v>13059</v>
      </c>
      <c r="SGV1" t="s">
        <v>13060</v>
      </c>
      <c r="SGW1" t="s">
        <v>13061</v>
      </c>
      <c r="SGX1" t="s">
        <v>13062</v>
      </c>
      <c r="SGY1" t="s">
        <v>13063</v>
      </c>
      <c r="SGZ1" t="s">
        <v>13064</v>
      </c>
      <c r="SHA1" t="s">
        <v>13065</v>
      </c>
      <c r="SHB1" t="s">
        <v>13066</v>
      </c>
      <c r="SHC1" t="s">
        <v>13067</v>
      </c>
      <c r="SHD1" t="s">
        <v>13068</v>
      </c>
      <c r="SHE1" t="s">
        <v>13069</v>
      </c>
      <c r="SHF1" t="s">
        <v>13070</v>
      </c>
      <c r="SHG1" t="s">
        <v>13071</v>
      </c>
      <c r="SHH1" t="s">
        <v>13072</v>
      </c>
      <c r="SHI1" t="s">
        <v>13073</v>
      </c>
      <c r="SHJ1" t="s">
        <v>13074</v>
      </c>
      <c r="SHK1" t="s">
        <v>13075</v>
      </c>
      <c r="SHL1" t="s">
        <v>13076</v>
      </c>
      <c r="SHM1" t="s">
        <v>13077</v>
      </c>
      <c r="SHN1" t="s">
        <v>13078</v>
      </c>
      <c r="SHO1" t="s">
        <v>13079</v>
      </c>
      <c r="SHP1" t="s">
        <v>13080</v>
      </c>
      <c r="SHQ1" t="s">
        <v>13081</v>
      </c>
      <c r="SHR1" t="s">
        <v>13082</v>
      </c>
      <c r="SHS1" t="s">
        <v>13083</v>
      </c>
      <c r="SHT1" t="s">
        <v>13084</v>
      </c>
      <c r="SHU1" t="s">
        <v>13085</v>
      </c>
      <c r="SHV1" t="s">
        <v>13086</v>
      </c>
      <c r="SHW1" t="s">
        <v>13087</v>
      </c>
      <c r="SHX1" t="s">
        <v>13088</v>
      </c>
      <c r="SHY1" t="s">
        <v>13089</v>
      </c>
      <c r="SHZ1" t="s">
        <v>13090</v>
      </c>
      <c r="SIA1" t="s">
        <v>13091</v>
      </c>
      <c r="SIB1" t="s">
        <v>13092</v>
      </c>
      <c r="SIC1" t="s">
        <v>13093</v>
      </c>
      <c r="SID1" t="s">
        <v>13094</v>
      </c>
      <c r="SIE1" t="s">
        <v>13095</v>
      </c>
      <c r="SIF1" t="s">
        <v>13096</v>
      </c>
      <c r="SIG1" t="s">
        <v>13097</v>
      </c>
      <c r="SIH1" t="s">
        <v>13098</v>
      </c>
      <c r="SII1" t="s">
        <v>13099</v>
      </c>
      <c r="SIJ1" t="s">
        <v>13100</v>
      </c>
      <c r="SIK1" t="s">
        <v>13101</v>
      </c>
      <c r="SIL1" t="s">
        <v>13102</v>
      </c>
      <c r="SIM1" t="s">
        <v>13103</v>
      </c>
      <c r="SIN1" t="s">
        <v>13104</v>
      </c>
      <c r="SIO1" t="s">
        <v>13105</v>
      </c>
      <c r="SIP1" t="s">
        <v>13106</v>
      </c>
      <c r="SIQ1" t="s">
        <v>13107</v>
      </c>
      <c r="SIR1" t="s">
        <v>13108</v>
      </c>
      <c r="SIS1" t="s">
        <v>13109</v>
      </c>
      <c r="SIT1" t="s">
        <v>13110</v>
      </c>
      <c r="SIU1" t="s">
        <v>13111</v>
      </c>
      <c r="SIV1" t="s">
        <v>13112</v>
      </c>
      <c r="SIW1" t="s">
        <v>13113</v>
      </c>
      <c r="SIX1" t="s">
        <v>13114</v>
      </c>
      <c r="SIY1" t="s">
        <v>13115</v>
      </c>
      <c r="SIZ1" t="s">
        <v>13116</v>
      </c>
      <c r="SJA1" t="s">
        <v>13117</v>
      </c>
      <c r="SJB1" t="s">
        <v>13118</v>
      </c>
      <c r="SJC1" t="s">
        <v>13119</v>
      </c>
      <c r="SJD1" t="s">
        <v>13120</v>
      </c>
      <c r="SJE1" t="s">
        <v>13121</v>
      </c>
      <c r="SJF1" t="s">
        <v>13122</v>
      </c>
      <c r="SJG1" t="s">
        <v>13123</v>
      </c>
      <c r="SJH1" t="s">
        <v>13124</v>
      </c>
      <c r="SJI1" t="s">
        <v>13125</v>
      </c>
      <c r="SJJ1" t="s">
        <v>13126</v>
      </c>
      <c r="SJK1" t="s">
        <v>13127</v>
      </c>
      <c r="SJL1" t="s">
        <v>13128</v>
      </c>
      <c r="SJM1" t="s">
        <v>13129</v>
      </c>
      <c r="SJN1" t="s">
        <v>13130</v>
      </c>
      <c r="SJO1" t="s">
        <v>13131</v>
      </c>
      <c r="SJP1" t="s">
        <v>13132</v>
      </c>
      <c r="SJQ1" t="s">
        <v>13133</v>
      </c>
      <c r="SJR1" t="s">
        <v>13134</v>
      </c>
      <c r="SJS1" t="s">
        <v>13135</v>
      </c>
      <c r="SJT1" t="s">
        <v>13136</v>
      </c>
      <c r="SJU1" t="s">
        <v>13137</v>
      </c>
      <c r="SJV1" t="s">
        <v>13138</v>
      </c>
      <c r="SJW1" t="s">
        <v>13139</v>
      </c>
      <c r="SJX1" t="s">
        <v>13140</v>
      </c>
      <c r="SJY1" t="s">
        <v>13141</v>
      </c>
      <c r="SJZ1" t="s">
        <v>13142</v>
      </c>
      <c r="SKA1" t="s">
        <v>13143</v>
      </c>
      <c r="SKB1" t="s">
        <v>13144</v>
      </c>
      <c r="SKC1" t="s">
        <v>13145</v>
      </c>
      <c r="SKD1" t="s">
        <v>13146</v>
      </c>
      <c r="SKE1" t="s">
        <v>13147</v>
      </c>
      <c r="SKF1" t="s">
        <v>13148</v>
      </c>
      <c r="SKG1" t="s">
        <v>13149</v>
      </c>
      <c r="SKH1" t="s">
        <v>13150</v>
      </c>
      <c r="SKI1" t="s">
        <v>13151</v>
      </c>
      <c r="SKJ1" t="s">
        <v>13152</v>
      </c>
      <c r="SKK1" t="s">
        <v>13153</v>
      </c>
      <c r="SKL1" t="s">
        <v>13154</v>
      </c>
      <c r="SKM1" t="s">
        <v>13155</v>
      </c>
      <c r="SKN1" t="s">
        <v>13156</v>
      </c>
      <c r="SKO1" t="s">
        <v>13157</v>
      </c>
      <c r="SKP1" t="s">
        <v>13158</v>
      </c>
      <c r="SKQ1" t="s">
        <v>13159</v>
      </c>
      <c r="SKR1" t="s">
        <v>13160</v>
      </c>
      <c r="SKS1" t="s">
        <v>13161</v>
      </c>
      <c r="SKT1" t="s">
        <v>13162</v>
      </c>
      <c r="SKU1" t="s">
        <v>13163</v>
      </c>
      <c r="SKV1" t="s">
        <v>13164</v>
      </c>
      <c r="SKW1" t="s">
        <v>13165</v>
      </c>
      <c r="SKX1" t="s">
        <v>13166</v>
      </c>
      <c r="SKY1" t="s">
        <v>13167</v>
      </c>
      <c r="SKZ1" t="s">
        <v>13168</v>
      </c>
      <c r="SLA1" t="s">
        <v>13169</v>
      </c>
      <c r="SLB1" t="s">
        <v>13170</v>
      </c>
      <c r="SLC1" t="s">
        <v>13171</v>
      </c>
      <c r="SLD1" t="s">
        <v>13172</v>
      </c>
      <c r="SLE1" t="s">
        <v>13173</v>
      </c>
      <c r="SLF1" t="s">
        <v>13174</v>
      </c>
      <c r="SLG1" t="s">
        <v>13175</v>
      </c>
      <c r="SLH1" t="s">
        <v>13176</v>
      </c>
      <c r="SLI1" t="s">
        <v>13177</v>
      </c>
      <c r="SLJ1" t="s">
        <v>13178</v>
      </c>
      <c r="SLK1" t="s">
        <v>13179</v>
      </c>
      <c r="SLL1" t="s">
        <v>13180</v>
      </c>
      <c r="SLM1" t="s">
        <v>13181</v>
      </c>
      <c r="SLN1" t="s">
        <v>13182</v>
      </c>
      <c r="SLO1" t="s">
        <v>13183</v>
      </c>
      <c r="SLP1" t="s">
        <v>13184</v>
      </c>
      <c r="SLQ1" t="s">
        <v>13185</v>
      </c>
      <c r="SLR1" t="s">
        <v>13186</v>
      </c>
      <c r="SLS1" t="s">
        <v>13187</v>
      </c>
      <c r="SLT1" t="s">
        <v>13188</v>
      </c>
      <c r="SLU1" t="s">
        <v>13189</v>
      </c>
      <c r="SLV1" t="s">
        <v>13190</v>
      </c>
      <c r="SLW1" t="s">
        <v>13191</v>
      </c>
      <c r="SLX1" t="s">
        <v>13192</v>
      </c>
      <c r="SLY1" t="s">
        <v>13193</v>
      </c>
      <c r="SLZ1" t="s">
        <v>13194</v>
      </c>
      <c r="SMA1" t="s">
        <v>13195</v>
      </c>
      <c r="SMB1" t="s">
        <v>13196</v>
      </c>
      <c r="SMC1" t="s">
        <v>13197</v>
      </c>
      <c r="SMD1" t="s">
        <v>13198</v>
      </c>
      <c r="SME1" t="s">
        <v>13199</v>
      </c>
      <c r="SMF1" t="s">
        <v>13200</v>
      </c>
      <c r="SMG1" t="s">
        <v>13201</v>
      </c>
      <c r="SMH1" t="s">
        <v>13202</v>
      </c>
      <c r="SMI1" t="s">
        <v>13203</v>
      </c>
      <c r="SMJ1" t="s">
        <v>13204</v>
      </c>
      <c r="SMK1" t="s">
        <v>13205</v>
      </c>
      <c r="SML1" t="s">
        <v>13206</v>
      </c>
      <c r="SMM1" t="s">
        <v>13207</v>
      </c>
      <c r="SMN1" t="s">
        <v>13208</v>
      </c>
      <c r="SMO1" t="s">
        <v>13209</v>
      </c>
      <c r="SMP1" t="s">
        <v>13210</v>
      </c>
      <c r="SMQ1" t="s">
        <v>13211</v>
      </c>
      <c r="SMR1" t="s">
        <v>13212</v>
      </c>
      <c r="SMS1" t="s">
        <v>13213</v>
      </c>
      <c r="SMT1" t="s">
        <v>13214</v>
      </c>
      <c r="SMU1" t="s">
        <v>13215</v>
      </c>
      <c r="SMV1" t="s">
        <v>13216</v>
      </c>
      <c r="SMW1" t="s">
        <v>13217</v>
      </c>
      <c r="SMX1" t="s">
        <v>13218</v>
      </c>
      <c r="SMY1" t="s">
        <v>13219</v>
      </c>
      <c r="SMZ1" t="s">
        <v>13220</v>
      </c>
      <c r="SNA1" t="s">
        <v>13221</v>
      </c>
      <c r="SNB1" t="s">
        <v>13222</v>
      </c>
      <c r="SNC1" t="s">
        <v>13223</v>
      </c>
      <c r="SND1" t="s">
        <v>13224</v>
      </c>
      <c r="SNE1" t="s">
        <v>13225</v>
      </c>
      <c r="SNF1" t="s">
        <v>13226</v>
      </c>
      <c r="SNG1" t="s">
        <v>13227</v>
      </c>
      <c r="SNH1" t="s">
        <v>13228</v>
      </c>
      <c r="SNI1" t="s">
        <v>13229</v>
      </c>
      <c r="SNJ1" t="s">
        <v>13230</v>
      </c>
      <c r="SNK1" t="s">
        <v>13231</v>
      </c>
      <c r="SNL1" t="s">
        <v>13232</v>
      </c>
      <c r="SNM1" t="s">
        <v>13233</v>
      </c>
      <c r="SNN1" t="s">
        <v>13234</v>
      </c>
      <c r="SNO1" t="s">
        <v>13235</v>
      </c>
      <c r="SNP1" t="s">
        <v>13236</v>
      </c>
      <c r="SNQ1" t="s">
        <v>13237</v>
      </c>
      <c r="SNR1" t="s">
        <v>13238</v>
      </c>
      <c r="SNS1" t="s">
        <v>13239</v>
      </c>
      <c r="SNT1" t="s">
        <v>13240</v>
      </c>
      <c r="SNU1" t="s">
        <v>13241</v>
      </c>
      <c r="SNV1" t="s">
        <v>13242</v>
      </c>
      <c r="SNW1" t="s">
        <v>13243</v>
      </c>
      <c r="SNX1" t="s">
        <v>13244</v>
      </c>
      <c r="SNY1" t="s">
        <v>13245</v>
      </c>
      <c r="SNZ1" t="s">
        <v>13246</v>
      </c>
      <c r="SOA1" t="s">
        <v>13247</v>
      </c>
      <c r="SOB1" t="s">
        <v>13248</v>
      </c>
      <c r="SOC1" t="s">
        <v>13249</v>
      </c>
      <c r="SOD1" t="s">
        <v>13250</v>
      </c>
      <c r="SOE1" t="s">
        <v>13251</v>
      </c>
      <c r="SOF1" t="s">
        <v>13252</v>
      </c>
      <c r="SOG1" t="s">
        <v>13253</v>
      </c>
      <c r="SOH1" t="s">
        <v>13254</v>
      </c>
      <c r="SOI1" t="s">
        <v>13255</v>
      </c>
      <c r="SOJ1" t="s">
        <v>13256</v>
      </c>
      <c r="SOK1" t="s">
        <v>13257</v>
      </c>
      <c r="SOL1" t="s">
        <v>13258</v>
      </c>
      <c r="SOM1" t="s">
        <v>13259</v>
      </c>
      <c r="SON1" t="s">
        <v>13260</v>
      </c>
      <c r="SOO1" t="s">
        <v>13261</v>
      </c>
      <c r="SOP1" t="s">
        <v>13262</v>
      </c>
      <c r="SOQ1" t="s">
        <v>13263</v>
      </c>
      <c r="SOR1" t="s">
        <v>13264</v>
      </c>
      <c r="SOS1" t="s">
        <v>13265</v>
      </c>
      <c r="SOT1" t="s">
        <v>13266</v>
      </c>
      <c r="SOU1" t="s">
        <v>13267</v>
      </c>
      <c r="SOV1" t="s">
        <v>13268</v>
      </c>
      <c r="SOW1" t="s">
        <v>13269</v>
      </c>
      <c r="SOX1" t="s">
        <v>13270</v>
      </c>
      <c r="SOY1" t="s">
        <v>13271</v>
      </c>
      <c r="SOZ1" t="s">
        <v>13272</v>
      </c>
      <c r="SPA1" t="s">
        <v>13273</v>
      </c>
      <c r="SPB1" t="s">
        <v>13274</v>
      </c>
      <c r="SPC1" t="s">
        <v>13275</v>
      </c>
      <c r="SPD1" t="s">
        <v>13276</v>
      </c>
      <c r="SPE1" t="s">
        <v>13277</v>
      </c>
      <c r="SPF1" t="s">
        <v>13278</v>
      </c>
      <c r="SPG1" t="s">
        <v>13279</v>
      </c>
      <c r="SPH1" t="s">
        <v>13280</v>
      </c>
      <c r="SPI1" t="s">
        <v>13281</v>
      </c>
      <c r="SPJ1" t="s">
        <v>13282</v>
      </c>
      <c r="SPK1" t="s">
        <v>13283</v>
      </c>
      <c r="SPL1" t="s">
        <v>13284</v>
      </c>
      <c r="SPM1" t="s">
        <v>13285</v>
      </c>
      <c r="SPN1" t="s">
        <v>13286</v>
      </c>
      <c r="SPO1" t="s">
        <v>13287</v>
      </c>
      <c r="SPP1" t="s">
        <v>13288</v>
      </c>
      <c r="SPQ1" t="s">
        <v>13289</v>
      </c>
      <c r="SPR1" t="s">
        <v>13290</v>
      </c>
      <c r="SPS1" t="s">
        <v>13291</v>
      </c>
      <c r="SPT1" t="s">
        <v>13292</v>
      </c>
      <c r="SPU1" t="s">
        <v>13293</v>
      </c>
      <c r="SPV1" t="s">
        <v>13294</v>
      </c>
      <c r="SPW1" t="s">
        <v>13295</v>
      </c>
      <c r="SPX1" t="s">
        <v>13296</v>
      </c>
      <c r="SPY1" t="s">
        <v>13297</v>
      </c>
      <c r="SPZ1" t="s">
        <v>13298</v>
      </c>
      <c r="SQA1" t="s">
        <v>13299</v>
      </c>
      <c r="SQB1" t="s">
        <v>13300</v>
      </c>
      <c r="SQC1" t="s">
        <v>13301</v>
      </c>
      <c r="SQD1" t="s">
        <v>13302</v>
      </c>
      <c r="SQE1" t="s">
        <v>13303</v>
      </c>
      <c r="SQF1" t="s">
        <v>13304</v>
      </c>
      <c r="SQG1" t="s">
        <v>13305</v>
      </c>
      <c r="SQH1" t="s">
        <v>13306</v>
      </c>
      <c r="SQI1" t="s">
        <v>13307</v>
      </c>
      <c r="SQJ1" t="s">
        <v>13308</v>
      </c>
      <c r="SQK1" t="s">
        <v>13309</v>
      </c>
      <c r="SQL1" t="s">
        <v>13310</v>
      </c>
      <c r="SQM1" t="s">
        <v>13311</v>
      </c>
      <c r="SQN1" t="s">
        <v>13312</v>
      </c>
      <c r="SQO1" t="s">
        <v>13313</v>
      </c>
      <c r="SQP1" t="s">
        <v>13314</v>
      </c>
      <c r="SQQ1" t="s">
        <v>13315</v>
      </c>
      <c r="SQR1" t="s">
        <v>13316</v>
      </c>
      <c r="SQS1" t="s">
        <v>13317</v>
      </c>
      <c r="SQT1" t="s">
        <v>13318</v>
      </c>
      <c r="SQU1" t="s">
        <v>13319</v>
      </c>
      <c r="SQV1" t="s">
        <v>13320</v>
      </c>
      <c r="SQW1" t="s">
        <v>13321</v>
      </c>
      <c r="SQX1" t="s">
        <v>13322</v>
      </c>
      <c r="SQY1" t="s">
        <v>13323</v>
      </c>
      <c r="SQZ1" t="s">
        <v>13324</v>
      </c>
      <c r="SRA1" t="s">
        <v>13325</v>
      </c>
      <c r="SRB1" t="s">
        <v>13326</v>
      </c>
      <c r="SRC1" t="s">
        <v>13327</v>
      </c>
      <c r="SRD1" t="s">
        <v>13328</v>
      </c>
      <c r="SRE1" t="s">
        <v>13329</v>
      </c>
      <c r="SRF1" t="s">
        <v>13330</v>
      </c>
      <c r="SRG1" t="s">
        <v>13331</v>
      </c>
      <c r="SRH1" t="s">
        <v>13332</v>
      </c>
      <c r="SRI1" t="s">
        <v>13333</v>
      </c>
      <c r="SRJ1" t="s">
        <v>13334</v>
      </c>
      <c r="SRK1" t="s">
        <v>13335</v>
      </c>
      <c r="SRL1" t="s">
        <v>13336</v>
      </c>
      <c r="SRM1" t="s">
        <v>13337</v>
      </c>
      <c r="SRN1" t="s">
        <v>13338</v>
      </c>
      <c r="SRO1" t="s">
        <v>13339</v>
      </c>
      <c r="SRP1" t="s">
        <v>13340</v>
      </c>
      <c r="SRQ1" t="s">
        <v>13341</v>
      </c>
      <c r="SRR1" t="s">
        <v>13342</v>
      </c>
      <c r="SRS1" t="s">
        <v>13343</v>
      </c>
      <c r="SRT1" t="s">
        <v>13344</v>
      </c>
      <c r="SRU1" t="s">
        <v>13345</v>
      </c>
      <c r="SRV1" t="s">
        <v>13346</v>
      </c>
      <c r="SRW1" t="s">
        <v>13347</v>
      </c>
      <c r="SRX1" t="s">
        <v>13348</v>
      </c>
      <c r="SRY1" t="s">
        <v>13349</v>
      </c>
      <c r="SRZ1" t="s">
        <v>13350</v>
      </c>
      <c r="SSA1" t="s">
        <v>13351</v>
      </c>
      <c r="SSB1" t="s">
        <v>13352</v>
      </c>
      <c r="SSC1" t="s">
        <v>13353</v>
      </c>
      <c r="SSD1" t="s">
        <v>13354</v>
      </c>
      <c r="SSE1" t="s">
        <v>13355</v>
      </c>
      <c r="SSF1" t="s">
        <v>13356</v>
      </c>
      <c r="SSG1" t="s">
        <v>13357</v>
      </c>
      <c r="SSH1" t="s">
        <v>13358</v>
      </c>
      <c r="SSI1" t="s">
        <v>13359</v>
      </c>
      <c r="SSJ1" t="s">
        <v>13360</v>
      </c>
      <c r="SSK1" t="s">
        <v>13361</v>
      </c>
      <c r="SSL1" t="s">
        <v>13362</v>
      </c>
      <c r="SSM1" t="s">
        <v>13363</v>
      </c>
      <c r="SSN1" t="s">
        <v>13364</v>
      </c>
      <c r="SSO1" t="s">
        <v>13365</v>
      </c>
      <c r="SSP1" t="s">
        <v>13366</v>
      </c>
      <c r="SSQ1" t="s">
        <v>13367</v>
      </c>
      <c r="SSR1" t="s">
        <v>13368</v>
      </c>
      <c r="SSS1" t="s">
        <v>13369</v>
      </c>
      <c r="SST1" t="s">
        <v>13370</v>
      </c>
      <c r="SSU1" t="s">
        <v>13371</v>
      </c>
      <c r="SSV1" t="s">
        <v>13372</v>
      </c>
      <c r="SSW1" t="s">
        <v>13373</v>
      </c>
      <c r="SSX1" t="s">
        <v>13374</v>
      </c>
      <c r="SSY1" t="s">
        <v>13375</v>
      </c>
      <c r="SSZ1" t="s">
        <v>13376</v>
      </c>
      <c r="STA1" t="s">
        <v>13377</v>
      </c>
      <c r="STB1" t="s">
        <v>13378</v>
      </c>
      <c r="STC1" t="s">
        <v>13379</v>
      </c>
      <c r="STD1" t="s">
        <v>13380</v>
      </c>
      <c r="STE1" t="s">
        <v>13381</v>
      </c>
      <c r="STF1" t="s">
        <v>13382</v>
      </c>
      <c r="STG1" t="s">
        <v>13383</v>
      </c>
      <c r="STH1" t="s">
        <v>13384</v>
      </c>
      <c r="STI1" t="s">
        <v>13385</v>
      </c>
      <c r="STJ1" t="s">
        <v>13386</v>
      </c>
      <c r="STK1" t="s">
        <v>13387</v>
      </c>
      <c r="STL1" t="s">
        <v>13388</v>
      </c>
      <c r="STM1" t="s">
        <v>13389</v>
      </c>
      <c r="STN1" t="s">
        <v>13390</v>
      </c>
      <c r="STO1" t="s">
        <v>13391</v>
      </c>
      <c r="STP1" t="s">
        <v>13392</v>
      </c>
      <c r="STQ1" t="s">
        <v>13393</v>
      </c>
      <c r="STR1" t="s">
        <v>13394</v>
      </c>
      <c r="STS1" t="s">
        <v>13395</v>
      </c>
      <c r="STT1" t="s">
        <v>13396</v>
      </c>
      <c r="STU1" t="s">
        <v>13397</v>
      </c>
      <c r="STV1" t="s">
        <v>13398</v>
      </c>
      <c r="STW1" t="s">
        <v>13399</v>
      </c>
      <c r="STX1" t="s">
        <v>13400</v>
      </c>
      <c r="STY1" t="s">
        <v>13401</v>
      </c>
      <c r="STZ1" t="s">
        <v>13402</v>
      </c>
      <c r="SUA1" t="s">
        <v>13403</v>
      </c>
      <c r="SUB1" t="s">
        <v>13404</v>
      </c>
      <c r="SUC1" t="s">
        <v>13405</v>
      </c>
      <c r="SUD1" t="s">
        <v>13406</v>
      </c>
      <c r="SUE1" t="s">
        <v>13407</v>
      </c>
      <c r="SUF1" t="s">
        <v>13408</v>
      </c>
      <c r="SUG1" t="s">
        <v>13409</v>
      </c>
      <c r="SUH1" t="s">
        <v>13410</v>
      </c>
      <c r="SUI1" t="s">
        <v>13411</v>
      </c>
      <c r="SUJ1" t="s">
        <v>13412</v>
      </c>
      <c r="SUK1" t="s">
        <v>13413</v>
      </c>
      <c r="SUL1" t="s">
        <v>13414</v>
      </c>
      <c r="SUM1" t="s">
        <v>13415</v>
      </c>
      <c r="SUN1" t="s">
        <v>13416</v>
      </c>
      <c r="SUO1" t="s">
        <v>13417</v>
      </c>
      <c r="SUP1" t="s">
        <v>13418</v>
      </c>
      <c r="SUQ1" t="s">
        <v>13419</v>
      </c>
      <c r="SUR1" t="s">
        <v>13420</v>
      </c>
      <c r="SUS1" t="s">
        <v>13421</v>
      </c>
      <c r="SUT1" t="s">
        <v>13422</v>
      </c>
      <c r="SUU1" t="s">
        <v>13423</v>
      </c>
      <c r="SUV1" t="s">
        <v>13424</v>
      </c>
      <c r="SUW1" t="s">
        <v>13425</v>
      </c>
      <c r="SUX1" t="s">
        <v>13426</v>
      </c>
      <c r="SUY1" t="s">
        <v>13427</v>
      </c>
      <c r="SUZ1" t="s">
        <v>13428</v>
      </c>
      <c r="SVA1" t="s">
        <v>13429</v>
      </c>
      <c r="SVB1" t="s">
        <v>13430</v>
      </c>
      <c r="SVC1" t="s">
        <v>13431</v>
      </c>
      <c r="SVD1" t="s">
        <v>13432</v>
      </c>
      <c r="SVE1" t="s">
        <v>13433</v>
      </c>
      <c r="SVF1" t="s">
        <v>13434</v>
      </c>
      <c r="SVG1" t="s">
        <v>13435</v>
      </c>
      <c r="SVH1" t="s">
        <v>13436</v>
      </c>
      <c r="SVI1" t="s">
        <v>13437</v>
      </c>
      <c r="SVJ1" t="s">
        <v>13438</v>
      </c>
      <c r="SVK1" t="s">
        <v>13439</v>
      </c>
      <c r="SVL1" t="s">
        <v>13440</v>
      </c>
      <c r="SVM1" t="s">
        <v>13441</v>
      </c>
      <c r="SVN1" t="s">
        <v>13442</v>
      </c>
      <c r="SVO1" t="s">
        <v>13443</v>
      </c>
      <c r="SVP1" t="s">
        <v>13444</v>
      </c>
      <c r="SVQ1" t="s">
        <v>13445</v>
      </c>
      <c r="SVR1" t="s">
        <v>13446</v>
      </c>
      <c r="SVS1" t="s">
        <v>13447</v>
      </c>
      <c r="SVT1" t="s">
        <v>13448</v>
      </c>
      <c r="SVU1" t="s">
        <v>13449</v>
      </c>
      <c r="SVV1" t="s">
        <v>13450</v>
      </c>
      <c r="SVW1" t="s">
        <v>13451</v>
      </c>
      <c r="SVX1" t="s">
        <v>13452</v>
      </c>
      <c r="SVY1" t="s">
        <v>13453</v>
      </c>
      <c r="SVZ1" t="s">
        <v>13454</v>
      </c>
      <c r="SWA1" t="s">
        <v>13455</v>
      </c>
      <c r="SWB1" t="s">
        <v>13456</v>
      </c>
      <c r="SWC1" t="s">
        <v>13457</v>
      </c>
      <c r="SWD1" t="s">
        <v>13458</v>
      </c>
      <c r="SWE1" t="s">
        <v>13459</v>
      </c>
      <c r="SWF1" t="s">
        <v>13460</v>
      </c>
      <c r="SWG1" t="s">
        <v>13461</v>
      </c>
      <c r="SWH1" t="s">
        <v>13462</v>
      </c>
      <c r="SWI1" t="s">
        <v>13463</v>
      </c>
      <c r="SWJ1" t="s">
        <v>13464</v>
      </c>
      <c r="SWK1" t="s">
        <v>13465</v>
      </c>
      <c r="SWL1" t="s">
        <v>13466</v>
      </c>
      <c r="SWM1" t="s">
        <v>13467</v>
      </c>
      <c r="SWN1" t="s">
        <v>13468</v>
      </c>
      <c r="SWO1" t="s">
        <v>13469</v>
      </c>
      <c r="SWP1" t="s">
        <v>13470</v>
      </c>
      <c r="SWQ1" t="s">
        <v>13471</v>
      </c>
      <c r="SWR1" t="s">
        <v>13472</v>
      </c>
      <c r="SWS1" t="s">
        <v>13473</v>
      </c>
      <c r="SWT1" t="s">
        <v>13474</v>
      </c>
      <c r="SWU1" t="s">
        <v>13475</v>
      </c>
      <c r="SWV1" t="s">
        <v>13476</v>
      </c>
      <c r="SWW1" t="s">
        <v>13477</v>
      </c>
      <c r="SWX1" t="s">
        <v>13478</v>
      </c>
      <c r="SWY1" t="s">
        <v>13479</v>
      </c>
      <c r="SWZ1" t="s">
        <v>13480</v>
      </c>
      <c r="SXA1" t="s">
        <v>13481</v>
      </c>
      <c r="SXB1" t="s">
        <v>13482</v>
      </c>
      <c r="SXC1" t="s">
        <v>13483</v>
      </c>
      <c r="SXD1" t="s">
        <v>13484</v>
      </c>
      <c r="SXE1" t="s">
        <v>13485</v>
      </c>
      <c r="SXF1" t="s">
        <v>13486</v>
      </c>
      <c r="SXG1" t="s">
        <v>13487</v>
      </c>
      <c r="SXH1" t="s">
        <v>13488</v>
      </c>
      <c r="SXI1" t="s">
        <v>13489</v>
      </c>
      <c r="SXJ1" t="s">
        <v>13490</v>
      </c>
      <c r="SXK1" t="s">
        <v>13491</v>
      </c>
      <c r="SXL1" t="s">
        <v>13492</v>
      </c>
      <c r="SXM1" t="s">
        <v>13493</v>
      </c>
      <c r="SXN1" t="s">
        <v>13494</v>
      </c>
      <c r="SXO1" t="s">
        <v>13495</v>
      </c>
      <c r="SXP1" t="s">
        <v>13496</v>
      </c>
      <c r="SXQ1" t="s">
        <v>13497</v>
      </c>
      <c r="SXR1" t="s">
        <v>13498</v>
      </c>
      <c r="SXS1" t="s">
        <v>13499</v>
      </c>
      <c r="SXT1" t="s">
        <v>13500</v>
      </c>
      <c r="SXU1" t="s">
        <v>13501</v>
      </c>
      <c r="SXV1" t="s">
        <v>13502</v>
      </c>
      <c r="SXW1" t="s">
        <v>13503</v>
      </c>
      <c r="SXX1" t="s">
        <v>13504</v>
      </c>
      <c r="SXY1" t="s">
        <v>13505</v>
      </c>
      <c r="SXZ1" t="s">
        <v>13506</v>
      </c>
      <c r="SYA1" t="s">
        <v>13507</v>
      </c>
      <c r="SYB1" t="s">
        <v>13508</v>
      </c>
      <c r="SYC1" t="s">
        <v>13509</v>
      </c>
      <c r="SYD1" t="s">
        <v>13510</v>
      </c>
      <c r="SYE1" t="s">
        <v>13511</v>
      </c>
      <c r="SYF1" t="s">
        <v>13512</v>
      </c>
      <c r="SYG1" t="s">
        <v>13513</v>
      </c>
      <c r="SYH1" t="s">
        <v>13514</v>
      </c>
      <c r="SYI1" t="s">
        <v>13515</v>
      </c>
      <c r="SYJ1" t="s">
        <v>13516</v>
      </c>
      <c r="SYK1" t="s">
        <v>13517</v>
      </c>
      <c r="SYL1" t="s">
        <v>13518</v>
      </c>
      <c r="SYM1" t="s">
        <v>13519</v>
      </c>
      <c r="SYN1" t="s">
        <v>13520</v>
      </c>
      <c r="SYO1" t="s">
        <v>13521</v>
      </c>
      <c r="SYP1" t="s">
        <v>13522</v>
      </c>
      <c r="SYQ1" t="s">
        <v>13523</v>
      </c>
      <c r="SYR1" t="s">
        <v>13524</v>
      </c>
      <c r="SYS1" t="s">
        <v>13525</v>
      </c>
      <c r="SYT1" t="s">
        <v>13526</v>
      </c>
      <c r="SYU1" t="s">
        <v>13527</v>
      </c>
      <c r="SYV1" t="s">
        <v>13528</v>
      </c>
      <c r="SYW1" t="s">
        <v>13529</v>
      </c>
      <c r="SYX1" t="s">
        <v>13530</v>
      </c>
      <c r="SYY1" t="s">
        <v>13531</v>
      </c>
      <c r="SYZ1" t="s">
        <v>13532</v>
      </c>
      <c r="SZA1" t="s">
        <v>13533</v>
      </c>
      <c r="SZB1" t="s">
        <v>13534</v>
      </c>
      <c r="SZC1" t="s">
        <v>13535</v>
      </c>
      <c r="SZD1" t="s">
        <v>13536</v>
      </c>
      <c r="SZE1" t="s">
        <v>13537</v>
      </c>
      <c r="SZF1" t="s">
        <v>13538</v>
      </c>
      <c r="SZG1" t="s">
        <v>13539</v>
      </c>
      <c r="SZH1" t="s">
        <v>13540</v>
      </c>
      <c r="SZI1" t="s">
        <v>13541</v>
      </c>
      <c r="SZJ1" t="s">
        <v>13542</v>
      </c>
      <c r="SZK1" t="s">
        <v>13543</v>
      </c>
      <c r="SZL1" t="s">
        <v>13544</v>
      </c>
      <c r="SZM1" t="s">
        <v>13545</v>
      </c>
      <c r="SZN1" t="s">
        <v>13546</v>
      </c>
      <c r="SZO1" t="s">
        <v>13547</v>
      </c>
      <c r="SZP1" t="s">
        <v>13548</v>
      </c>
      <c r="SZQ1" t="s">
        <v>13549</v>
      </c>
      <c r="SZR1" t="s">
        <v>13550</v>
      </c>
      <c r="SZS1" t="s">
        <v>13551</v>
      </c>
      <c r="SZT1" t="s">
        <v>13552</v>
      </c>
      <c r="SZU1" t="s">
        <v>13553</v>
      </c>
      <c r="SZV1" t="s">
        <v>13554</v>
      </c>
      <c r="SZW1" t="s">
        <v>13555</v>
      </c>
      <c r="SZX1" t="s">
        <v>13556</v>
      </c>
      <c r="SZY1" t="s">
        <v>13557</v>
      </c>
      <c r="SZZ1" t="s">
        <v>13558</v>
      </c>
      <c r="TAA1" t="s">
        <v>13559</v>
      </c>
      <c r="TAB1" t="s">
        <v>13560</v>
      </c>
      <c r="TAC1" t="s">
        <v>13561</v>
      </c>
      <c r="TAD1" t="s">
        <v>13562</v>
      </c>
      <c r="TAE1" t="s">
        <v>13563</v>
      </c>
      <c r="TAF1" t="s">
        <v>13564</v>
      </c>
      <c r="TAG1" t="s">
        <v>13565</v>
      </c>
      <c r="TAH1" t="s">
        <v>13566</v>
      </c>
      <c r="TAI1" t="s">
        <v>13567</v>
      </c>
      <c r="TAJ1" t="s">
        <v>13568</v>
      </c>
      <c r="TAK1" t="s">
        <v>13569</v>
      </c>
      <c r="TAL1" t="s">
        <v>13570</v>
      </c>
      <c r="TAM1" t="s">
        <v>13571</v>
      </c>
      <c r="TAN1" t="s">
        <v>13572</v>
      </c>
      <c r="TAO1" t="s">
        <v>13573</v>
      </c>
      <c r="TAP1" t="s">
        <v>13574</v>
      </c>
      <c r="TAQ1" t="s">
        <v>13575</v>
      </c>
      <c r="TAR1" t="s">
        <v>13576</v>
      </c>
      <c r="TAS1" t="s">
        <v>13577</v>
      </c>
      <c r="TAT1" t="s">
        <v>13578</v>
      </c>
      <c r="TAU1" t="s">
        <v>13579</v>
      </c>
      <c r="TAV1" t="s">
        <v>13580</v>
      </c>
      <c r="TAW1" t="s">
        <v>13581</v>
      </c>
      <c r="TAX1" t="s">
        <v>13582</v>
      </c>
      <c r="TAY1" t="s">
        <v>13583</v>
      </c>
      <c r="TAZ1" t="s">
        <v>13584</v>
      </c>
      <c r="TBA1" t="s">
        <v>13585</v>
      </c>
      <c r="TBB1" t="s">
        <v>13586</v>
      </c>
      <c r="TBC1" t="s">
        <v>13587</v>
      </c>
      <c r="TBD1" t="s">
        <v>13588</v>
      </c>
      <c r="TBE1" t="s">
        <v>13589</v>
      </c>
      <c r="TBF1" t="s">
        <v>13590</v>
      </c>
      <c r="TBG1" t="s">
        <v>13591</v>
      </c>
      <c r="TBH1" t="s">
        <v>13592</v>
      </c>
      <c r="TBI1" t="s">
        <v>13593</v>
      </c>
      <c r="TBJ1" t="s">
        <v>13594</v>
      </c>
      <c r="TBK1" t="s">
        <v>13595</v>
      </c>
      <c r="TBL1" t="s">
        <v>13596</v>
      </c>
      <c r="TBM1" t="s">
        <v>13597</v>
      </c>
      <c r="TBN1" t="s">
        <v>13598</v>
      </c>
      <c r="TBO1" t="s">
        <v>13599</v>
      </c>
      <c r="TBP1" t="s">
        <v>13600</v>
      </c>
      <c r="TBQ1" t="s">
        <v>13601</v>
      </c>
      <c r="TBR1" t="s">
        <v>13602</v>
      </c>
      <c r="TBS1" t="s">
        <v>13603</v>
      </c>
      <c r="TBT1" t="s">
        <v>13604</v>
      </c>
      <c r="TBU1" t="s">
        <v>13605</v>
      </c>
      <c r="TBV1" t="s">
        <v>13606</v>
      </c>
      <c r="TBW1" t="s">
        <v>13607</v>
      </c>
      <c r="TBX1" t="s">
        <v>13608</v>
      </c>
      <c r="TBY1" t="s">
        <v>13609</v>
      </c>
      <c r="TBZ1" t="s">
        <v>13610</v>
      </c>
      <c r="TCA1" t="s">
        <v>13611</v>
      </c>
      <c r="TCB1" t="s">
        <v>13612</v>
      </c>
      <c r="TCC1" t="s">
        <v>13613</v>
      </c>
      <c r="TCD1" t="s">
        <v>13614</v>
      </c>
      <c r="TCE1" t="s">
        <v>13615</v>
      </c>
      <c r="TCF1" t="s">
        <v>13616</v>
      </c>
      <c r="TCG1" t="s">
        <v>13617</v>
      </c>
      <c r="TCH1" t="s">
        <v>13618</v>
      </c>
      <c r="TCI1" t="s">
        <v>13619</v>
      </c>
      <c r="TCJ1" t="s">
        <v>13620</v>
      </c>
      <c r="TCK1" t="s">
        <v>13621</v>
      </c>
      <c r="TCL1" t="s">
        <v>13622</v>
      </c>
      <c r="TCM1" t="s">
        <v>13623</v>
      </c>
      <c r="TCN1" t="s">
        <v>13624</v>
      </c>
      <c r="TCO1" t="s">
        <v>13625</v>
      </c>
      <c r="TCP1" t="s">
        <v>13626</v>
      </c>
      <c r="TCQ1" t="s">
        <v>13627</v>
      </c>
      <c r="TCR1" t="s">
        <v>13628</v>
      </c>
      <c r="TCS1" t="s">
        <v>13629</v>
      </c>
      <c r="TCT1" t="s">
        <v>13630</v>
      </c>
      <c r="TCU1" t="s">
        <v>13631</v>
      </c>
      <c r="TCV1" t="s">
        <v>13632</v>
      </c>
      <c r="TCW1" t="s">
        <v>13633</v>
      </c>
      <c r="TCX1" t="s">
        <v>13634</v>
      </c>
      <c r="TCY1" t="s">
        <v>13635</v>
      </c>
      <c r="TCZ1" t="s">
        <v>13636</v>
      </c>
      <c r="TDA1" t="s">
        <v>13637</v>
      </c>
      <c r="TDB1" t="s">
        <v>13638</v>
      </c>
      <c r="TDC1" t="s">
        <v>13639</v>
      </c>
      <c r="TDD1" t="s">
        <v>13640</v>
      </c>
      <c r="TDE1" t="s">
        <v>13641</v>
      </c>
      <c r="TDF1" t="s">
        <v>13642</v>
      </c>
      <c r="TDG1" t="s">
        <v>13643</v>
      </c>
      <c r="TDH1" t="s">
        <v>13644</v>
      </c>
      <c r="TDI1" t="s">
        <v>13645</v>
      </c>
      <c r="TDJ1" t="s">
        <v>13646</v>
      </c>
      <c r="TDK1" t="s">
        <v>13647</v>
      </c>
      <c r="TDL1" t="s">
        <v>13648</v>
      </c>
      <c r="TDM1" t="s">
        <v>13649</v>
      </c>
      <c r="TDN1" t="s">
        <v>13650</v>
      </c>
      <c r="TDO1" t="s">
        <v>13651</v>
      </c>
      <c r="TDP1" t="s">
        <v>13652</v>
      </c>
      <c r="TDQ1" t="s">
        <v>13653</v>
      </c>
      <c r="TDR1" t="s">
        <v>13654</v>
      </c>
      <c r="TDS1" t="s">
        <v>13655</v>
      </c>
      <c r="TDT1" t="s">
        <v>13656</v>
      </c>
      <c r="TDU1" t="s">
        <v>13657</v>
      </c>
      <c r="TDV1" t="s">
        <v>13658</v>
      </c>
      <c r="TDW1" t="s">
        <v>13659</v>
      </c>
      <c r="TDX1" t="s">
        <v>13660</v>
      </c>
      <c r="TDY1" t="s">
        <v>13661</v>
      </c>
      <c r="TDZ1" t="s">
        <v>13662</v>
      </c>
      <c r="TEA1" t="s">
        <v>13663</v>
      </c>
      <c r="TEB1" t="s">
        <v>13664</v>
      </c>
      <c r="TEC1" t="s">
        <v>13665</v>
      </c>
      <c r="TED1" t="s">
        <v>13666</v>
      </c>
      <c r="TEE1" t="s">
        <v>13667</v>
      </c>
      <c r="TEF1" t="s">
        <v>13668</v>
      </c>
      <c r="TEG1" t="s">
        <v>13669</v>
      </c>
      <c r="TEH1" t="s">
        <v>13670</v>
      </c>
      <c r="TEI1" t="s">
        <v>13671</v>
      </c>
      <c r="TEJ1" t="s">
        <v>13672</v>
      </c>
      <c r="TEK1" t="s">
        <v>13673</v>
      </c>
      <c r="TEL1" t="s">
        <v>13674</v>
      </c>
      <c r="TEM1" t="s">
        <v>13675</v>
      </c>
      <c r="TEN1" t="s">
        <v>13676</v>
      </c>
      <c r="TEO1" t="s">
        <v>13677</v>
      </c>
      <c r="TEP1" t="s">
        <v>13678</v>
      </c>
      <c r="TEQ1" t="s">
        <v>13679</v>
      </c>
      <c r="TER1" t="s">
        <v>13680</v>
      </c>
      <c r="TES1" t="s">
        <v>13681</v>
      </c>
      <c r="TET1" t="s">
        <v>13682</v>
      </c>
      <c r="TEU1" t="s">
        <v>13683</v>
      </c>
      <c r="TEV1" t="s">
        <v>13684</v>
      </c>
      <c r="TEW1" t="s">
        <v>13685</v>
      </c>
      <c r="TEX1" t="s">
        <v>13686</v>
      </c>
      <c r="TEY1" t="s">
        <v>13687</v>
      </c>
      <c r="TEZ1" t="s">
        <v>13688</v>
      </c>
      <c r="TFA1" t="s">
        <v>13689</v>
      </c>
      <c r="TFB1" t="s">
        <v>13690</v>
      </c>
      <c r="TFC1" t="s">
        <v>13691</v>
      </c>
      <c r="TFD1" t="s">
        <v>13692</v>
      </c>
      <c r="TFE1" t="s">
        <v>13693</v>
      </c>
      <c r="TFF1" t="s">
        <v>13694</v>
      </c>
      <c r="TFG1" t="s">
        <v>13695</v>
      </c>
      <c r="TFH1" t="s">
        <v>13696</v>
      </c>
      <c r="TFI1" t="s">
        <v>13697</v>
      </c>
      <c r="TFJ1" t="s">
        <v>13698</v>
      </c>
      <c r="TFK1" t="s">
        <v>13699</v>
      </c>
      <c r="TFL1" t="s">
        <v>13700</v>
      </c>
      <c r="TFM1" t="s">
        <v>13701</v>
      </c>
      <c r="TFN1" t="s">
        <v>13702</v>
      </c>
      <c r="TFO1" t="s">
        <v>13703</v>
      </c>
      <c r="TFP1" t="s">
        <v>13704</v>
      </c>
      <c r="TFQ1" t="s">
        <v>13705</v>
      </c>
      <c r="TFR1" t="s">
        <v>13706</v>
      </c>
      <c r="TFS1" t="s">
        <v>13707</v>
      </c>
      <c r="TFT1" t="s">
        <v>13708</v>
      </c>
      <c r="TFU1" t="s">
        <v>13709</v>
      </c>
      <c r="TFV1" t="s">
        <v>13710</v>
      </c>
      <c r="TFW1" t="s">
        <v>13711</v>
      </c>
      <c r="TFX1" t="s">
        <v>13712</v>
      </c>
      <c r="TFY1" t="s">
        <v>13713</v>
      </c>
      <c r="TFZ1" t="s">
        <v>13714</v>
      </c>
      <c r="TGA1" t="s">
        <v>13715</v>
      </c>
      <c r="TGB1" t="s">
        <v>13716</v>
      </c>
      <c r="TGC1" t="s">
        <v>13717</v>
      </c>
      <c r="TGD1" t="s">
        <v>13718</v>
      </c>
      <c r="TGE1" t="s">
        <v>13719</v>
      </c>
      <c r="TGF1" t="s">
        <v>13720</v>
      </c>
      <c r="TGG1" t="s">
        <v>13721</v>
      </c>
      <c r="TGH1" t="s">
        <v>13722</v>
      </c>
      <c r="TGI1" t="s">
        <v>13723</v>
      </c>
      <c r="TGJ1" t="s">
        <v>13724</v>
      </c>
      <c r="TGK1" t="s">
        <v>13725</v>
      </c>
      <c r="TGL1" t="s">
        <v>13726</v>
      </c>
      <c r="TGM1" t="s">
        <v>13727</v>
      </c>
      <c r="TGN1" t="s">
        <v>13728</v>
      </c>
      <c r="TGO1" t="s">
        <v>13729</v>
      </c>
      <c r="TGP1" t="s">
        <v>13730</v>
      </c>
      <c r="TGQ1" t="s">
        <v>13731</v>
      </c>
      <c r="TGR1" t="s">
        <v>13732</v>
      </c>
      <c r="TGS1" t="s">
        <v>13733</v>
      </c>
      <c r="TGT1" t="s">
        <v>13734</v>
      </c>
      <c r="TGU1" t="s">
        <v>13735</v>
      </c>
      <c r="TGV1" t="s">
        <v>13736</v>
      </c>
      <c r="TGW1" t="s">
        <v>13737</v>
      </c>
      <c r="TGX1" t="s">
        <v>13738</v>
      </c>
      <c r="TGY1" t="s">
        <v>13739</v>
      </c>
      <c r="TGZ1" t="s">
        <v>13740</v>
      </c>
      <c r="THA1" t="s">
        <v>13741</v>
      </c>
      <c r="THB1" t="s">
        <v>13742</v>
      </c>
      <c r="THC1" t="s">
        <v>13743</v>
      </c>
      <c r="THD1" t="s">
        <v>13744</v>
      </c>
      <c r="THE1" t="s">
        <v>13745</v>
      </c>
      <c r="THF1" t="s">
        <v>13746</v>
      </c>
      <c r="THG1" t="s">
        <v>13747</v>
      </c>
      <c r="THH1" t="s">
        <v>13748</v>
      </c>
      <c r="THI1" t="s">
        <v>13749</v>
      </c>
      <c r="THJ1" t="s">
        <v>13750</v>
      </c>
      <c r="THK1" t="s">
        <v>13751</v>
      </c>
      <c r="THL1" t="s">
        <v>13752</v>
      </c>
      <c r="THM1" t="s">
        <v>13753</v>
      </c>
      <c r="THN1" t="s">
        <v>13754</v>
      </c>
      <c r="THO1" t="s">
        <v>13755</v>
      </c>
      <c r="THP1" t="s">
        <v>13756</v>
      </c>
      <c r="THQ1" t="s">
        <v>13757</v>
      </c>
      <c r="THR1" t="s">
        <v>13758</v>
      </c>
      <c r="THS1" t="s">
        <v>13759</v>
      </c>
      <c r="THT1" t="s">
        <v>13760</v>
      </c>
      <c r="THU1" t="s">
        <v>13761</v>
      </c>
      <c r="THV1" t="s">
        <v>13762</v>
      </c>
      <c r="THW1" t="s">
        <v>13763</v>
      </c>
      <c r="THX1" t="s">
        <v>13764</v>
      </c>
      <c r="THY1" t="s">
        <v>13765</v>
      </c>
      <c r="THZ1" t="s">
        <v>13766</v>
      </c>
      <c r="TIA1" t="s">
        <v>13767</v>
      </c>
      <c r="TIB1" t="s">
        <v>13768</v>
      </c>
      <c r="TIC1" t="s">
        <v>13769</v>
      </c>
      <c r="TID1" t="s">
        <v>13770</v>
      </c>
      <c r="TIE1" t="s">
        <v>13771</v>
      </c>
      <c r="TIF1" t="s">
        <v>13772</v>
      </c>
      <c r="TIG1" t="s">
        <v>13773</v>
      </c>
      <c r="TIH1" t="s">
        <v>13774</v>
      </c>
      <c r="TII1" t="s">
        <v>13775</v>
      </c>
      <c r="TIJ1" t="s">
        <v>13776</v>
      </c>
      <c r="TIK1" t="s">
        <v>13777</v>
      </c>
      <c r="TIL1" t="s">
        <v>13778</v>
      </c>
      <c r="TIM1" t="s">
        <v>13779</v>
      </c>
      <c r="TIN1" t="s">
        <v>13780</v>
      </c>
      <c r="TIO1" t="s">
        <v>13781</v>
      </c>
      <c r="TIP1" t="s">
        <v>13782</v>
      </c>
      <c r="TIQ1" t="s">
        <v>13783</v>
      </c>
      <c r="TIR1" t="s">
        <v>13784</v>
      </c>
      <c r="TIS1" t="s">
        <v>13785</v>
      </c>
      <c r="TIT1" t="s">
        <v>13786</v>
      </c>
      <c r="TIU1" t="s">
        <v>13787</v>
      </c>
      <c r="TIV1" t="s">
        <v>13788</v>
      </c>
      <c r="TIW1" t="s">
        <v>13789</v>
      </c>
      <c r="TIX1" t="s">
        <v>13790</v>
      </c>
      <c r="TIY1" t="s">
        <v>13791</v>
      </c>
      <c r="TIZ1" t="s">
        <v>13792</v>
      </c>
      <c r="TJA1" t="s">
        <v>13793</v>
      </c>
      <c r="TJB1" t="s">
        <v>13794</v>
      </c>
      <c r="TJC1" t="s">
        <v>13795</v>
      </c>
      <c r="TJD1" t="s">
        <v>13796</v>
      </c>
      <c r="TJE1" t="s">
        <v>13797</v>
      </c>
      <c r="TJF1" t="s">
        <v>13798</v>
      </c>
      <c r="TJG1" t="s">
        <v>13799</v>
      </c>
      <c r="TJH1" t="s">
        <v>13800</v>
      </c>
      <c r="TJI1" t="s">
        <v>13801</v>
      </c>
      <c r="TJJ1" t="s">
        <v>13802</v>
      </c>
      <c r="TJK1" t="s">
        <v>13803</v>
      </c>
      <c r="TJL1" t="s">
        <v>13804</v>
      </c>
      <c r="TJM1" t="s">
        <v>13805</v>
      </c>
      <c r="TJN1" t="s">
        <v>13806</v>
      </c>
      <c r="TJO1" t="s">
        <v>13807</v>
      </c>
      <c r="TJP1" t="s">
        <v>13808</v>
      </c>
      <c r="TJQ1" t="s">
        <v>13809</v>
      </c>
      <c r="TJR1" t="s">
        <v>13810</v>
      </c>
      <c r="TJS1" t="s">
        <v>13811</v>
      </c>
      <c r="TJT1" t="s">
        <v>13812</v>
      </c>
      <c r="TJU1" t="s">
        <v>13813</v>
      </c>
      <c r="TJV1" t="s">
        <v>13814</v>
      </c>
      <c r="TJW1" t="s">
        <v>13815</v>
      </c>
      <c r="TJX1" t="s">
        <v>13816</v>
      </c>
      <c r="TJY1" t="s">
        <v>13817</v>
      </c>
      <c r="TJZ1" t="s">
        <v>13818</v>
      </c>
      <c r="TKA1" t="s">
        <v>13819</v>
      </c>
      <c r="TKB1" t="s">
        <v>13820</v>
      </c>
      <c r="TKC1" t="s">
        <v>13821</v>
      </c>
      <c r="TKD1" t="s">
        <v>13822</v>
      </c>
      <c r="TKE1" t="s">
        <v>13823</v>
      </c>
      <c r="TKF1" t="s">
        <v>13824</v>
      </c>
      <c r="TKG1" t="s">
        <v>13825</v>
      </c>
      <c r="TKH1" t="s">
        <v>13826</v>
      </c>
      <c r="TKI1" t="s">
        <v>13827</v>
      </c>
      <c r="TKJ1" t="s">
        <v>13828</v>
      </c>
      <c r="TKK1" t="s">
        <v>13829</v>
      </c>
      <c r="TKL1" t="s">
        <v>13830</v>
      </c>
      <c r="TKM1" t="s">
        <v>13831</v>
      </c>
      <c r="TKN1" t="s">
        <v>13832</v>
      </c>
      <c r="TKO1" t="s">
        <v>13833</v>
      </c>
      <c r="TKP1" t="s">
        <v>13834</v>
      </c>
      <c r="TKQ1" t="s">
        <v>13835</v>
      </c>
      <c r="TKR1" t="s">
        <v>13836</v>
      </c>
      <c r="TKS1" t="s">
        <v>13837</v>
      </c>
      <c r="TKT1" t="s">
        <v>13838</v>
      </c>
      <c r="TKU1" t="s">
        <v>13839</v>
      </c>
      <c r="TKV1" t="s">
        <v>13840</v>
      </c>
      <c r="TKW1" t="s">
        <v>13841</v>
      </c>
      <c r="TKX1" t="s">
        <v>13842</v>
      </c>
      <c r="TKY1" t="s">
        <v>13843</v>
      </c>
      <c r="TKZ1" t="s">
        <v>13844</v>
      </c>
      <c r="TLA1" t="s">
        <v>13845</v>
      </c>
      <c r="TLB1" t="s">
        <v>13846</v>
      </c>
      <c r="TLC1" t="s">
        <v>13847</v>
      </c>
      <c r="TLD1" t="s">
        <v>13848</v>
      </c>
      <c r="TLE1" t="s">
        <v>13849</v>
      </c>
      <c r="TLF1" t="s">
        <v>13850</v>
      </c>
      <c r="TLG1" t="s">
        <v>13851</v>
      </c>
      <c r="TLH1" t="s">
        <v>13852</v>
      </c>
      <c r="TLI1" t="s">
        <v>13853</v>
      </c>
      <c r="TLJ1" t="s">
        <v>13854</v>
      </c>
      <c r="TLK1" t="s">
        <v>13855</v>
      </c>
      <c r="TLL1" t="s">
        <v>13856</v>
      </c>
      <c r="TLM1" t="s">
        <v>13857</v>
      </c>
      <c r="TLN1" t="s">
        <v>13858</v>
      </c>
      <c r="TLO1" t="s">
        <v>13859</v>
      </c>
      <c r="TLP1" t="s">
        <v>13860</v>
      </c>
      <c r="TLQ1" t="s">
        <v>13861</v>
      </c>
      <c r="TLR1" t="s">
        <v>13862</v>
      </c>
      <c r="TLS1" t="s">
        <v>13863</v>
      </c>
      <c r="TLT1" t="s">
        <v>13864</v>
      </c>
      <c r="TLU1" t="s">
        <v>13865</v>
      </c>
      <c r="TLV1" t="s">
        <v>13866</v>
      </c>
      <c r="TLW1" t="s">
        <v>13867</v>
      </c>
      <c r="TLX1" t="s">
        <v>13868</v>
      </c>
      <c r="TLY1" t="s">
        <v>13869</v>
      </c>
      <c r="TLZ1" t="s">
        <v>13870</v>
      </c>
      <c r="TMA1" t="s">
        <v>13871</v>
      </c>
      <c r="TMB1" t="s">
        <v>13872</v>
      </c>
      <c r="TMC1" t="s">
        <v>13873</v>
      </c>
      <c r="TMD1" t="s">
        <v>13874</v>
      </c>
      <c r="TME1" t="s">
        <v>13875</v>
      </c>
      <c r="TMF1" t="s">
        <v>13876</v>
      </c>
      <c r="TMG1" t="s">
        <v>13877</v>
      </c>
      <c r="TMH1" t="s">
        <v>13878</v>
      </c>
      <c r="TMI1" t="s">
        <v>13879</v>
      </c>
      <c r="TMJ1" t="s">
        <v>13880</v>
      </c>
      <c r="TMK1" t="s">
        <v>13881</v>
      </c>
      <c r="TML1" t="s">
        <v>13882</v>
      </c>
      <c r="TMM1" t="s">
        <v>13883</v>
      </c>
      <c r="TMN1" t="s">
        <v>13884</v>
      </c>
      <c r="TMO1" t="s">
        <v>13885</v>
      </c>
      <c r="TMP1" t="s">
        <v>13886</v>
      </c>
      <c r="TMQ1" t="s">
        <v>13887</v>
      </c>
      <c r="TMR1" t="s">
        <v>13888</v>
      </c>
      <c r="TMS1" t="s">
        <v>13889</v>
      </c>
      <c r="TMT1" t="s">
        <v>13890</v>
      </c>
      <c r="TMU1" t="s">
        <v>13891</v>
      </c>
      <c r="TMV1" t="s">
        <v>13892</v>
      </c>
      <c r="TMW1" t="s">
        <v>13893</v>
      </c>
      <c r="TMX1" t="s">
        <v>13894</v>
      </c>
      <c r="TMY1" t="s">
        <v>13895</v>
      </c>
      <c r="TMZ1" t="s">
        <v>13896</v>
      </c>
      <c r="TNA1" t="s">
        <v>13897</v>
      </c>
      <c r="TNB1" t="s">
        <v>13898</v>
      </c>
      <c r="TNC1" t="s">
        <v>13899</v>
      </c>
      <c r="TND1" t="s">
        <v>13900</v>
      </c>
      <c r="TNE1" t="s">
        <v>13901</v>
      </c>
      <c r="TNF1" t="s">
        <v>13902</v>
      </c>
      <c r="TNG1" t="s">
        <v>13903</v>
      </c>
      <c r="TNH1" t="s">
        <v>13904</v>
      </c>
      <c r="TNI1" t="s">
        <v>13905</v>
      </c>
      <c r="TNJ1" t="s">
        <v>13906</v>
      </c>
      <c r="TNK1" t="s">
        <v>13907</v>
      </c>
      <c r="TNL1" t="s">
        <v>13908</v>
      </c>
      <c r="TNM1" t="s">
        <v>13909</v>
      </c>
      <c r="TNN1" t="s">
        <v>13910</v>
      </c>
      <c r="TNO1" t="s">
        <v>13911</v>
      </c>
      <c r="TNP1" t="s">
        <v>13912</v>
      </c>
      <c r="TNQ1" t="s">
        <v>13913</v>
      </c>
      <c r="TNR1" t="s">
        <v>13914</v>
      </c>
      <c r="TNS1" t="s">
        <v>13915</v>
      </c>
      <c r="TNT1" t="s">
        <v>13916</v>
      </c>
      <c r="TNU1" t="s">
        <v>13917</v>
      </c>
      <c r="TNV1" t="s">
        <v>13918</v>
      </c>
      <c r="TNW1" t="s">
        <v>13919</v>
      </c>
      <c r="TNX1" t="s">
        <v>13920</v>
      </c>
      <c r="TNY1" t="s">
        <v>13921</v>
      </c>
      <c r="TNZ1" t="s">
        <v>13922</v>
      </c>
      <c r="TOA1" t="s">
        <v>13923</v>
      </c>
      <c r="TOB1" t="s">
        <v>13924</v>
      </c>
      <c r="TOC1" t="s">
        <v>13925</v>
      </c>
      <c r="TOD1" t="s">
        <v>13926</v>
      </c>
      <c r="TOE1" t="s">
        <v>13927</v>
      </c>
      <c r="TOF1" t="s">
        <v>13928</v>
      </c>
      <c r="TOG1" t="s">
        <v>13929</v>
      </c>
      <c r="TOH1" t="s">
        <v>13930</v>
      </c>
      <c r="TOI1" t="s">
        <v>13931</v>
      </c>
      <c r="TOJ1" t="s">
        <v>13932</v>
      </c>
      <c r="TOK1" t="s">
        <v>13933</v>
      </c>
      <c r="TOL1" t="s">
        <v>13934</v>
      </c>
      <c r="TOM1" t="s">
        <v>13935</v>
      </c>
      <c r="TON1" t="s">
        <v>13936</v>
      </c>
      <c r="TOO1" t="s">
        <v>13937</v>
      </c>
      <c r="TOP1" t="s">
        <v>13938</v>
      </c>
      <c r="TOQ1" t="s">
        <v>13939</v>
      </c>
      <c r="TOR1" t="s">
        <v>13940</v>
      </c>
      <c r="TOS1" t="s">
        <v>13941</v>
      </c>
      <c r="TOT1" t="s">
        <v>13942</v>
      </c>
      <c r="TOU1" t="s">
        <v>13943</v>
      </c>
      <c r="TOV1" t="s">
        <v>13944</v>
      </c>
      <c r="TOW1" t="s">
        <v>13945</v>
      </c>
      <c r="TOX1" t="s">
        <v>13946</v>
      </c>
      <c r="TOY1" t="s">
        <v>13947</v>
      </c>
      <c r="TOZ1" t="s">
        <v>13948</v>
      </c>
      <c r="TPA1" t="s">
        <v>13949</v>
      </c>
      <c r="TPB1" t="s">
        <v>13950</v>
      </c>
      <c r="TPC1" t="s">
        <v>13951</v>
      </c>
      <c r="TPD1" t="s">
        <v>13952</v>
      </c>
      <c r="TPE1" t="s">
        <v>13953</v>
      </c>
      <c r="TPF1" t="s">
        <v>13954</v>
      </c>
      <c r="TPG1" t="s">
        <v>13955</v>
      </c>
      <c r="TPH1" t="s">
        <v>13956</v>
      </c>
      <c r="TPI1" t="s">
        <v>13957</v>
      </c>
      <c r="TPJ1" t="s">
        <v>13958</v>
      </c>
      <c r="TPK1" t="s">
        <v>13959</v>
      </c>
      <c r="TPL1" t="s">
        <v>13960</v>
      </c>
      <c r="TPM1" t="s">
        <v>13961</v>
      </c>
      <c r="TPN1" t="s">
        <v>13962</v>
      </c>
      <c r="TPO1" t="s">
        <v>13963</v>
      </c>
      <c r="TPP1" t="s">
        <v>13964</v>
      </c>
      <c r="TPQ1" t="s">
        <v>13965</v>
      </c>
      <c r="TPR1" t="s">
        <v>13966</v>
      </c>
      <c r="TPS1" t="s">
        <v>13967</v>
      </c>
      <c r="TPT1" t="s">
        <v>13968</v>
      </c>
      <c r="TPU1" t="s">
        <v>13969</v>
      </c>
      <c r="TPV1" t="s">
        <v>13970</v>
      </c>
      <c r="TPW1" t="s">
        <v>13971</v>
      </c>
      <c r="TPX1" t="s">
        <v>13972</v>
      </c>
      <c r="TPY1" t="s">
        <v>13973</v>
      </c>
      <c r="TPZ1" t="s">
        <v>13974</v>
      </c>
      <c r="TQA1" t="s">
        <v>13975</v>
      </c>
      <c r="TQB1" t="s">
        <v>13976</v>
      </c>
      <c r="TQC1" t="s">
        <v>13977</v>
      </c>
      <c r="TQD1" t="s">
        <v>13978</v>
      </c>
      <c r="TQE1" t="s">
        <v>13979</v>
      </c>
      <c r="TQF1" t="s">
        <v>13980</v>
      </c>
      <c r="TQG1" t="s">
        <v>13981</v>
      </c>
      <c r="TQH1" t="s">
        <v>13982</v>
      </c>
      <c r="TQI1" t="s">
        <v>13983</v>
      </c>
      <c r="TQJ1" t="s">
        <v>13984</v>
      </c>
      <c r="TQK1" t="s">
        <v>13985</v>
      </c>
      <c r="TQL1" t="s">
        <v>13986</v>
      </c>
      <c r="TQM1" t="s">
        <v>13987</v>
      </c>
      <c r="TQN1" t="s">
        <v>13988</v>
      </c>
      <c r="TQO1" t="s">
        <v>13989</v>
      </c>
      <c r="TQP1" t="s">
        <v>13990</v>
      </c>
      <c r="TQQ1" t="s">
        <v>13991</v>
      </c>
      <c r="TQR1" t="s">
        <v>13992</v>
      </c>
      <c r="TQS1" t="s">
        <v>13993</v>
      </c>
      <c r="TQT1" t="s">
        <v>13994</v>
      </c>
      <c r="TQU1" t="s">
        <v>13995</v>
      </c>
      <c r="TQV1" t="s">
        <v>13996</v>
      </c>
      <c r="TQW1" t="s">
        <v>13997</v>
      </c>
      <c r="TQX1" t="s">
        <v>13998</v>
      </c>
      <c r="TQY1" t="s">
        <v>13999</v>
      </c>
      <c r="TQZ1" t="s">
        <v>14000</v>
      </c>
      <c r="TRA1" t="s">
        <v>14001</v>
      </c>
      <c r="TRB1" t="s">
        <v>14002</v>
      </c>
      <c r="TRC1" t="s">
        <v>14003</v>
      </c>
      <c r="TRD1" t="s">
        <v>14004</v>
      </c>
      <c r="TRE1" t="s">
        <v>14005</v>
      </c>
      <c r="TRF1" t="s">
        <v>14006</v>
      </c>
      <c r="TRG1" t="s">
        <v>14007</v>
      </c>
      <c r="TRH1" t="s">
        <v>14008</v>
      </c>
      <c r="TRI1" t="s">
        <v>14009</v>
      </c>
      <c r="TRJ1" t="s">
        <v>14010</v>
      </c>
      <c r="TRK1" t="s">
        <v>14011</v>
      </c>
      <c r="TRL1" t="s">
        <v>14012</v>
      </c>
      <c r="TRM1" t="s">
        <v>14013</v>
      </c>
      <c r="TRN1" t="s">
        <v>14014</v>
      </c>
      <c r="TRO1" t="s">
        <v>14015</v>
      </c>
      <c r="TRP1" t="s">
        <v>14016</v>
      </c>
      <c r="TRQ1" t="s">
        <v>14017</v>
      </c>
      <c r="TRR1" t="s">
        <v>14018</v>
      </c>
      <c r="TRS1" t="s">
        <v>14019</v>
      </c>
      <c r="TRT1" t="s">
        <v>14020</v>
      </c>
      <c r="TRU1" t="s">
        <v>14021</v>
      </c>
      <c r="TRV1" t="s">
        <v>14022</v>
      </c>
      <c r="TRW1" t="s">
        <v>14023</v>
      </c>
      <c r="TRX1" t="s">
        <v>14024</v>
      </c>
      <c r="TRY1" t="s">
        <v>14025</v>
      </c>
      <c r="TRZ1" t="s">
        <v>14026</v>
      </c>
      <c r="TSA1" t="s">
        <v>14027</v>
      </c>
      <c r="TSB1" t="s">
        <v>14028</v>
      </c>
      <c r="TSC1" t="s">
        <v>14029</v>
      </c>
      <c r="TSD1" t="s">
        <v>14030</v>
      </c>
      <c r="TSE1" t="s">
        <v>14031</v>
      </c>
      <c r="TSF1" t="s">
        <v>14032</v>
      </c>
      <c r="TSG1" t="s">
        <v>14033</v>
      </c>
      <c r="TSH1" t="s">
        <v>14034</v>
      </c>
      <c r="TSI1" t="s">
        <v>14035</v>
      </c>
      <c r="TSJ1" t="s">
        <v>14036</v>
      </c>
      <c r="TSK1" t="s">
        <v>14037</v>
      </c>
      <c r="TSL1" t="s">
        <v>14038</v>
      </c>
      <c r="TSM1" t="s">
        <v>14039</v>
      </c>
      <c r="TSN1" t="s">
        <v>14040</v>
      </c>
      <c r="TSO1" t="s">
        <v>14041</v>
      </c>
      <c r="TSP1" t="s">
        <v>14042</v>
      </c>
      <c r="TSQ1" t="s">
        <v>14043</v>
      </c>
      <c r="TSR1" t="s">
        <v>14044</v>
      </c>
      <c r="TSS1" t="s">
        <v>14045</v>
      </c>
      <c r="TST1" t="s">
        <v>14046</v>
      </c>
      <c r="TSU1" t="s">
        <v>14047</v>
      </c>
      <c r="TSV1" t="s">
        <v>14048</v>
      </c>
      <c r="TSW1" t="s">
        <v>14049</v>
      </c>
      <c r="TSX1" t="s">
        <v>14050</v>
      </c>
      <c r="TSY1" t="s">
        <v>14051</v>
      </c>
      <c r="TSZ1" t="s">
        <v>14052</v>
      </c>
      <c r="TTA1" t="s">
        <v>14053</v>
      </c>
      <c r="TTB1" t="s">
        <v>14054</v>
      </c>
      <c r="TTC1" t="s">
        <v>14055</v>
      </c>
      <c r="TTD1" t="s">
        <v>14056</v>
      </c>
      <c r="TTE1" t="s">
        <v>14057</v>
      </c>
      <c r="TTF1" t="s">
        <v>14058</v>
      </c>
      <c r="TTG1" t="s">
        <v>14059</v>
      </c>
      <c r="TTH1" t="s">
        <v>14060</v>
      </c>
      <c r="TTI1" t="s">
        <v>14061</v>
      </c>
      <c r="TTJ1" t="s">
        <v>14062</v>
      </c>
      <c r="TTK1" t="s">
        <v>14063</v>
      </c>
      <c r="TTL1" t="s">
        <v>14064</v>
      </c>
      <c r="TTM1" t="s">
        <v>14065</v>
      </c>
      <c r="TTN1" t="s">
        <v>14066</v>
      </c>
      <c r="TTO1" t="s">
        <v>14067</v>
      </c>
      <c r="TTP1" t="s">
        <v>14068</v>
      </c>
      <c r="TTQ1" t="s">
        <v>14069</v>
      </c>
      <c r="TTR1" t="s">
        <v>14070</v>
      </c>
      <c r="TTS1" t="s">
        <v>14071</v>
      </c>
      <c r="TTT1" t="s">
        <v>14072</v>
      </c>
      <c r="TTU1" t="s">
        <v>14073</v>
      </c>
      <c r="TTV1" t="s">
        <v>14074</v>
      </c>
      <c r="TTW1" t="s">
        <v>14075</v>
      </c>
      <c r="TTX1" t="s">
        <v>14076</v>
      </c>
      <c r="TTY1" t="s">
        <v>14077</v>
      </c>
      <c r="TTZ1" t="s">
        <v>14078</v>
      </c>
      <c r="TUA1" t="s">
        <v>14079</v>
      </c>
      <c r="TUB1" t="s">
        <v>14080</v>
      </c>
      <c r="TUC1" t="s">
        <v>14081</v>
      </c>
      <c r="TUD1" t="s">
        <v>14082</v>
      </c>
      <c r="TUE1" t="s">
        <v>14083</v>
      </c>
      <c r="TUF1" t="s">
        <v>14084</v>
      </c>
      <c r="TUG1" t="s">
        <v>14085</v>
      </c>
      <c r="TUH1" t="s">
        <v>14086</v>
      </c>
      <c r="TUI1" t="s">
        <v>14087</v>
      </c>
      <c r="TUJ1" t="s">
        <v>14088</v>
      </c>
      <c r="TUK1" t="s">
        <v>14089</v>
      </c>
      <c r="TUL1" t="s">
        <v>14090</v>
      </c>
      <c r="TUM1" t="s">
        <v>14091</v>
      </c>
      <c r="TUN1" t="s">
        <v>14092</v>
      </c>
      <c r="TUO1" t="s">
        <v>14093</v>
      </c>
      <c r="TUP1" t="s">
        <v>14094</v>
      </c>
      <c r="TUQ1" t="s">
        <v>14095</v>
      </c>
      <c r="TUR1" t="s">
        <v>14096</v>
      </c>
      <c r="TUS1" t="s">
        <v>14097</v>
      </c>
      <c r="TUT1" t="s">
        <v>14098</v>
      </c>
      <c r="TUU1" t="s">
        <v>14099</v>
      </c>
      <c r="TUV1" t="s">
        <v>14100</v>
      </c>
      <c r="TUW1" t="s">
        <v>14101</v>
      </c>
      <c r="TUX1" t="s">
        <v>14102</v>
      </c>
      <c r="TUY1" t="s">
        <v>14103</v>
      </c>
      <c r="TUZ1" t="s">
        <v>14104</v>
      </c>
      <c r="TVA1" t="s">
        <v>14105</v>
      </c>
      <c r="TVB1" t="s">
        <v>14106</v>
      </c>
      <c r="TVC1" t="s">
        <v>14107</v>
      </c>
      <c r="TVD1" t="s">
        <v>14108</v>
      </c>
      <c r="TVE1" t="s">
        <v>14109</v>
      </c>
      <c r="TVF1" t="s">
        <v>14110</v>
      </c>
      <c r="TVG1" t="s">
        <v>14111</v>
      </c>
      <c r="TVH1" t="s">
        <v>14112</v>
      </c>
      <c r="TVI1" t="s">
        <v>14113</v>
      </c>
      <c r="TVJ1" t="s">
        <v>14114</v>
      </c>
      <c r="TVK1" t="s">
        <v>14115</v>
      </c>
      <c r="TVL1" t="s">
        <v>14116</v>
      </c>
      <c r="TVM1" t="s">
        <v>14117</v>
      </c>
      <c r="TVN1" t="s">
        <v>14118</v>
      </c>
      <c r="TVO1" t="s">
        <v>14119</v>
      </c>
      <c r="TVP1" t="s">
        <v>14120</v>
      </c>
      <c r="TVQ1" t="s">
        <v>14121</v>
      </c>
      <c r="TVR1" t="s">
        <v>14122</v>
      </c>
      <c r="TVS1" t="s">
        <v>14123</v>
      </c>
      <c r="TVT1" t="s">
        <v>14124</v>
      </c>
      <c r="TVU1" t="s">
        <v>14125</v>
      </c>
      <c r="TVV1" t="s">
        <v>14126</v>
      </c>
      <c r="TVW1" t="s">
        <v>14127</v>
      </c>
      <c r="TVX1" t="s">
        <v>14128</v>
      </c>
      <c r="TVY1" t="s">
        <v>14129</v>
      </c>
      <c r="TVZ1" t="s">
        <v>14130</v>
      </c>
      <c r="TWA1" t="s">
        <v>14131</v>
      </c>
      <c r="TWB1" t="s">
        <v>14132</v>
      </c>
      <c r="TWC1" t="s">
        <v>14133</v>
      </c>
      <c r="TWD1" t="s">
        <v>14134</v>
      </c>
      <c r="TWE1" t="s">
        <v>14135</v>
      </c>
      <c r="TWF1" t="s">
        <v>14136</v>
      </c>
      <c r="TWG1" t="s">
        <v>14137</v>
      </c>
      <c r="TWH1" t="s">
        <v>14138</v>
      </c>
      <c r="TWI1" t="s">
        <v>14139</v>
      </c>
      <c r="TWJ1" t="s">
        <v>14140</v>
      </c>
      <c r="TWK1" t="s">
        <v>14141</v>
      </c>
      <c r="TWL1" t="s">
        <v>14142</v>
      </c>
      <c r="TWM1" t="s">
        <v>14143</v>
      </c>
      <c r="TWN1" t="s">
        <v>14144</v>
      </c>
      <c r="TWO1" t="s">
        <v>14145</v>
      </c>
      <c r="TWP1" t="s">
        <v>14146</v>
      </c>
      <c r="TWQ1" t="s">
        <v>14147</v>
      </c>
      <c r="TWR1" t="s">
        <v>14148</v>
      </c>
      <c r="TWS1" t="s">
        <v>14149</v>
      </c>
      <c r="TWT1" t="s">
        <v>14150</v>
      </c>
      <c r="TWU1" t="s">
        <v>14151</v>
      </c>
      <c r="TWV1" t="s">
        <v>14152</v>
      </c>
      <c r="TWW1" t="s">
        <v>14153</v>
      </c>
      <c r="TWX1" t="s">
        <v>14154</v>
      </c>
      <c r="TWY1" t="s">
        <v>14155</v>
      </c>
      <c r="TWZ1" t="s">
        <v>14156</v>
      </c>
      <c r="TXA1" t="s">
        <v>14157</v>
      </c>
      <c r="TXB1" t="s">
        <v>14158</v>
      </c>
      <c r="TXC1" t="s">
        <v>14159</v>
      </c>
      <c r="TXD1" t="s">
        <v>14160</v>
      </c>
      <c r="TXE1" t="s">
        <v>14161</v>
      </c>
      <c r="TXF1" t="s">
        <v>14162</v>
      </c>
      <c r="TXG1" t="s">
        <v>14163</v>
      </c>
      <c r="TXH1" t="s">
        <v>14164</v>
      </c>
      <c r="TXI1" t="s">
        <v>14165</v>
      </c>
      <c r="TXJ1" t="s">
        <v>14166</v>
      </c>
      <c r="TXK1" t="s">
        <v>14167</v>
      </c>
      <c r="TXL1" t="s">
        <v>14168</v>
      </c>
      <c r="TXM1" t="s">
        <v>14169</v>
      </c>
      <c r="TXN1" t="s">
        <v>14170</v>
      </c>
      <c r="TXO1" t="s">
        <v>14171</v>
      </c>
      <c r="TXP1" t="s">
        <v>14172</v>
      </c>
      <c r="TXQ1" t="s">
        <v>14173</v>
      </c>
      <c r="TXR1" t="s">
        <v>14174</v>
      </c>
      <c r="TXS1" t="s">
        <v>14175</v>
      </c>
      <c r="TXT1" t="s">
        <v>14176</v>
      </c>
      <c r="TXU1" t="s">
        <v>14177</v>
      </c>
      <c r="TXV1" t="s">
        <v>14178</v>
      </c>
      <c r="TXW1" t="s">
        <v>14179</v>
      </c>
      <c r="TXX1" t="s">
        <v>14180</v>
      </c>
      <c r="TXY1" t="s">
        <v>14181</v>
      </c>
      <c r="TXZ1" t="s">
        <v>14182</v>
      </c>
      <c r="TYA1" t="s">
        <v>14183</v>
      </c>
      <c r="TYB1" t="s">
        <v>14184</v>
      </c>
      <c r="TYC1" t="s">
        <v>14185</v>
      </c>
      <c r="TYD1" t="s">
        <v>14186</v>
      </c>
      <c r="TYE1" t="s">
        <v>14187</v>
      </c>
      <c r="TYF1" t="s">
        <v>14188</v>
      </c>
      <c r="TYG1" t="s">
        <v>14189</v>
      </c>
      <c r="TYH1" t="s">
        <v>14190</v>
      </c>
      <c r="TYI1" t="s">
        <v>14191</v>
      </c>
      <c r="TYJ1" t="s">
        <v>14192</v>
      </c>
      <c r="TYK1" t="s">
        <v>14193</v>
      </c>
      <c r="TYL1" t="s">
        <v>14194</v>
      </c>
      <c r="TYM1" t="s">
        <v>14195</v>
      </c>
      <c r="TYN1" t="s">
        <v>14196</v>
      </c>
      <c r="TYO1" t="s">
        <v>14197</v>
      </c>
      <c r="TYP1" t="s">
        <v>14198</v>
      </c>
      <c r="TYQ1" t="s">
        <v>14199</v>
      </c>
      <c r="TYR1" t="s">
        <v>14200</v>
      </c>
      <c r="TYS1" t="s">
        <v>14201</v>
      </c>
      <c r="TYT1" t="s">
        <v>14202</v>
      </c>
      <c r="TYU1" t="s">
        <v>14203</v>
      </c>
      <c r="TYV1" t="s">
        <v>14204</v>
      </c>
      <c r="TYW1" t="s">
        <v>14205</v>
      </c>
      <c r="TYX1" t="s">
        <v>14206</v>
      </c>
      <c r="TYY1" t="s">
        <v>14207</v>
      </c>
      <c r="TYZ1" t="s">
        <v>14208</v>
      </c>
      <c r="TZA1" t="s">
        <v>14209</v>
      </c>
      <c r="TZB1" t="s">
        <v>14210</v>
      </c>
      <c r="TZC1" t="s">
        <v>14211</v>
      </c>
      <c r="TZD1" t="s">
        <v>14212</v>
      </c>
      <c r="TZE1" t="s">
        <v>14213</v>
      </c>
      <c r="TZF1" t="s">
        <v>14214</v>
      </c>
      <c r="TZG1" t="s">
        <v>14215</v>
      </c>
      <c r="TZH1" t="s">
        <v>14216</v>
      </c>
      <c r="TZI1" t="s">
        <v>14217</v>
      </c>
      <c r="TZJ1" t="s">
        <v>14218</v>
      </c>
      <c r="TZK1" t="s">
        <v>14219</v>
      </c>
      <c r="TZL1" t="s">
        <v>14220</v>
      </c>
      <c r="TZM1" t="s">
        <v>14221</v>
      </c>
      <c r="TZN1" t="s">
        <v>14222</v>
      </c>
      <c r="TZO1" t="s">
        <v>14223</v>
      </c>
      <c r="TZP1" t="s">
        <v>14224</v>
      </c>
      <c r="TZQ1" t="s">
        <v>14225</v>
      </c>
      <c r="TZR1" t="s">
        <v>14226</v>
      </c>
      <c r="TZS1" t="s">
        <v>14227</v>
      </c>
      <c r="TZT1" t="s">
        <v>14228</v>
      </c>
      <c r="TZU1" t="s">
        <v>14229</v>
      </c>
      <c r="TZV1" t="s">
        <v>14230</v>
      </c>
      <c r="TZW1" t="s">
        <v>14231</v>
      </c>
      <c r="TZX1" t="s">
        <v>14232</v>
      </c>
      <c r="TZY1" t="s">
        <v>14233</v>
      </c>
      <c r="TZZ1" t="s">
        <v>14234</v>
      </c>
      <c r="UAA1" t="s">
        <v>14235</v>
      </c>
      <c r="UAB1" t="s">
        <v>14236</v>
      </c>
      <c r="UAC1" t="s">
        <v>14237</v>
      </c>
      <c r="UAD1" t="s">
        <v>14238</v>
      </c>
      <c r="UAE1" t="s">
        <v>14239</v>
      </c>
      <c r="UAF1" t="s">
        <v>14240</v>
      </c>
      <c r="UAG1" t="s">
        <v>14241</v>
      </c>
      <c r="UAH1" t="s">
        <v>14242</v>
      </c>
      <c r="UAI1" t="s">
        <v>14243</v>
      </c>
      <c r="UAJ1" t="s">
        <v>14244</v>
      </c>
      <c r="UAK1" t="s">
        <v>14245</v>
      </c>
      <c r="UAL1" t="s">
        <v>14246</v>
      </c>
      <c r="UAM1" t="s">
        <v>14247</v>
      </c>
      <c r="UAN1" t="s">
        <v>14248</v>
      </c>
      <c r="UAO1" t="s">
        <v>14249</v>
      </c>
      <c r="UAP1" t="s">
        <v>14250</v>
      </c>
      <c r="UAQ1" t="s">
        <v>14251</v>
      </c>
      <c r="UAR1" t="s">
        <v>14252</v>
      </c>
      <c r="UAS1" t="s">
        <v>14253</v>
      </c>
      <c r="UAT1" t="s">
        <v>14254</v>
      </c>
      <c r="UAU1" t="s">
        <v>14255</v>
      </c>
      <c r="UAV1" t="s">
        <v>14256</v>
      </c>
      <c r="UAW1" t="s">
        <v>14257</v>
      </c>
      <c r="UAX1" t="s">
        <v>14258</v>
      </c>
      <c r="UAY1" t="s">
        <v>14259</v>
      </c>
      <c r="UAZ1" t="s">
        <v>14260</v>
      </c>
      <c r="UBA1" t="s">
        <v>14261</v>
      </c>
      <c r="UBB1" t="s">
        <v>14262</v>
      </c>
      <c r="UBC1" t="s">
        <v>14263</v>
      </c>
      <c r="UBD1" t="s">
        <v>14264</v>
      </c>
      <c r="UBE1" t="s">
        <v>14265</v>
      </c>
      <c r="UBF1" t="s">
        <v>14266</v>
      </c>
      <c r="UBG1" t="s">
        <v>14267</v>
      </c>
      <c r="UBH1" t="s">
        <v>14268</v>
      </c>
      <c r="UBI1" t="s">
        <v>14269</v>
      </c>
      <c r="UBJ1" t="s">
        <v>14270</v>
      </c>
      <c r="UBK1" t="s">
        <v>14271</v>
      </c>
      <c r="UBL1" t="s">
        <v>14272</v>
      </c>
      <c r="UBM1" t="s">
        <v>14273</v>
      </c>
      <c r="UBN1" t="s">
        <v>14274</v>
      </c>
      <c r="UBO1" t="s">
        <v>14275</v>
      </c>
      <c r="UBP1" t="s">
        <v>14276</v>
      </c>
      <c r="UBQ1" t="s">
        <v>14277</v>
      </c>
      <c r="UBR1" t="s">
        <v>14278</v>
      </c>
      <c r="UBS1" t="s">
        <v>14279</v>
      </c>
      <c r="UBT1" t="s">
        <v>14280</v>
      </c>
      <c r="UBU1" t="s">
        <v>14281</v>
      </c>
      <c r="UBV1" t="s">
        <v>14282</v>
      </c>
      <c r="UBW1" t="s">
        <v>14283</v>
      </c>
      <c r="UBX1" t="s">
        <v>14284</v>
      </c>
      <c r="UBY1" t="s">
        <v>14285</v>
      </c>
      <c r="UBZ1" t="s">
        <v>14286</v>
      </c>
      <c r="UCA1" t="s">
        <v>14287</v>
      </c>
      <c r="UCB1" t="s">
        <v>14288</v>
      </c>
      <c r="UCC1" t="s">
        <v>14289</v>
      </c>
      <c r="UCD1" t="s">
        <v>14290</v>
      </c>
      <c r="UCE1" t="s">
        <v>14291</v>
      </c>
      <c r="UCF1" t="s">
        <v>14292</v>
      </c>
      <c r="UCG1" t="s">
        <v>14293</v>
      </c>
      <c r="UCH1" t="s">
        <v>14294</v>
      </c>
      <c r="UCI1" t="s">
        <v>14295</v>
      </c>
      <c r="UCJ1" t="s">
        <v>14296</v>
      </c>
      <c r="UCK1" t="s">
        <v>14297</v>
      </c>
      <c r="UCL1" t="s">
        <v>14298</v>
      </c>
      <c r="UCM1" t="s">
        <v>14299</v>
      </c>
      <c r="UCN1" t="s">
        <v>14300</v>
      </c>
      <c r="UCO1" t="s">
        <v>14301</v>
      </c>
      <c r="UCP1" t="s">
        <v>14302</v>
      </c>
      <c r="UCQ1" t="s">
        <v>14303</v>
      </c>
      <c r="UCR1" t="s">
        <v>14304</v>
      </c>
      <c r="UCS1" t="s">
        <v>14305</v>
      </c>
      <c r="UCT1" t="s">
        <v>14306</v>
      </c>
      <c r="UCU1" t="s">
        <v>14307</v>
      </c>
      <c r="UCV1" t="s">
        <v>14308</v>
      </c>
      <c r="UCW1" t="s">
        <v>14309</v>
      </c>
      <c r="UCX1" t="s">
        <v>14310</v>
      </c>
      <c r="UCY1" t="s">
        <v>14311</v>
      </c>
      <c r="UCZ1" t="s">
        <v>14312</v>
      </c>
      <c r="UDA1" t="s">
        <v>14313</v>
      </c>
      <c r="UDB1" t="s">
        <v>14314</v>
      </c>
      <c r="UDC1" t="s">
        <v>14315</v>
      </c>
      <c r="UDD1" t="s">
        <v>14316</v>
      </c>
      <c r="UDE1" t="s">
        <v>14317</v>
      </c>
      <c r="UDF1" t="s">
        <v>14318</v>
      </c>
      <c r="UDG1" t="s">
        <v>14319</v>
      </c>
      <c r="UDH1" t="s">
        <v>14320</v>
      </c>
      <c r="UDI1" t="s">
        <v>14321</v>
      </c>
      <c r="UDJ1" t="s">
        <v>14322</v>
      </c>
      <c r="UDK1" t="s">
        <v>14323</v>
      </c>
      <c r="UDL1" t="s">
        <v>14324</v>
      </c>
      <c r="UDM1" t="s">
        <v>14325</v>
      </c>
      <c r="UDN1" t="s">
        <v>14326</v>
      </c>
      <c r="UDO1" t="s">
        <v>14327</v>
      </c>
      <c r="UDP1" t="s">
        <v>14328</v>
      </c>
      <c r="UDQ1" t="s">
        <v>14329</v>
      </c>
      <c r="UDR1" t="s">
        <v>14330</v>
      </c>
      <c r="UDS1" t="s">
        <v>14331</v>
      </c>
      <c r="UDT1" t="s">
        <v>14332</v>
      </c>
      <c r="UDU1" t="s">
        <v>14333</v>
      </c>
      <c r="UDV1" t="s">
        <v>14334</v>
      </c>
      <c r="UDW1" t="s">
        <v>14335</v>
      </c>
      <c r="UDX1" t="s">
        <v>14336</v>
      </c>
      <c r="UDY1" t="s">
        <v>14337</v>
      </c>
      <c r="UDZ1" t="s">
        <v>14338</v>
      </c>
      <c r="UEA1" t="s">
        <v>14339</v>
      </c>
      <c r="UEB1" t="s">
        <v>14340</v>
      </c>
      <c r="UEC1" t="s">
        <v>14341</v>
      </c>
      <c r="UED1" t="s">
        <v>14342</v>
      </c>
      <c r="UEE1" t="s">
        <v>14343</v>
      </c>
      <c r="UEF1" t="s">
        <v>14344</v>
      </c>
      <c r="UEG1" t="s">
        <v>14345</v>
      </c>
      <c r="UEH1" t="s">
        <v>14346</v>
      </c>
      <c r="UEI1" t="s">
        <v>14347</v>
      </c>
      <c r="UEJ1" t="s">
        <v>14348</v>
      </c>
      <c r="UEK1" t="s">
        <v>14349</v>
      </c>
      <c r="UEL1" t="s">
        <v>14350</v>
      </c>
      <c r="UEM1" t="s">
        <v>14351</v>
      </c>
      <c r="UEN1" t="s">
        <v>14352</v>
      </c>
      <c r="UEO1" t="s">
        <v>14353</v>
      </c>
      <c r="UEP1" t="s">
        <v>14354</v>
      </c>
      <c r="UEQ1" t="s">
        <v>14355</v>
      </c>
      <c r="UER1" t="s">
        <v>14356</v>
      </c>
      <c r="UES1" t="s">
        <v>14357</v>
      </c>
      <c r="UET1" t="s">
        <v>14358</v>
      </c>
      <c r="UEU1" t="s">
        <v>14359</v>
      </c>
      <c r="UEV1" t="s">
        <v>14360</v>
      </c>
      <c r="UEW1" t="s">
        <v>14361</v>
      </c>
      <c r="UEX1" t="s">
        <v>14362</v>
      </c>
      <c r="UEY1" t="s">
        <v>14363</v>
      </c>
      <c r="UEZ1" t="s">
        <v>14364</v>
      </c>
      <c r="UFA1" t="s">
        <v>14365</v>
      </c>
      <c r="UFB1" t="s">
        <v>14366</v>
      </c>
      <c r="UFC1" t="s">
        <v>14367</v>
      </c>
      <c r="UFD1" t="s">
        <v>14368</v>
      </c>
      <c r="UFE1" t="s">
        <v>14369</v>
      </c>
      <c r="UFF1" t="s">
        <v>14370</v>
      </c>
      <c r="UFG1" t="s">
        <v>14371</v>
      </c>
      <c r="UFH1" t="s">
        <v>14372</v>
      </c>
      <c r="UFI1" t="s">
        <v>14373</v>
      </c>
      <c r="UFJ1" t="s">
        <v>14374</v>
      </c>
      <c r="UFK1" t="s">
        <v>14375</v>
      </c>
      <c r="UFL1" t="s">
        <v>14376</v>
      </c>
      <c r="UFM1" t="s">
        <v>14377</v>
      </c>
      <c r="UFN1" t="s">
        <v>14378</v>
      </c>
      <c r="UFO1" t="s">
        <v>14379</v>
      </c>
      <c r="UFP1" t="s">
        <v>14380</v>
      </c>
      <c r="UFQ1" t="s">
        <v>14381</v>
      </c>
      <c r="UFR1" t="s">
        <v>14382</v>
      </c>
      <c r="UFS1" t="s">
        <v>14383</v>
      </c>
      <c r="UFT1" t="s">
        <v>14384</v>
      </c>
      <c r="UFU1" t="s">
        <v>14385</v>
      </c>
      <c r="UFV1" t="s">
        <v>14386</v>
      </c>
      <c r="UFW1" t="s">
        <v>14387</v>
      </c>
      <c r="UFX1" t="s">
        <v>14388</v>
      </c>
      <c r="UFY1" t="s">
        <v>14389</v>
      </c>
      <c r="UFZ1" t="s">
        <v>14390</v>
      </c>
      <c r="UGA1" t="s">
        <v>14391</v>
      </c>
      <c r="UGB1" t="s">
        <v>14392</v>
      </c>
      <c r="UGC1" t="s">
        <v>14393</v>
      </c>
      <c r="UGD1" t="s">
        <v>14394</v>
      </c>
      <c r="UGE1" t="s">
        <v>14395</v>
      </c>
      <c r="UGF1" t="s">
        <v>14396</v>
      </c>
      <c r="UGG1" t="s">
        <v>14397</v>
      </c>
      <c r="UGH1" t="s">
        <v>14398</v>
      </c>
      <c r="UGI1" t="s">
        <v>14399</v>
      </c>
      <c r="UGJ1" t="s">
        <v>14400</v>
      </c>
      <c r="UGK1" t="s">
        <v>14401</v>
      </c>
      <c r="UGL1" t="s">
        <v>14402</v>
      </c>
      <c r="UGM1" t="s">
        <v>14403</v>
      </c>
      <c r="UGN1" t="s">
        <v>14404</v>
      </c>
      <c r="UGO1" t="s">
        <v>14405</v>
      </c>
      <c r="UGP1" t="s">
        <v>14406</v>
      </c>
      <c r="UGQ1" t="s">
        <v>14407</v>
      </c>
      <c r="UGR1" t="s">
        <v>14408</v>
      </c>
      <c r="UGS1" t="s">
        <v>14409</v>
      </c>
      <c r="UGT1" t="s">
        <v>14410</v>
      </c>
      <c r="UGU1" t="s">
        <v>14411</v>
      </c>
      <c r="UGV1" t="s">
        <v>14412</v>
      </c>
      <c r="UGW1" t="s">
        <v>14413</v>
      </c>
      <c r="UGX1" t="s">
        <v>14414</v>
      </c>
      <c r="UGY1" t="s">
        <v>14415</v>
      </c>
      <c r="UGZ1" t="s">
        <v>14416</v>
      </c>
      <c r="UHA1" t="s">
        <v>14417</v>
      </c>
      <c r="UHB1" t="s">
        <v>14418</v>
      </c>
      <c r="UHC1" t="s">
        <v>14419</v>
      </c>
      <c r="UHD1" t="s">
        <v>14420</v>
      </c>
      <c r="UHE1" t="s">
        <v>14421</v>
      </c>
      <c r="UHF1" t="s">
        <v>14422</v>
      </c>
      <c r="UHG1" t="s">
        <v>14423</v>
      </c>
      <c r="UHH1" t="s">
        <v>14424</v>
      </c>
      <c r="UHI1" t="s">
        <v>14425</v>
      </c>
      <c r="UHJ1" t="s">
        <v>14426</v>
      </c>
      <c r="UHK1" t="s">
        <v>14427</v>
      </c>
      <c r="UHL1" t="s">
        <v>14428</v>
      </c>
      <c r="UHM1" t="s">
        <v>14429</v>
      </c>
      <c r="UHN1" t="s">
        <v>14430</v>
      </c>
      <c r="UHO1" t="s">
        <v>14431</v>
      </c>
      <c r="UHP1" t="s">
        <v>14432</v>
      </c>
      <c r="UHQ1" t="s">
        <v>14433</v>
      </c>
      <c r="UHR1" t="s">
        <v>14434</v>
      </c>
      <c r="UHS1" t="s">
        <v>14435</v>
      </c>
      <c r="UHT1" t="s">
        <v>14436</v>
      </c>
      <c r="UHU1" t="s">
        <v>14437</v>
      </c>
      <c r="UHV1" t="s">
        <v>14438</v>
      </c>
      <c r="UHW1" t="s">
        <v>14439</v>
      </c>
      <c r="UHX1" t="s">
        <v>14440</v>
      </c>
      <c r="UHY1" t="s">
        <v>14441</v>
      </c>
      <c r="UHZ1" t="s">
        <v>14442</v>
      </c>
      <c r="UIA1" t="s">
        <v>14443</v>
      </c>
      <c r="UIB1" t="s">
        <v>14444</v>
      </c>
      <c r="UIC1" t="s">
        <v>14445</v>
      </c>
      <c r="UID1" t="s">
        <v>14446</v>
      </c>
      <c r="UIE1" t="s">
        <v>14447</v>
      </c>
      <c r="UIF1" t="s">
        <v>14448</v>
      </c>
      <c r="UIG1" t="s">
        <v>14449</v>
      </c>
      <c r="UIH1" t="s">
        <v>14450</v>
      </c>
      <c r="UII1" t="s">
        <v>14451</v>
      </c>
      <c r="UIJ1" t="s">
        <v>14452</v>
      </c>
      <c r="UIK1" t="s">
        <v>14453</v>
      </c>
      <c r="UIL1" t="s">
        <v>14454</v>
      </c>
      <c r="UIM1" t="s">
        <v>14455</v>
      </c>
      <c r="UIN1" t="s">
        <v>14456</v>
      </c>
      <c r="UIO1" t="s">
        <v>14457</v>
      </c>
      <c r="UIP1" t="s">
        <v>14458</v>
      </c>
      <c r="UIQ1" t="s">
        <v>14459</v>
      </c>
      <c r="UIR1" t="s">
        <v>14460</v>
      </c>
      <c r="UIS1" t="s">
        <v>14461</v>
      </c>
      <c r="UIT1" t="s">
        <v>14462</v>
      </c>
      <c r="UIU1" t="s">
        <v>14463</v>
      </c>
      <c r="UIV1" t="s">
        <v>14464</v>
      </c>
      <c r="UIW1" t="s">
        <v>14465</v>
      </c>
      <c r="UIX1" t="s">
        <v>14466</v>
      </c>
      <c r="UIY1" t="s">
        <v>14467</v>
      </c>
      <c r="UIZ1" t="s">
        <v>14468</v>
      </c>
      <c r="UJA1" t="s">
        <v>14469</v>
      </c>
      <c r="UJB1" t="s">
        <v>14470</v>
      </c>
      <c r="UJC1" t="s">
        <v>14471</v>
      </c>
      <c r="UJD1" t="s">
        <v>14472</v>
      </c>
      <c r="UJE1" t="s">
        <v>14473</v>
      </c>
      <c r="UJF1" t="s">
        <v>14474</v>
      </c>
      <c r="UJG1" t="s">
        <v>14475</v>
      </c>
      <c r="UJH1" t="s">
        <v>14476</v>
      </c>
      <c r="UJI1" t="s">
        <v>14477</v>
      </c>
      <c r="UJJ1" t="s">
        <v>14478</v>
      </c>
      <c r="UJK1" t="s">
        <v>14479</v>
      </c>
      <c r="UJL1" t="s">
        <v>14480</v>
      </c>
      <c r="UJM1" t="s">
        <v>14481</v>
      </c>
      <c r="UJN1" t="s">
        <v>14482</v>
      </c>
      <c r="UJO1" t="s">
        <v>14483</v>
      </c>
      <c r="UJP1" t="s">
        <v>14484</v>
      </c>
      <c r="UJQ1" t="s">
        <v>14485</v>
      </c>
      <c r="UJR1" t="s">
        <v>14486</v>
      </c>
      <c r="UJS1" t="s">
        <v>14487</v>
      </c>
      <c r="UJT1" t="s">
        <v>14488</v>
      </c>
      <c r="UJU1" t="s">
        <v>14489</v>
      </c>
      <c r="UJV1" t="s">
        <v>14490</v>
      </c>
      <c r="UJW1" t="s">
        <v>14491</v>
      </c>
      <c r="UJX1" t="s">
        <v>14492</v>
      </c>
      <c r="UJY1" t="s">
        <v>14493</v>
      </c>
      <c r="UJZ1" t="s">
        <v>14494</v>
      </c>
      <c r="UKA1" t="s">
        <v>14495</v>
      </c>
      <c r="UKB1" t="s">
        <v>14496</v>
      </c>
      <c r="UKC1" t="s">
        <v>14497</v>
      </c>
      <c r="UKD1" t="s">
        <v>14498</v>
      </c>
      <c r="UKE1" t="s">
        <v>14499</v>
      </c>
      <c r="UKF1" t="s">
        <v>14500</v>
      </c>
      <c r="UKG1" t="s">
        <v>14501</v>
      </c>
      <c r="UKH1" t="s">
        <v>14502</v>
      </c>
      <c r="UKI1" t="s">
        <v>14503</v>
      </c>
      <c r="UKJ1" t="s">
        <v>14504</v>
      </c>
      <c r="UKK1" t="s">
        <v>14505</v>
      </c>
      <c r="UKL1" t="s">
        <v>14506</v>
      </c>
      <c r="UKM1" t="s">
        <v>14507</v>
      </c>
      <c r="UKN1" t="s">
        <v>14508</v>
      </c>
      <c r="UKO1" t="s">
        <v>14509</v>
      </c>
      <c r="UKP1" t="s">
        <v>14510</v>
      </c>
      <c r="UKQ1" t="s">
        <v>14511</v>
      </c>
      <c r="UKR1" t="s">
        <v>14512</v>
      </c>
      <c r="UKS1" t="s">
        <v>14513</v>
      </c>
      <c r="UKT1" t="s">
        <v>14514</v>
      </c>
      <c r="UKU1" t="s">
        <v>14515</v>
      </c>
      <c r="UKV1" t="s">
        <v>14516</v>
      </c>
      <c r="UKW1" t="s">
        <v>14517</v>
      </c>
      <c r="UKX1" t="s">
        <v>14518</v>
      </c>
      <c r="UKY1" t="s">
        <v>14519</v>
      </c>
      <c r="UKZ1" t="s">
        <v>14520</v>
      </c>
      <c r="ULA1" t="s">
        <v>14521</v>
      </c>
      <c r="ULB1" t="s">
        <v>14522</v>
      </c>
      <c r="ULC1" t="s">
        <v>14523</v>
      </c>
      <c r="ULD1" t="s">
        <v>14524</v>
      </c>
      <c r="ULE1" t="s">
        <v>14525</v>
      </c>
      <c r="ULF1" t="s">
        <v>14526</v>
      </c>
      <c r="ULG1" t="s">
        <v>14527</v>
      </c>
      <c r="ULH1" t="s">
        <v>14528</v>
      </c>
      <c r="ULI1" t="s">
        <v>14529</v>
      </c>
      <c r="ULJ1" t="s">
        <v>14530</v>
      </c>
      <c r="ULK1" t="s">
        <v>14531</v>
      </c>
      <c r="ULL1" t="s">
        <v>14532</v>
      </c>
      <c r="ULM1" t="s">
        <v>14533</v>
      </c>
      <c r="ULN1" t="s">
        <v>14534</v>
      </c>
      <c r="ULO1" t="s">
        <v>14535</v>
      </c>
      <c r="ULP1" t="s">
        <v>14536</v>
      </c>
      <c r="ULQ1" t="s">
        <v>14537</v>
      </c>
      <c r="ULR1" t="s">
        <v>14538</v>
      </c>
      <c r="ULS1" t="s">
        <v>14539</v>
      </c>
      <c r="ULT1" t="s">
        <v>14540</v>
      </c>
      <c r="ULU1" t="s">
        <v>14541</v>
      </c>
      <c r="ULV1" t="s">
        <v>14542</v>
      </c>
      <c r="ULW1" t="s">
        <v>14543</v>
      </c>
      <c r="ULX1" t="s">
        <v>14544</v>
      </c>
      <c r="ULY1" t="s">
        <v>14545</v>
      </c>
      <c r="ULZ1" t="s">
        <v>14546</v>
      </c>
      <c r="UMA1" t="s">
        <v>14547</v>
      </c>
      <c r="UMB1" t="s">
        <v>14548</v>
      </c>
      <c r="UMC1" t="s">
        <v>14549</v>
      </c>
      <c r="UMD1" t="s">
        <v>14550</v>
      </c>
      <c r="UME1" t="s">
        <v>14551</v>
      </c>
      <c r="UMF1" t="s">
        <v>14552</v>
      </c>
      <c r="UMG1" t="s">
        <v>14553</v>
      </c>
      <c r="UMH1" t="s">
        <v>14554</v>
      </c>
      <c r="UMI1" t="s">
        <v>14555</v>
      </c>
      <c r="UMJ1" t="s">
        <v>14556</v>
      </c>
      <c r="UMK1" t="s">
        <v>14557</v>
      </c>
      <c r="UML1" t="s">
        <v>14558</v>
      </c>
      <c r="UMM1" t="s">
        <v>14559</v>
      </c>
      <c r="UMN1" t="s">
        <v>14560</v>
      </c>
      <c r="UMO1" t="s">
        <v>14561</v>
      </c>
      <c r="UMP1" t="s">
        <v>14562</v>
      </c>
      <c r="UMQ1" t="s">
        <v>14563</v>
      </c>
      <c r="UMR1" t="s">
        <v>14564</v>
      </c>
      <c r="UMS1" t="s">
        <v>14565</v>
      </c>
      <c r="UMT1" t="s">
        <v>14566</v>
      </c>
      <c r="UMU1" t="s">
        <v>14567</v>
      </c>
      <c r="UMV1" t="s">
        <v>14568</v>
      </c>
      <c r="UMW1" t="s">
        <v>14569</v>
      </c>
      <c r="UMX1" t="s">
        <v>14570</v>
      </c>
      <c r="UMY1" t="s">
        <v>14571</v>
      </c>
      <c r="UMZ1" t="s">
        <v>14572</v>
      </c>
      <c r="UNA1" t="s">
        <v>14573</v>
      </c>
      <c r="UNB1" t="s">
        <v>14574</v>
      </c>
      <c r="UNC1" t="s">
        <v>14575</v>
      </c>
      <c r="UND1" t="s">
        <v>14576</v>
      </c>
      <c r="UNE1" t="s">
        <v>14577</v>
      </c>
      <c r="UNF1" t="s">
        <v>14578</v>
      </c>
      <c r="UNG1" t="s">
        <v>14579</v>
      </c>
      <c r="UNH1" t="s">
        <v>14580</v>
      </c>
      <c r="UNI1" t="s">
        <v>14581</v>
      </c>
      <c r="UNJ1" t="s">
        <v>14582</v>
      </c>
      <c r="UNK1" t="s">
        <v>14583</v>
      </c>
      <c r="UNL1" t="s">
        <v>14584</v>
      </c>
      <c r="UNM1" t="s">
        <v>14585</v>
      </c>
      <c r="UNN1" t="s">
        <v>14586</v>
      </c>
      <c r="UNO1" t="s">
        <v>14587</v>
      </c>
      <c r="UNP1" t="s">
        <v>14588</v>
      </c>
      <c r="UNQ1" t="s">
        <v>14589</v>
      </c>
      <c r="UNR1" t="s">
        <v>14590</v>
      </c>
      <c r="UNS1" t="s">
        <v>14591</v>
      </c>
      <c r="UNT1" t="s">
        <v>14592</v>
      </c>
      <c r="UNU1" t="s">
        <v>14593</v>
      </c>
      <c r="UNV1" t="s">
        <v>14594</v>
      </c>
      <c r="UNW1" t="s">
        <v>14595</v>
      </c>
      <c r="UNX1" t="s">
        <v>14596</v>
      </c>
      <c r="UNY1" t="s">
        <v>14597</v>
      </c>
      <c r="UNZ1" t="s">
        <v>14598</v>
      </c>
      <c r="UOA1" t="s">
        <v>14599</v>
      </c>
      <c r="UOB1" t="s">
        <v>14600</v>
      </c>
      <c r="UOC1" t="s">
        <v>14601</v>
      </c>
      <c r="UOD1" t="s">
        <v>14602</v>
      </c>
      <c r="UOE1" t="s">
        <v>14603</v>
      </c>
      <c r="UOF1" t="s">
        <v>14604</v>
      </c>
      <c r="UOG1" t="s">
        <v>14605</v>
      </c>
      <c r="UOH1" t="s">
        <v>14606</v>
      </c>
      <c r="UOI1" t="s">
        <v>14607</v>
      </c>
      <c r="UOJ1" t="s">
        <v>14608</v>
      </c>
      <c r="UOK1" t="s">
        <v>14609</v>
      </c>
      <c r="UOL1" t="s">
        <v>14610</v>
      </c>
      <c r="UOM1" t="s">
        <v>14611</v>
      </c>
      <c r="UON1" t="s">
        <v>14612</v>
      </c>
      <c r="UOO1" t="s">
        <v>14613</v>
      </c>
      <c r="UOP1" t="s">
        <v>14614</v>
      </c>
      <c r="UOQ1" t="s">
        <v>14615</v>
      </c>
      <c r="UOR1" t="s">
        <v>14616</v>
      </c>
      <c r="UOS1" t="s">
        <v>14617</v>
      </c>
      <c r="UOT1" t="s">
        <v>14618</v>
      </c>
      <c r="UOU1" t="s">
        <v>14619</v>
      </c>
      <c r="UOV1" t="s">
        <v>14620</v>
      </c>
      <c r="UOW1" t="s">
        <v>14621</v>
      </c>
      <c r="UOX1" t="s">
        <v>14622</v>
      </c>
      <c r="UOY1" t="s">
        <v>14623</v>
      </c>
      <c r="UOZ1" t="s">
        <v>14624</v>
      </c>
      <c r="UPA1" t="s">
        <v>14625</v>
      </c>
      <c r="UPB1" t="s">
        <v>14626</v>
      </c>
      <c r="UPC1" t="s">
        <v>14627</v>
      </c>
      <c r="UPD1" t="s">
        <v>14628</v>
      </c>
      <c r="UPE1" t="s">
        <v>14629</v>
      </c>
      <c r="UPF1" t="s">
        <v>14630</v>
      </c>
      <c r="UPG1" t="s">
        <v>14631</v>
      </c>
      <c r="UPH1" t="s">
        <v>14632</v>
      </c>
      <c r="UPI1" t="s">
        <v>14633</v>
      </c>
      <c r="UPJ1" t="s">
        <v>14634</v>
      </c>
      <c r="UPK1" t="s">
        <v>14635</v>
      </c>
      <c r="UPL1" t="s">
        <v>14636</v>
      </c>
      <c r="UPM1" t="s">
        <v>14637</v>
      </c>
      <c r="UPN1" t="s">
        <v>14638</v>
      </c>
      <c r="UPO1" t="s">
        <v>14639</v>
      </c>
      <c r="UPP1" t="s">
        <v>14640</v>
      </c>
      <c r="UPQ1" t="s">
        <v>14641</v>
      </c>
      <c r="UPR1" t="s">
        <v>14642</v>
      </c>
      <c r="UPS1" t="s">
        <v>14643</v>
      </c>
      <c r="UPT1" t="s">
        <v>14644</v>
      </c>
      <c r="UPU1" t="s">
        <v>14645</v>
      </c>
      <c r="UPV1" t="s">
        <v>14646</v>
      </c>
      <c r="UPW1" t="s">
        <v>14647</v>
      </c>
      <c r="UPX1" t="s">
        <v>14648</v>
      </c>
      <c r="UPY1" t="s">
        <v>14649</v>
      </c>
      <c r="UPZ1" t="s">
        <v>14650</v>
      </c>
      <c r="UQA1" t="s">
        <v>14651</v>
      </c>
      <c r="UQB1" t="s">
        <v>14652</v>
      </c>
      <c r="UQC1" t="s">
        <v>14653</v>
      </c>
      <c r="UQD1" t="s">
        <v>14654</v>
      </c>
      <c r="UQE1" t="s">
        <v>14655</v>
      </c>
      <c r="UQF1" t="s">
        <v>14656</v>
      </c>
      <c r="UQG1" t="s">
        <v>14657</v>
      </c>
      <c r="UQH1" t="s">
        <v>14658</v>
      </c>
      <c r="UQI1" t="s">
        <v>14659</v>
      </c>
      <c r="UQJ1" t="s">
        <v>14660</v>
      </c>
      <c r="UQK1" t="s">
        <v>14661</v>
      </c>
      <c r="UQL1" t="s">
        <v>14662</v>
      </c>
      <c r="UQM1" t="s">
        <v>14663</v>
      </c>
      <c r="UQN1" t="s">
        <v>14664</v>
      </c>
      <c r="UQO1" t="s">
        <v>14665</v>
      </c>
      <c r="UQP1" t="s">
        <v>14666</v>
      </c>
      <c r="UQQ1" t="s">
        <v>14667</v>
      </c>
      <c r="UQR1" t="s">
        <v>14668</v>
      </c>
      <c r="UQS1" t="s">
        <v>14669</v>
      </c>
      <c r="UQT1" t="s">
        <v>14670</v>
      </c>
      <c r="UQU1" t="s">
        <v>14671</v>
      </c>
      <c r="UQV1" t="s">
        <v>14672</v>
      </c>
      <c r="UQW1" t="s">
        <v>14673</v>
      </c>
      <c r="UQX1" t="s">
        <v>14674</v>
      </c>
      <c r="UQY1" t="s">
        <v>14675</v>
      </c>
      <c r="UQZ1" t="s">
        <v>14676</v>
      </c>
      <c r="URA1" t="s">
        <v>14677</v>
      </c>
      <c r="URB1" t="s">
        <v>14678</v>
      </c>
      <c r="URC1" t="s">
        <v>14679</v>
      </c>
      <c r="URD1" t="s">
        <v>14680</v>
      </c>
      <c r="URE1" t="s">
        <v>14681</v>
      </c>
      <c r="URF1" t="s">
        <v>14682</v>
      </c>
      <c r="URG1" t="s">
        <v>14683</v>
      </c>
      <c r="URH1" t="s">
        <v>14684</v>
      </c>
      <c r="URI1" t="s">
        <v>14685</v>
      </c>
      <c r="URJ1" t="s">
        <v>14686</v>
      </c>
      <c r="URK1" t="s">
        <v>14687</v>
      </c>
      <c r="URL1" t="s">
        <v>14688</v>
      </c>
      <c r="URM1" t="s">
        <v>14689</v>
      </c>
      <c r="URN1" t="s">
        <v>14690</v>
      </c>
      <c r="URO1" t="s">
        <v>14691</v>
      </c>
      <c r="URP1" t="s">
        <v>14692</v>
      </c>
      <c r="URQ1" t="s">
        <v>14693</v>
      </c>
      <c r="URR1" t="s">
        <v>14694</v>
      </c>
      <c r="URS1" t="s">
        <v>14695</v>
      </c>
      <c r="URT1" t="s">
        <v>14696</v>
      </c>
      <c r="URU1" t="s">
        <v>14697</v>
      </c>
      <c r="URV1" t="s">
        <v>14698</v>
      </c>
      <c r="URW1" t="s">
        <v>14699</v>
      </c>
      <c r="URX1" t="s">
        <v>14700</v>
      </c>
      <c r="URY1" t="s">
        <v>14701</v>
      </c>
      <c r="URZ1" t="s">
        <v>14702</v>
      </c>
      <c r="USA1" t="s">
        <v>14703</v>
      </c>
      <c r="USB1" t="s">
        <v>14704</v>
      </c>
      <c r="USC1" t="s">
        <v>14705</v>
      </c>
      <c r="USD1" t="s">
        <v>14706</v>
      </c>
      <c r="USE1" t="s">
        <v>14707</v>
      </c>
      <c r="USF1" t="s">
        <v>14708</v>
      </c>
      <c r="USG1" t="s">
        <v>14709</v>
      </c>
      <c r="USH1" t="s">
        <v>14710</v>
      </c>
      <c r="USI1" t="s">
        <v>14711</v>
      </c>
      <c r="USJ1" t="s">
        <v>14712</v>
      </c>
      <c r="USK1" t="s">
        <v>14713</v>
      </c>
      <c r="USL1" t="s">
        <v>14714</v>
      </c>
      <c r="USM1" t="s">
        <v>14715</v>
      </c>
      <c r="USN1" t="s">
        <v>14716</v>
      </c>
      <c r="USO1" t="s">
        <v>14717</v>
      </c>
      <c r="USP1" t="s">
        <v>14718</v>
      </c>
      <c r="USQ1" t="s">
        <v>14719</v>
      </c>
      <c r="USR1" t="s">
        <v>14720</v>
      </c>
      <c r="USS1" t="s">
        <v>14721</v>
      </c>
      <c r="UST1" t="s">
        <v>14722</v>
      </c>
      <c r="USU1" t="s">
        <v>14723</v>
      </c>
      <c r="USV1" t="s">
        <v>14724</v>
      </c>
      <c r="USW1" t="s">
        <v>14725</v>
      </c>
      <c r="USX1" t="s">
        <v>14726</v>
      </c>
      <c r="USY1" t="s">
        <v>14727</v>
      </c>
      <c r="USZ1" t="s">
        <v>14728</v>
      </c>
      <c r="UTA1" t="s">
        <v>14729</v>
      </c>
      <c r="UTB1" t="s">
        <v>14730</v>
      </c>
      <c r="UTC1" t="s">
        <v>14731</v>
      </c>
      <c r="UTD1" t="s">
        <v>14732</v>
      </c>
      <c r="UTE1" t="s">
        <v>14733</v>
      </c>
      <c r="UTF1" t="s">
        <v>14734</v>
      </c>
      <c r="UTG1" t="s">
        <v>14735</v>
      </c>
      <c r="UTH1" t="s">
        <v>14736</v>
      </c>
      <c r="UTI1" t="s">
        <v>14737</v>
      </c>
      <c r="UTJ1" t="s">
        <v>14738</v>
      </c>
      <c r="UTK1" t="s">
        <v>14739</v>
      </c>
      <c r="UTL1" t="s">
        <v>14740</v>
      </c>
      <c r="UTM1" t="s">
        <v>14741</v>
      </c>
      <c r="UTN1" t="s">
        <v>14742</v>
      </c>
      <c r="UTO1" t="s">
        <v>14743</v>
      </c>
      <c r="UTP1" t="s">
        <v>14744</v>
      </c>
      <c r="UTQ1" t="s">
        <v>14745</v>
      </c>
      <c r="UTR1" t="s">
        <v>14746</v>
      </c>
      <c r="UTS1" t="s">
        <v>14747</v>
      </c>
      <c r="UTT1" t="s">
        <v>14748</v>
      </c>
      <c r="UTU1" t="s">
        <v>14749</v>
      </c>
      <c r="UTV1" t="s">
        <v>14750</v>
      </c>
      <c r="UTW1" t="s">
        <v>14751</v>
      </c>
      <c r="UTX1" t="s">
        <v>14752</v>
      </c>
      <c r="UTY1" t="s">
        <v>14753</v>
      </c>
      <c r="UTZ1" t="s">
        <v>14754</v>
      </c>
      <c r="UUA1" t="s">
        <v>14755</v>
      </c>
      <c r="UUB1" t="s">
        <v>14756</v>
      </c>
      <c r="UUC1" t="s">
        <v>14757</v>
      </c>
      <c r="UUD1" t="s">
        <v>14758</v>
      </c>
      <c r="UUE1" t="s">
        <v>14759</v>
      </c>
      <c r="UUF1" t="s">
        <v>14760</v>
      </c>
      <c r="UUG1" t="s">
        <v>14761</v>
      </c>
      <c r="UUH1" t="s">
        <v>14762</v>
      </c>
      <c r="UUI1" t="s">
        <v>14763</v>
      </c>
      <c r="UUJ1" t="s">
        <v>14764</v>
      </c>
      <c r="UUK1" t="s">
        <v>14765</v>
      </c>
      <c r="UUL1" t="s">
        <v>14766</v>
      </c>
      <c r="UUM1" t="s">
        <v>14767</v>
      </c>
      <c r="UUN1" t="s">
        <v>14768</v>
      </c>
      <c r="UUO1" t="s">
        <v>14769</v>
      </c>
      <c r="UUP1" t="s">
        <v>14770</v>
      </c>
      <c r="UUQ1" t="s">
        <v>14771</v>
      </c>
      <c r="UUR1" t="s">
        <v>14772</v>
      </c>
      <c r="UUS1" t="s">
        <v>14773</v>
      </c>
      <c r="UUT1" t="s">
        <v>14774</v>
      </c>
      <c r="UUU1" t="s">
        <v>14775</v>
      </c>
      <c r="UUV1" t="s">
        <v>14776</v>
      </c>
      <c r="UUW1" t="s">
        <v>14777</v>
      </c>
      <c r="UUX1" t="s">
        <v>14778</v>
      </c>
      <c r="UUY1" t="s">
        <v>14779</v>
      </c>
      <c r="UUZ1" t="s">
        <v>14780</v>
      </c>
      <c r="UVA1" t="s">
        <v>14781</v>
      </c>
      <c r="UVB1" t="s">
        <v>14782</v>
      </c>
      <c r="UVC1" t="s">
        <v>14783</v>
      </c>
      <c r="UVD1" t="s">
        <v>14784</v>
      </c>
      <c r="UVE1" t="s">
        <v>14785</v>
      </c>
      <c r="UVF1" t="s">
        <v>14786</v>
      </c>
      <c r="UVG1" t="s">
        <v>14787</v>
      </c>
      <c r="UVH1" t="s">
        <v>14788</v>
      </c>
      <c r="UVI1" t="s">
        <v>14789</v>
      </c>
      <c r="UVJ1" t="s">
        <v>14790</v>
      </c>
      <c r="UVK1" t="s">
        <v>14791</v>
      </c>
      <c r="UVL1" t="s">
        <v>14792</v>
      </c>
      <c r="UVM1" t="s">
        <v>14793</v>
      </c>
      <c r="UVN1" t="s">
        <v>14794</v>
      </c>
      <c r="UVO1" t="s">
        <v>14795</v>
      </c>
      <c r="UVP1" t="s">
        <v>14796</v>
      </c>
      <c r="UVQ1" t="s">
        <v>14797</v>
      </c>
      <c r="UVR1" t="s">
        <v>14798</v>
      </c>
      <c r="UVS1" t="s">
        <v>14799</v>
      </c>
      <c r="UVT1" t="s">
        <v>14800</v>
      </c>
      <c r="UVU1" t="s">
        <v>14801</v>
      </c>
      <c r="UVV1" t="s">
        <v>14802</v>
      </c>
      <c r="UVW1" t="s">
        <v>14803</v>
      </c>
      <c r="UVX1" t="s">
        <v>14804</v>
      </c>
      <c r="UVY1" t="s">
        <v>14805</v>
      </c>
      <c r="UVZ1" t="s">
        <v>14806</v>
      </c>
      <c r="UWA1" t="s">
        <v>14807</v>
      </c>
      <c r="UWB1" t="s">
        <v>14808</v>
      </c>
      <c r="UWC1" t="s">
        <v>14809</v>
      </c>
      <c r="UWD1" t="s">
        <v>14810</v>
      </c>
      <c r="UWE1" t="s">
        <v>14811</v>
      </c>
      <c r="UWF1" t="s">
        <v>14812</v>
      </c>
      <c r="UWG1" t="s">
        <v>14813</v>
      </c>
      <c r="UWH1" t="s">
        <v>14814</v>
      </c>
      <c r="UWI1" t="s">
        <v>14815</v>
      </c>
      <c r="UWJ1" t="s">
        <v>14816</v>
      </c>
      <c r="UWK1" t="s">
        <v>14817</v>
      </c>
      <c r="UWL1" t="s">
        <v>14818</v>
      </c>
      <c r="UWM1" t="s">
        <v>14819</v>
      </c>
      <c r="UWN1" t="s">
        <v>14820</v>
      </c>
      <c r="UWO1" t="s">
        <v>14821</v>
      </c>
      <c r="UWP1" t="s">
        <v>14822</v>
      </c>
      <c r="UWQ1" t="s">
        <v>14823</v>
      </c>
      <c r="UWR1" t="s">
        <v>14824</v>
      </c>
      <c r="UWS1" t="s">
        <v>14825</v>
      </c>
      <c r="UWT1" t="s">
        <v>14826</v>
      </c>
      <c r="UWU1" t="s">
        <v>14827</v>
      </c>
      <c r="UWV1" t="s">
        <v>14828</v>
      </c>
      <c r="UWW1" t="s">
        <v>14829</v>
      </c>
      <c r="UWX1" t="s">
        <v>14830</v>
      </c>
      <c r="UWY1" t="s">
        <v>14831</v>
      </c>
      <c r="UWZ1" t="s">
        <v>14832</v>
      </c>
      <c r="UXA1" t="s">
        <v>14833</v>
      </c>
      <c r="UXB1" t="s">
        <v>14834</v>
      </c>
      <c r="UXC1" t="s">
        <v>14835</v>
      </c>
      <c r="UXD1" t="s">
        <v>14836</v>
      </c>
      <c r="UXE1" t="s">
        <v>14837</v>
      </c>
      <c r="UXF1" t="s">
        <v>14838</v>
      </c>
      <c r="UXG1" t="s">
        <v>14839</v>
      </c>
      <c r="UXH1" t="s">
        <v>14840</v>
      </c>
      <c r="UXI1" t="s">
        <v>14841</v>
      </c>
      <c r="UXJ1" t="s">
        <v>14842</v>
      </c>
      <c r="UXK1" t="s">
        <v>14843</v>
      </c>
      <c r="UXL1" t="s">
        <v>14844</v>
      </c>
      <c r="UXM1" t="s">
        <v>14845</v>
      </c>
      <c r="UXN1" t="s">
        <v>14846</v>
      </c>
      <c r="UXO1" t="s">
        <v>14847</v>
      </c>
      <c r="UXP1" t="s">
        <v>14848</v>
      </c>
      <c r="UXQ1" t="s">
        <v>14849</v>
      </c>
      <c r="UXR1" t="s">
        <v>14850</v>
      </c>
      <c r="UXS1" t="s">
        <v>14851</v>
      </c>
      <c r="UXT1" t="s">
        <v>14852</v>
      </c>
      <c r="UXU1" t="s">
        <v>14853</v>
      </c>
      <c r="UXV1" t="s">
        <v>14854</v>
      </c>
      <c r="UXW1" t="s">
        <v>14855</v>
      </c>
      <c r="UXX1" t="s">
        <v>14856</v>
      </c>
      <c r="UXY1" t="s">
        <v>14857</v>
      </c>
      <c r="UXZ1" t="s">
        <v>14858</v>
      </c>
      <c r="UYA1" t="s">
        <v>14859</v>
      </c>
      <c r="UYB1" t="s">
        <v>14860</v>
      </c>
      <c r="UYC1" t="s">
        <v>14861</v>
      </c>
      <c r="UYD1" t="s">
        <v>14862</v>
      </c>
      <c r="UYE1" t="s">
        <v>14863</v>
      </c>
      <c r="UYF1" t="s">
        <v>14864</v>
      </c>
      <c r="UYG1" t="s">
        <v>14865</v>
      </c>
      <c r="UYH1" t="s">
        <v>14866</v>
      </c>
      <c r="UYI1" t="s">
        <v>14867</v>
      </c>
      <c r="UYJ1" t="s">
        <v>14868</v>
      </c>
      <c r="UYK1" t="s">
        <v>14869</v>
      </c>
      <c r="UYL1" t="s">
        <v>14870</v>
      </c>
      <c r="UYM1" t="s">
        <v>14871</v>
      </c>
      <c r="UYN1" t="s">
        <v>14872</v>
      </c>
      <c r="UYO1" t="s">
        <v>14873</v>
      </c>
      <c r="UYP1" t="s">
        <v>14874</v>
      </c>
      <c r="UYQ1" t="s">
        <v>14875</v>
      </c>
      <c r="UYR1" t="s">
        <v>14876</v>
      </c>
      <c r="UYS1" t="s">
        <v>14877</v>
      </c>
      <c r="UYT1" t="s">
        <v>14878</v>
      </c>
      <c r="UYU1" t="s">
        <v>14879</v>
      </c>
      <c r="UYV1" t="s">
        <v>14880</v>
      </c>
      <c r="UYW1" t="s">
        <v>14881</v>
      </c>
      <c r="UYX1" t="s">
        <v>14882</v>
      </c>
      <c r="UYY1" t="s">
        <v>14883</v>
      </c>
      <c r="UYZ1" t="s">
        <v>14884</v>
      </c>
      <c r="UZA1" t="s">
        <v>14885</v>
      </c>
      <c r="UZB1" t="s">
        <v>14886</v>
      </c>
      <c r="UZC1" t="s">
        <v>14887</v>
      </c>
      <c r="UZD1" t="s">
        <v>14888</v>
      </c>
      <c r="UZE1" t="s">
        <v>14889</v>
      </c>
      <c r="UZF1" t="s">
        <v>14890</v>
      </c>
      <c r="UZG1" t="s">
        <v>14891</v>
      </c>
      <c r="UZH1" t="s">
        <v>14892</v>
      </c>
      <c r="UZI1" t="s">
        <v>14893</v>
      </c>
      <c r="UZJ1" t="s">
        <v>14894</v>
      </c>
      <c r="UZK1" t="s">
        <v>14895</v>
      </c>
      <c r="UZL1" t="s">
        <v>14896</v>
      </c>
      <c r="UZM1" t="s">
        <v>14897</v>
      </c>
      <c r="UZN1" t="s">
        <v>14898</v>
      </c>
      <c r="UZO1" t="s">
        <v>14899</v>
      </c>
      <c r="UZP1" t="s">
        <v>14900</v>
      </c>
      <c r="UZQ1" t="s">
        <v>14901</v>
      </c>
      <c r="UZR1" t="s">
        <v>14902</v>
      </c>
      <c r="UZS1" t="s">
        <v>14903</v>
      </c>
      <c r="UZT1" t="s">
        <v>14904</v>
      </c>
      <c r="UZU1" t="s">
        <v>14905</v>
      </c>
      <c r="UZV1" t="s">
        <v>14906</v>
      </c>
      <c r="UZW1" t="s">
        <v>14907</v>
      </c>
      <c r="UZX1" t="s">
        <v>14908</v>
      </c>
      <c r="UZY1" t="s">
        <v>14909</v>
      </c>
      <c r="UZZ1" t="s">
        <v>14910</v>
      </c>
      <c r="VAA1" t="s">
        <v>14911</v>
      </c>
      <c r="VAB1" t="s">
        <v>14912</v>
      </c>
      <c r="VAC1" t="s">
        <v>14913</v>
      </c>
      <c r="VAD1" t="s">
        <v>14914</v>
      </c>
      <c r="VAE1" t="s">
        <v>14915</v>
      </c>
      <c r="VAF1" t="s">
        <v>14916</v>
      </c>
      <c r="VAG1" t="s">
        <v>14917</v>
      </c>
      <c r="VAH1" t="s">
        <v>14918</v>
      </c>
      <c r="VAI1" t="s">
        <v>14919</v>
      </c>
      <c r="VAJ1" t="s">
        <v>14920</v>
      </c>
      <c r="VAK1" t="s">
        <v>14921</v>
      </c>
      <c r="VAL1" t="s">
        <v>14922</v>
      </c>
      <c r="VAM1" t="s">
        <v>14923</v>
      </c>
      <c r="VAN1" t="s">
        <v>14924</v>
      </c>
      <c r="VAO1" t="s">
        <v>14925</v>
      </c>
      <c r="VAP1" t="s">
        <v>14926</v>
      </c>
      <c r="VAQ1" t="s">
        <v>14927</v>
      </c>
      <c r="VAR1" t="s">
        <v>14928</v>
      </c>
      <c r="VAS1" t="s">
        <v>14929</v>
      </c>
      <c r="VAT1" t="s">
        <v>14930</v>
      </c>
      <c r="VAU1" t="s">
        <v>14931</v>
      </c>
      <c r="VAV1" t="s">
        <v>14932</v>
      </c>
      <c r="VAW1" t="s">
        <v>14933</v>
      </c>
      <c r="VAX1" t="s">
        <v>14934</v>
      </c>
      <c r="VAY1" t="s">
        <v>14935</v>
      </c>
      <c r="VAZ1" t="s">
        <v>14936</v>
      </c>
      <c r="VBA1" t="s">
        <v>14937</v>
      </c>
      <c r="VBB1" t="s">
        <v>14938</v>
      </c>
      <c r="VBC1" t="s">
        <v>14939</v>
      </c>
      <c r="VBD1" t="s">
        <v>14940</v>
      </c>
      <c r="VBE1" t="s">
        <v>14941</v>
      </c>
      <c r="VBF1" t="s">
        <v>14942</v>
      </c>
      <c r="VBG1" t="s">
        <v>14943</v>
      </c>
      <c r="VBH1" t="s">
        <v>14944</v>
      </c>
      <c r="VBI1" t="s">
        <v>14945</v>
      </c>
      <c r="VBJ1" t="s">
        <v>14946</v>
      </c>
      <c r="VBK1" t="s">
        <v>14947</v>
      </c>
      <c r="VBL1" t="s">
        <v>14948</v>
      </c>
      <c r="VBM1" t="s">
        <v>14949</v>
      </c>
      <c r="VBN1" t="s">
        <v>14950</v>
      </c>
      <c r="VBO1" t="s">
        <v>14951</v>
      </c>
      <c r="VBP1" t="s">
        <v>14952</v>
      </c>
      <c r="VBQ1" t="s">
        <v>14953</v>
      </c>
      <c r="VBR1" t="s">
        <v>14954</v>
      </c>
      <c r="VBS1" t="s">
        <v>14955</v>
      </c>
      <c r="VBT1" t="s">
        <v>14956</v>
      </c>
      <c r="VBU1" t="s">
        <v>14957</v>
      </c>
      <c r="VBV1" t="s">
        <v>14958</v>
      </c>
      <c r="VBW1" t="s">
        <v>14959</v>
      </c>
      <c r="VBX1" t="s">
        <v>14960</v>
      </c>
      <c r="VBY1" t="s">
        <v>14961</v>
      </c>
      <c r="VBZ1" t="s">
        <v>14962</v>
      </c>
      <c r="VCA1" t="s">
        <v>14963</v>
      </c>
      <c r="VCB1" t="s">
        <v>14964</v>
      </c>
      <c r="VCC1" t="s">
        <v>14965</v>
      </c>
      <c r="VCD1" t="s">
        <v>14966</v>
      </c>
      <c r="VCE1" t="s">
        <v>14967</v>
      </c>
      <c r="VCF1" t="s">
        <v>14968</v>
      </c>
      <c r="VCG1" t="s">
        <v>14969</v>
      </c>
      <c r="VCH1" t="s">
        <v>14970</v>
      </c>
      <c r="VCI1" t="s">
        <v>14971</v>
      </c>
      <c r="VCJ1" t="s">
        <v>14972</v>
      </c>
      <c r="VCK1" t="s">
        <v>14973</v>
      </c>
      <c r="VCL1" t="s">
        <v>14974</v>
      </c>
      <c r="VCM1" t="s">
        <v>14975</v>
      </c>
      <c r="VCN1" t="s">
        <v>14976</v>
      </c>
      <c r="VCO1" t="s">
        <v>14977</v>
      </c>
      <c r="VCP1" t="s">
        <v>14978</v>
      </c>
      <c r="VCQ1" t="s">
        <v>14979</v>
      </c>
      <c r="VCR1" t="s">
        <v>14980</v>
      </c>
      <c r="VCS1" t="s">
        <v>14981</v>
      </c>
      <c r="VCT1" t="s">
        <v>14982</v>
      </c>
      <c r="VCU1" t="s">
        <v>14983</v>
      </c>
      <c r="VCV1" t="s">
        <v>14984</v>
      </c>
      <c r="VCW1" t="s">
        <v>14985</v>
      </c>
      <c r="VCX1" t="s">
        <v>14986</v>
      </c>
      <c r="VCY1" t="s">
        <v>14987</v>
      </c>
      <c r="VCZ1" t="s">
        <v>14988</v>
      </c>
      <c r="VDA1" t="s">
        <v>14989</v>
      </c>
      <c r="VDB1" t="s">
        <v>14990</v>
      </c>
      <c r="VDC1" t="s">
        <v>14991</v>
      </c>
      <c r="VDD1" t="s">
        <v>14992</v>
      </c>
      <c r="VDE1" t="s">
        <v>14993</v>
      </c>
      <c r="VDF1" t="s">
        <v>14994</v>
      </c>
      <c r="VDG1" t="s">
        <v>14995</v>
      </c>
      <c r="VDH1" t="s">
        <v>14996</v>
      </c>
      <c r="VDI1" t="s">
        <v>14997</v>
      </c>
      <c r="VDJ1" t="s">
        <v>14998</v>
      </c>
      <c r="VDK1" t="s">
        <v>14999</v>
      </c>
      <c r="VDL1" t="s">
        <v>15000</v>
      </c>
      <c r="VDM1" t="s">
        <v>15001</v>
      </c>
      <c r="VDN1" t="s">
        <v>15002</v>
      </c>
      <c r="VDO1" t="s">
        <v>15003</v>
      </c>
      <c r="VDP1" t="s">
        <v>15004</v>
      </c>
      <c r="VDQ1" t="s">
        <v>15005</v>
      </c>
      <c r="VDR1" t="s">
        <v>15006</v>
      </c>
      <c r="VDS1" t="s">
        <v>15007</v>
      </c>
      <c r="VDT1" t="s">
        <v>15008</v>
      </c>
      <c r="VDU1" t="s">
        <v>15009</v>
      </c>
      <c r="VDV1" t="s">
        <v>15010</v>
      </c>
      <c r="VDW1" t="s">
        <v>15011</v>
      </c>
      <c r="VDX1" t="s">
        <v>15012</v>
      </c>
      <c r="VDY1" t="s">
        <v>15013</v>
      </c>
      <c r="VDZ1" t="s">
        <v>15014</v>
      </c>
      <c r="VEA1" t="s">
        <v>15015</v>
      </c>
      <c r="VEB1" t="s">
        <v>15016</v>
      </c>
      <c r="VEC1" t="s">
        <v>15017</v>
      </c>
      <c r="VED1" t="s">
        <v>15018</v>
      </c>
      <c r="VEE1" t="s">
        <v>15019</v>
      </c>
      <c r="VEF1" t="s">
        <v>15020</v>
      </c>
      <c r="VEG1" t="s">
        <v>15021</v>
      </c>
      <c r="VEH1" t="s">
        <v>15022</v>
      </c>
      <c r="VEI1" t="s">
        <v>15023</v>
      </c>
      <c r="VEJ1" t="s">
        <v>15024</v>
      </c>
      <c r="VEK1" t="s">
        <v>15025</v>
      </c>
      <c r="VEL1" t="s">
        <v>15026</v>
      </c>
      <c r="VEM1" t="s">
        <v>15027</v>
      </c>
      <c r="VEN1" t="s">
        <v>15028</v>
      </c>
      <c r="VEO1" t="s">
        <v>15029</v>
      </c>
      <c r="VEP1" t="s">
        <v>15030</v>
      </c>
      <c r="VEQ1" t="s">
        <v>15031</v>
      </c>
      <c r="VER1" t="s">
        <v>15032</v>
      </c>
      <c r="VES1" t="s">
        <v>15033</v>
      </c>
      <c r="VET1" t="s">
        <v>15034</v>
      </c>
      <c r="VEU1" t="s">
        <v>15035</v>
      </c>
      <c r="VEV1" t="s">
        <v>15036</v>
      </c>
      <c r="VEW1" t="s">
        <v>15037</v>
      </c>
      <c r="VEX1" t="s">
        <v>15038</v>
      </c>
      <c r="VEY1" t="s">
        <v>15039</v>
      </c>
      <c r="VEZ1" t="s">
        <v>15040</v>
      </c>
      <c r="VFA1" t="s">
        <v>15041</v>
      </c>
      <c r="VFB1" t="s">
        <v>15042</v>
      </c>
      <c r="VFC1" t="s">
        <v>15043</v>
      </c>
      <c r="VFD1" t="s">
        <v>15044</v>
      </c>
      <c r="VFE1" t="s">
        <v>15045</v>
      </c>
      <c r="VFF1" t="s">
        <v>15046</v>
      </c>
      <c r="VFG1" t="s">
        <v>15047</v>
      </c>
      <c r="VFH1" t="s">
        <v>15048</v>
      </c>
      <c r="VFI1" t="s">
        <v>15049</v>
      </c>
      <c r="VFJ1" t="s">
        <v>15050</v>
      </c>
      <c r="VFK1" t="s">
        <v>15051</v>
      </c>
      <c r="VFL1" t="s">
        <v>15052</v>
      </c>
      <c r="VFM1" t="s">
        <v>15053</v>
      </c>
      <c r="VFN1" t="s">
        <v>15054</v>
      </c>
      <c r="VFO1" t="s">
        <v>15055</v>
      </c>
      <c r="VFP1" t="s">
        <v>15056</v>
      </c>
      <c r="VFQ1" t="s">
        <v>15057</v>
      </c>
      <c r="VFR1" t="s">
        <v>15058</v>
      </c>
      <c r="VFS1" t="s">
        <v>15059</v>
      </c>
      <c r="VFT1" t="s">
        <v>15060</v>
      </c>
      <c r="VFU1" t="s">
        <v>15061</v>
      </c>
      <c r="VFV1" t="s">
        <v>15062</v>
      </c>
      <c r="VFW1" t="s">
        <v>15063</v>
      </c>
      <c r="VFX1" t="s">
        <v>15064</v>
      </c>
      <c r="VFY1" t="s">
        <v>15065</v>
      </c>
      <c r="VFZ1" t="s">
        <v>15066</v>
      </c>
      <c r="VGA1" t="s">
        <v>15067</v>
      </c>
      <c r="VGB1" t="s">
        <v>15068</v>
      </c>
      <c r="VGC1" t="s">
        <v>15069</v>
      </c>
      <c r="VGD1" t="s">
        <v>15070</v>
      </c>
      <c r="VGE1" t="s">
        <v>15071</v>
      </c>
      <c r="VGF1" t="s">
        <v>15072</v>
      </c>
      <c r="VGG1" t="s">
        <v>15073</v>
      </c>
      <c r="VGH1" t="s">
        <v>15074</v>
      </c>
      <c r="VGI1" t="s">
        <v>15075</v>
      </c>
      <c r="VGJ1" t="s">
        <v>15076</v>
      </c>
      <c r="VGK1" t="s">
        <v>15077</v>
      </c>
      <c r="VGL1" t="s">
        <v>15078</v>
      </c>
      <c r="VGM1" t="s">
        <v>15079</v>
      </c>
      <c r="VGN1" t="s">
        <v>15080</v>
      </c>
      <c r="VGO1" t="s">
        <v>15081</v>
      </c>
      <c r="VGP1" t="s">
        <v>15082</v>
      </c>
      <c r="VGQ1" t="s">
        <v>15083</v>
      </c>
      <c r="VGR1" t="s">
        <v>15084</v>
      </c>
      <c r="VGS1" t="s">
        <v>15085</v>
      </c>
      <c r="VGT1" t="s">
        <v>15086</v>
      </c>
      <c r="VGU1" t="s">
        <v>15087</v>
      </c>
      <c r="VGV1" t="s">
        <v>15088</v>
      </c>
      <c r="VGW1" t="s">
        <v>15089</v>
      </c>
      <c r="VGX1" t="s">
        <v>15090</v>
      </c>
      <c r="VGY1" t="s">
        <v>15091</v>
      </c>
      <c r="VGZ1" t="s">
        <v>15092</v>
      </c>
      <c r="VHA1" t="s">
        <v>15093</v>
      </c>
      <c r="VHB1" t="s">
        <v>15094</v>
      </c>
      <c r="VHC1" t="s">
        <v>15095</v>
      </c>
      <c r="VHD1" t="s">
        <v>15096</v>
      </c>
      <c r="VHE1" t="s">
        <v>15097</v>
      </c>
      <c r="VHF1" t="s">
        <v>15098</v>
      </c>
      <c r="VHG1" t="s">
        <v>15099</v>
      </c>
      <c r="VHH1" t="s">
        <v>15100</v>
      </c>
      <c r="VHI1" t="s">
        <v>15101</v>
      </c>
      <c r="VHJ1" t="s">
        <v>15102</v>
      </c>
      <c r="VHK1" t="s">
        <v>15103</v>
      </c>
      <c r="VHL1" t="s">
        <v>15104</v>
      </c>
      <c r="VHM1" t="s">
        <v>15105</v>
      </c>
      <c r="VHN1" t="s">
        <v>15106</v>
      </c>
      <c r="VHO1" t="s">
        <v>15107</v>
      </c>
      <c r="VHP1" t="s">
        <v>15108</v>
      </c>
      <c r="VHQ1" t="s">
        <v>15109</v>
      </c>
      <c r="VHR1" t="s">
        <v>15110</v>
      </c>
      <c r="VHS1" t="s">
        <v>15111</v>
      </c>
      <c r="VHT1" t="s">
        <v>15112</v>
      </c>
      <c r="VHU1" t="s">
        <v>15113</v>
      </c>
      <c r="VHV1" t="s">
        <v>15114</v>
      </c>
      <c r="VHW1" t="s">
        <v>15115</v>
      </c>
      <c r="VHX1" t="s">
        <v>15116</v>
      </c>
      <c r="VHY1" t="s">
        <v>15117</v>
      </c>
      <c r="VHZ1" t="s">
        <v>15118</v>
      </c>
      <c r="VIA1" t="s">
        <v>15119</v>
      </c>
      <c r="VIB1" t="s">
        <v>15120</v>
      </c>
      <c r="VIC1" t="s">
        <v>15121</v>
      </c>
      <c r="VID1" t="s">
        <v>15122</v>
      </c>
      <c r="VIE1" t="s">
        <v>15123</v>
      </c>
      <c r="VIF1" t="s">
        <v>15124</v>
      </c>
      <c r="VIG1" t="s">
        <v>15125</v>
      </c>
      <c r="VIH1" t="s">
        <v>15126</v>
      </c>
      <c r="VII1" t="s">
        <v>15127</v>
      </c>
      <c r="VIJ1" t="s">
        <v>15128</v>
      </c>
      <c r="VIK1" t="s">
        <v>15129</v>
      </c>
      <c r="VIL1" t="s">
        <v>15130</v>
      </c>
      <c r="VIM1" t="s">
        <v>15131</v>
      </c>
      <c r="VIN1" t="s">
        <v>15132</v>
      </c>
      <c r="VIO1" t="s">
        <v>15133</v>
      </c>
      <c r="VIP1" t="s">
        <v>15134</v>
      </c>
      <c r="VIQ1" t="s">
        <v>15135</v>
      </c>
      <c r="VIR1" t="s">
        <v>15136</v>
      </c>
      <c r="VIS1" t="s">
        <v>15137</v>
      </c>
      <c r="VIT1" t="s">
        <v>15138</v>
      </c>
      <c r="VIU1" t="s">
        <v>15139</v>
      </c>
      <c r="VIV1" t="s">
        <v>15140</v>
      </c>
      <c r="VIW1" t="s">
        <v>15141</v>
      </c>
      <c r="VIX1" t="s">
        <v>15142</v>
      </c>
      <c r="VIY1" t="s">
        <v>15143</v>
      </c>
      <c r="VIZ1" t="s">
        <v>15144</v>
      </c>
      <c r="VJA1" t="s">
        <v>15145</v>
      </c>
      <c r="VJB1" t="s">
        <v>15146</v>
      </c>
      <c r="VJC1" t="s">
        <v>15147</v>
      </c>
      <c r="VJD1" t="s">
        <v>15148</v>
      </c>
      <c r="VJE1" t="s">
        <v>15149</v>
      </c>
      <c r="VJF1" t="s">
        <v>15150</v>
      </c>
      <c r="VJG1" t="s">
        <v>15151</v>
      </c>
      <c r="VJH1" t="s">
        <v>15152</v>
      </c>
      <c r="VJI1" t="s">
        <v>15153</v>
      </c>
      <c r="VJJ1" t="s">
        <v>15154</v>
      </c>
      <c r="VJK1" t="s">
        <v>15155</v>
      </c>
      <c r="VJL1" t="s">
        <v>15156</v>
      </c>
      <c r="VJM1" t="s">
        <v>15157</v>
      </c>
      <c r="VJN1" t="s">
        <v>15158</v>
      </c>
      <c r="VJO1" t="s">
        <v>15159</v>
      </c>
      <c r="VJP1" t="s">
        <v>15160</v>
      </c>
      <c r="VJQ1" t="s">
        <v>15161</v>
      </c>
      <c r="VJR1" t="s">
        <v>15162</v>
      </c>
      <c r="VJS1" t="s">
        <v>15163</v>
      </c>
      <c r="VJT1" t="s">
        <v>15164</v>
      </c>
      <c r="VJU1" t="s">
        <v>15165</v>
      </c>
      <c r="VJV1" t="s">
        <v>15166</v>
      </c>
      <c r="VJW1" t="s">
        <v>15167</v>
      </c>
      <c r="VJX1" t="s">
        <v>15168</v>
      </c>
      <c r="VJY1" t="s">
        <v>15169</v>
      </c>
      <c r="VJZ1" t="s">
        <v>15170</v>
      </c>
      <c r="VKA1" t="s">
        <v>15171</v>
      </c>
      <c r="VKB1" t="s">
        <v>15172</v>
      </c>
      <c r="VKC1" t="s">
        <v>15173</v>
      </c>
      <c r="VKD1" t="s">
        <v>15174</v>
      </c>
      <c r="VKE1" t="s">
        <v>15175</v>
      </c>
      <c r="VKF1" t="s">
        <v>15176</v>
      </c>
      <c r="VKG1" t="s">
        <v>15177</v>
      </c>
      <c r="VKH1" t="s">
        <v>15178</v>
      </c>
      <c r="VKI1" t="s">
        <v>15179</v>
      </c>
      <c r="VKJ1" t="s">
        <v>15180</v>
      </c>
      <c r="VKK1" t="s">
        <v>15181</v>
      </c>
      <c r="VKL1" t="s">
        <v>15182</v>
      </c>
      <c r="VKM1" t="s">
        <v>15183</v>
      </c>
      <c r="VKN1" t="s">
        <v>15184</v>
      </c>
      <c r="VKO1" t="s">
        <v>15185</v>
      </c>
      <c r="VKP1" t="s">
        <v>15186</v>
      </c>
      <c r="VKQ1" t="s">
        <v>15187</v>
      </c>
      <c r="VKR1" t="s">
        <v>15188</v>
      </c>
      <c r="VKS1" t="s">
        <v>15189</v>
      </c>
      <c r="VKT1" t="s">
        <v>15190</v>
      </c>
      <c r="VKU1" t="s">
        <v>15191</v>
      </c>
      <c r="VKV1" t="s">
        <v>15192</v>
      </c>
      <c r="VKW1" t="s">
        <v>15193</v>
      </c>
      <c r="VKX1" t="s">
        <v>15194</v>
      </c>
      <c r="VKY1" t="s">
        <v>15195</v>
      </c>
      <c r="VKZ1" t="s">
        <v>15196</v>
      </c>
      <c r="VLA1" t="s">
        <v>15197</v>
      </c>
      <c r="VLB1" t="s">
        <v>15198</v>
      </c>
      <c r="VLC1" t="s">
        <v>15199</v>
      </c>
      <c r="VLD1" t="s">
        <v>15200</v>
      </c>
      <c r="VLE1" t="s">
        <v>15201</v>
      </c>
      <c r="VLF1" t="s">
        <v>15202</v>
      </c>
      <c r="VLG1" t="s">
        <v>15203</v>
      </c>
      <c r="VLH1" t="s">
        <v>15204</v>
      </c>
      <c r="VLI1" t="s">
        <v>15205</v>
      </c>
      <c r="VLJ1" t="s">
        <v>15206</v>
      </c>
      <c r="VLK1" t="s">
        <v>15207</v>
      </c>
      <c r="VLL1" t="s">
        <v>15208</v>
      </c>
      <c r="VLM1" t="s">
        <v>15209</v>
      </c>
      <c r="VLN1" t="s">
        <v>15210</v>
      </c>
      <c r="VLO1" t="s">
        <v>15211</v>
      </c>
      <c r="VLP1" t="s">
        <v>15212</v>
      </c>
      <c r="VLQ1" t="s">
        <v>15213</v>
      </c>
      <c r="VLR1" t="s">
        <v>15214</v>
      </c>
      <c r="VLS1" t="s">
        <v>15215</v>
      </c>
      <c r="VLT1" t="s">
        <v>15216</v>
      </c>
      <c r="VLU1" t="s">
        <v>15217</v>
      </c>
      <c r="VLV1" t="s">
        <v>15218</v>
      </c>
      <c r="VLW1" t="s">
        <v>15219</v>
      </c>
      <c r="VLX1" t="s">
        <v>15220</v>
      </c>
      <c r="VLY1" t="s">
        <v>15221</v>
      </c>
      <c r="VLZ1" t="s">
        <v>15222</v>
      </c>
      <c r="VMA1" t="s">
        <v>15223</v>
      </c>
      <c r="VMB1" t="s">
        <v>15224</v>
      </c>
      <c r="VMC1" t="s">
        <v>15225</v>
      </c>
      <c r="VMD1" t="s">
        <v>15226</v>
      </c>
      <c r="VME1" t="s">
        <v>15227</v>
      </c>
      <c r="VMF1" t="s">
        <v>15228</v>
      </c>
      <c r="VMG1" t="s">
        <v>15229</v>
      </c>
      <c r="VMH1" t="s">
        <v>15230</v>
      </c>
      <c r="VMI1" t="s">
        <v>15231</v>
      </c>
      <c r="VMJ1" t="s">
        <v>15232</v>
      </c>
      <c r="VMK1" t="s">
        <v>15233</v>
      </c>
      <c r="VML1" t="s">
        <v>15234</v>
      </c>
      <c r="VMM1" t="s">
        <v>15235</v>
      </c>
      <c r="VMN1" t="s">
        <v>15236</v>
      </c>
      <c r="VMO1" t="s">
        <v>15237</v>
      </c>
      <c r="VMP1" t="s">
        <v>15238</v>
      </c>
      <c r="VMQ1" t="s">
        <v>15239</v>
      </c>
      <c r="VMR1" t="s">
        <v>15240</v>
      </c>
      <c r="VMS1" t="s">
        <v>15241</v>
      </c>
      <c r="VMT1" t="s">
        <v>15242</v>
      </c>
      <c r="VMU1" t="s">
        <v>15243</v>
      </c>
      <c r="VMV1" t="s">
        <v>15244</v>
      </c>
      <c r="VMW1" t="s">
        <v>15245</v>
      </c>
      <c r="VMX1" t="s">
        <v>15246</v>
      </c>
      <c r="VMY1" t="s">
        <v>15247</v>
      </c>
      <c r="VMZ1" t="s">
        <v>15248</v>
      </c>
      <c r="VNA1" t="s">
        <v>15249</v>
      </c>
      <c r="VNB1" t="s">
        <v>15250</v>
      </c>
      <c r="VNC1" t="s">
        <v>15251</v>
      </c>
      <c r="VND1" t="s">
        <v>15252</v>
      </c>
      <c r="VNE1" t="s">
        <v>15253</v>
      </c>
      <c r="VNF1" t="s">
        <v>15254</v>
      </c>
      <c r="VNG1" t="s">
        <v>15255</v>
      </c>
      <c r="VNH1" t="s">
        <v>15256</v>
      </c>
      <c r="VNI1" t="s">
        <v>15257</v>
      </c>
      <c r="VNJ1" t="s">
        <v>15258</v>
      </c>
      <c r="VNK1" t="s">
        <v>15259</v>
      </c>
      <c r="VNL1" t="s">
        <v>15260</v>
      </c>
      <c r="VNM1" t="s">
        <v>15261</v>
      </c>
      <c r="VNN1" t="s">
        <v>15262</v>
      </c>
      <c r="VNO1" t="s">
        <v>15263</v>
      </c>
      <c r="VNP1" t="s">
        <v>15264</v>
      </c>
      <c r="VNQ1" t="s">
        <v>15265</v>
      </c>
      <c r="VNR1" t="s">
        <v>15266</v>
      </c>
      <c r="VNS1" t="s">
        <v>15267</v>
      </c>
      <c r="VNT1" t="s">
        <v>15268</v>
      </c>
      <c r="VNU1" t="s">
        <v>15269</v>
      </c>
      <c r="VNV1" t="s">
        <v>15270</v>
      </c>
      <c r="VNW1" t="s">
        <v>15271</v>
      </c>
      <c r="VNX1" t="s">
        <v>15272</v>
      </c>
      <c r="VNY1" t="s">
        <v>15273</v>
      </c>
      <c r="VNZ1" t="s">
        <v>15274</v>
      </c>
      <c r="VOA1" t="s">
        <v>15275</v>
      </c>
      <c r="VOB1" t="s">
        <v>15276</v>
      </c>
      <c r="VOC1" t="s">
        <v>15277</v>
      </c>
      <c r="VOD1" t="s">
        <v>15278</v>
      </c>
      <c r="VOE1" t="s">
        <v>15279</v>
      </c>
      <c r="VOF1" t="s">
        <v>15280</v>
      </c>
      <c r="VOG1" t="s">
        <v>15281</v>
      </c>
      <c r="VOH1" t="s">
        <v>15282</v>
      </c>
      <c r="VOI1" t="s">
        <v>15283</v>
      </c>
      <c r="VOJ1" t="s">
        <v>15284</v>
      </c>
      <c r="VOK1" t="s">
        <v>15285</v>
      </c>
      <c r="VOL1" t="s">
        <v>15286</v>
      </c>
      <c r="VOM1" t="s">
        <v>15287</v>
      </c>
      <c r="VON1" t="s">
        <v>15288</v>
      </c>
      <c r="VOO1" t="s">
        <v>15289</v>
      </c>
      <c r="VOP1" t="s">
        <v>15290</v>
      </c>
      <c r="VOQ1" t="s">
        <v>15291</v>
      </c>
      <c r="VOR1" t="s">
        <v>15292</v>
      </c>
      <c r="VOS1" t="s">
        <v>15293</v>
      </c>
      <c r="VOT1" t="s">
        <v>15294</v>
      </c>
      <c r="VOU1" t="s">
        <v>15295</v>
      </c>
      <c r="VOV1" t="s">
        <v>15296</v>
      </c>
      <c r="VOW1" t="s">
        <v>15297</v>
      </c>
      <c r="VOX1" t="s">
        <v>15298</v>
      </c>
      <c r="VOY1" t="s">
        <v>15299</v>
      </c>
      <c r="VOZ1" t="s">
        <v>15300</v>
      </c>
      <c r="VPA1" t="s">
        <v>15301</v>
      </c>
      <c r="VPB1" t="s">
        <v>15302</v>
      </c>
      <c r="VPC1" t="s">
        <v>15303</v>
      </c>
      <c r="VPD1" t="s">
        <v>15304</v>
      </c>
      <c r="VPE1" t="s">
        <v>15305</v>
      </c>
      <c r="VPF1" t="s">
        <v>15306</v>
      </c>
      <c r="VPG1" t="s">
        <v>15307</v>
      </c>
      <c r="VPH1" t="s">
        <v>15308</v>
      </c>
      <c r="VPI1" t="s">
        <v>15309</v>
      </c>
      <c r="VPJ1" t="s">
        <v>15310</v>
      </c>
      <c r="VPK1" t="s">
        <v>15311</v>
      </c>
      <c r="VPL1" t="s">
        <v>15312</v>
      </c>
      <c r="VPM1" t="s">
        <v>15313</v>
      </c>
      <c r="VPN1" t="s">
        <v>15314</v>
      </c>
      <c r="VPO1" t="s">
        <v>15315</v>
      </c>
      <c r="VPP1" t="s">
        <v>15316</v>
      </c>
      <c r="VPQ1" t="s">
        <v>15317</v>
      </c>
      <c r="VPR1" t="s">
        <v>15318</v>
      </c>
      <c r="VPS1" t="s">
        <v>15319</v>
      </c>
      <c r="VPT1" t="s">
        <v>15320</v>
      </c>
      <c r="VPU1" t="s">
        <v>15321</v>
      </c>
      <c r="VPV1" t="s">
        <v>15322</v>
      </c>
      <c r="VPW1" t="s">
        <v>15323</v>
      </c>
      <c r="VPX1" t="s">
        <v>15324</v>
      </c>
      <c r="VPY1" t="s">
        <v>15325</v>
      </c>
      <c r="VPZ1" t="s">
        <v>15326</v>
      </c>
      <c r="VQA1" t="s">
        <v>15327</v>
      </c>
      <c r="VQB1" t="s">
        <v>15328</v>
      </c>
      <c r="VQC1" t="s">
        <v>15329</v>
      </c>
      <c r="VQD1" t="s">
        <v>15330</v>
      </c>
      <c r="VQE1" t="s">
        <v>15331</v>
      </c>
      <c r="VQF1" t="s">
        <v>15332</v>
      </c>
      <c r="VQG1" t="s">
        <v>15333</v>
      </c>
      <c r="VQH1" t="s">
        <v>15334</v>
      </c>
      <c r="VQI1" t="s">
        <v>15335</v>
      </c>
      <c r="VQJ1" t="s">
        <v>15336</v>
      </c>
      <c r="VQK1" t="s">
        <v>15337</v>
      </c>
      <c r="VQL1" t="s">
        <v>15338</v>
      </c>
      <c r="VQM1" t="s">
        <v>15339</v>
      </c>
      <c r="VQN1" t="s">
        <v>15340</v>
      </c>
      <c r="VQO1" t="s">
        <v>15341</v>
      </c>
      <c r="VQP1" t="s">
        <v>15342</v>
      </c>
      <c r="VQQ1" t="s">
        <v>15343</v>
      </c>
      <c r="VQR1" t="s">
        <v>15344</v>
      </c>
      <c r="VQS1" t="s">
        <v>15345</v>
      </c>
      <c r="VQT1" t="s">
        <v>15346</v>
      </c>
      <c r="VQU1" t="s">
        <v>15347</v>
      </c>
      <c r="VQV1" t="s">
        <v>15348</v>
      </c>
      <c r="VQW1" t="s">
        <v>15349</v>
      </c>
      <c r="VQX1" t="s">
        <v>15350</v>
      </c>
      <c r="VQY1" t="s">
        <v>15351</v>
      </c>
      <c r="VQZ1" t="s">
        <v>15352</v>
      </c>
      <c r="VRA1" t="s">
        <v>15353</v>
      </c>
      <c r="VRB1" t="s">
        <v>15354</v>
      </c>
      <c r="VRC1" t="s">
        <v>15355</v>
      </c>
      <c r="VRD1" t="s">
        <v>15356</v>
      </c>
      <c r="VRE1" t="s">
        <v>15357</v>
      </c>
      <c r="VRF1" t="s">
        <v>15358</v>
      </c>
      <c r="VRG1" t="s">
        <v>15359</v>
      </c>
      <c r="VRH1" t="s">
        <v>15360</v>
      </c>
      <c r="VRI1" t="s">
        <v>15361</v>
      </c>
      <c r="VRJ1" t="s">
        <v>15362</v>
      </c>
      <c r="VRK1" t="s">
        <v>15363</v>
      </c>
      <c r="VRL1" t="s">
        <v>15364</v>
      </c>
      <c r="VRM1" t="s">
        <v>15365</v>
      </c>
      <c r="VRN1" t="s">
        <v>15366</v>
      </c>
      <c r="VRO1" t="s">
        <v>15367</v>
      </c>
      <c r="VRP1" t="s">
        <v>15368</v>
      </c>
      <c r="VRQ1" t="s">
        <v>15369</v>
      </c>
      <c r="VRR1" t="s">
        <v>15370</v>
      </c>
      <c r="VRS1" t="s">
        <v>15371</v>
      </c>
      <c r="VRT1" t="s">
        <v>15372</v>
      </c>
      <c r="VRU1" t="s">
        <v>15373</v>
      </c>
      <c r="VRV1" t="s">
        <v>15374</v>
      </c>
      <c r="VRW1" t="s">
        <v>15375</v>
      </c>
      <c r="VRX1" t="s">
        <v>15376</v>
      </c>
      <c r="VRY1" t="s">
        <v>15377</v>
      </c>
      <c r="VRZ1" t="s">
        <v>15378</v>
      </c>
      <c r="VSA1" t="s">
        <v>15379</v>
      </c>
      <c r="VSB1" t="s">
        <v>15380</v>
      </c>
      <c r="VSC1" t="s">
        <v>15381</v>
      </c>
      <c r="VSD1" t="s">
        <v>15382</v>
      </c>
      <c r="VSE1" t="s">
        <v>15383</v>
      </c>
      <c r="VSF1" t="s">
        <v>15384</v>
      </c>
      <c r="VSG1" t="s">
        <v>15385</v>
      </c>
      <c r="VSH1" t="s">
        <v>15386</v>
      </c>
      <c r="VSI1" t="s">
        <v>15387</v>
      </c>
      <c r="VSJ1" t="s">
        <v>15388</v>
      </c>
      <c r="VSK1" t="s">
        <v>15389</v>
      </c>
      <c r="VSL1" t="s">
        <v>15390</v>
      </c>
      <c r="VSM1" t="s">
        <v>15391</v>
      </c>
      <c r="VSN1" t="s">
        <v>15392</v>
      </c>
      <c r="VSO1" t="s">
        <v>15393</v>
      </c>
      <c r="VSP1" t="s">
        <v>15394</v>
      </c>
      <c r="VSQ1" t="s">
        <v>15395</v>
      </c>
      <c r="VSR1" t="s">
        <v>15396</v>
      </c>
      <c r="VSS1" t="s">
        <v>15397</v>
      </c>
      <c r="VST1" t="s">
        <v>15398</v>
      </c>
      <c r="VSU1" t="s">
        <v>15399</v>
      </c>
      <c r="VSV1" t="s">
        <v>15400</v>
      </c>
      <c r="VSW1" t="s">
        <v>15401</v>
      </c>
      <c r="VSX1" t="s">
        <v>15402</v>
      </c>
      <c r="VSY1" t="s">
        <v>15403</v>
      </c>
      <c r="VSZ1" t="s">
        <v>15404</v>
      </c>
      <c r="VTA1" t="s">
        <v>15405</v>
      </c>
      <c r="VTB1" t="s">
        <v>15406</v>
      </c>
      <c r="VTC1" t="s">
        <v>15407</v>
      </c>
      <c r="VTD1" t="s">
        <v>15408</v>
      </c>
      <c r="VTE1" t="s">
        <v>15409</v>
      </c>
      <c r="VTF1" t="s">
        <v>15410</v>
      </c>
      <c r="VTG1" t="s">
        <v>15411</v>
      </c>
      <c r="VTH1" t="s">
        <v>15412</v>
      </c>
      <c r="VTI1" t="s">
        <v>15413</v>
      </c>
      <c r="VTJ1" t="s">
        <v>15414</v>
      </c>
      <c r="VTK1" t="s">
        <v>15415</v>
      </c>
      <c r="VTL1" t="s">
        <v>15416</v>
      </c>
      <c r="VTM1" t="s">
        <v>15417</v>
      </c>
      <c r="VTN1" t="s">
        <v>15418</v>
      </c>
      <c r="VTO1" t="s">
        <v>15419</v>
      </c>
      <c r="VTP1" t="s">
        <v>15420</v>
      </c>
      <c r="VTQ1" t="s">
        <v>15421</v>
      </c>
      <c r="VTR1" t="s">
        <v>15422</v>
      </c>
      <c r="VTS1" t="s">
        <v>15423</v>
      </c>
      <c r="VTT1" t="s">
        <v>15424</v>
      </c>
      <c r="VTU1" t="s">
        <v>15425</v>
      </c>
      <c r="VTV1" t="s">
        <v>15426</v>
      </c>
      <c r="VTW1" t="s">
        <v>15427</v>
      </c>
      <c r="VTX1" t="s">
        <v>15428</v>
      </c>
      <c r="VTY1" t="s">
        <v>15429</v>
      </c>
      <c r="VTZ1" t="s">
        <v>15430</v>
      </c>
      <c r="VUA1" t="s">
        <v>15431</v>
      </c>
      <c r="VUB1" t="s">
        <v>15432</v>
      </c>
      <c r="VUC1" t="s">
        <v>15433</v>
      </c>
      <c r="VUD1" t="s">
        <v>15434</v>
      </c>
      <c r="VUE1" t="s">
        <v>15435</v>
      </c>
      <c r="VUF1" t="s">
        <v>15436</v>
      </c>
      <c r="VUG1" t="s">
        <v>15437</v>
      </c>
      <c r="VUH1" t="s">
        <v>15438</v>
      </c>
      <c r="VUI1" t="s">
        <v>15439</v>
      </c>
      <c r="VUJ1" t="s">
        <v>15440</v>
      </c>
      <c r="VUK1" t="s">
        <v>15441</v>
      </c>
      <c r="VUL1" t="s">
        <v>15442</v>
      </c>
      <c r="VUM1" t="s">
        <v>15443</v>
      </c>
      <c r="VUN1" t="s">
        <v>15444</v>
      </c>
      <c r="VUO1" t="s">
        <v>15445</v>
      </c>
      <c r="VUP1" t="s">
        <v>15446</v>
      </c>
      <c r="VUQ1" t="s">
        <v>15447</v>
      </c>
      <c r="VUR1" t="s">
        <v>15448</v>
      </c>
      <c r="VUS1" t="s">
        <v>15449</v>
      </c>
      <c r="VUT1" t="s">
        <v>15450</v>
      </c>
      <c r="VUU1" t="s">
        <v>15451</v>
      </c>
      <c r="VUV1" t="s">
        <v>15452</v>
      </c>
      <c r="VUW1" t="s">
        <v>15453</v>
      </c>
      <c r="VUX1" t="s">
        <v>15454</v>
      </c>
      <c r="VUY1" t="s">
        <v>15455</v>
      </c>
      <c r="VUZ1" t="s">
        <v>15456</v>
      </c>
      <c r="VVA1" t="s">
        <v>15457</v>
      </c>
      <c r="VVB1" t="s">
        <v>15458</v>
      </c>
      <c r="VVC1" t="s">
        <v>15459</v>
      </c>
      <c r="VVD1" t="s">
        <v>15460</v>
      </c>
      <c r="VVE1" t="s">
        <v>15461</v>
      </c>
      <c r="VVF1" t="s">
        <v>15462</v>
      </c>
      <c r="VVG1" t="s">
        <v>15463</v>
      </c>
      <c r="VVH1" t="s">
        <v>15464</v>
      </c>
      <c r="VVI1" t="s">
        <v>15465</v>
      </c>
      <c r="VVJ1" t="s">
        <v>15466</v>
      </c>
      <c r="VVK1" t="s">
        <v>15467</v>
      </c>
      <c r="VVL1" t="s">
        <v>15468</v>
      </c>
      <c r="VVM1" t="s">
        <v>15469</v>
      </c>
      <c r="VVN1" t="s">
        <v>15470</v>
      </c>
      <c r="VVO1" t="s">
        <v>15471</v>
      </c>
      <c r="VVP1" t="s">
        <v>15472</v>
      </c>
      <c r="VVQ1" t="s">
        <v>15473</v>
      </c>
      <c r="VVR1" t="s">
        <v>15474</v>
      </c>
      <c r="VVS1" t="s">
        <v>15475</v>
      </c>
      <c r="VVT1" t="s">
        <v>15476</v>
      </c>
      <c r="VVU1" t="s">
        <v>15477</v>
      </c>
      <c r="VVV1" t="s">
        <v>15478</v>
      </c>
      <c r="VVW1" t="s">
        <v>15479</v>
      </c>
      <c r="VVX1" t="s">
        <v>15480</v>
      </c>
      <c r="VVY1" t="s">
        <v>15481</v>
      </c>
      <c r="VVZ1" t="s">
        <v>15482</v>
      </c>
      <c r="VWA1" t="s">
        <v>15483</v>
      </c>
      <c r="VWB1" t="s">
        <v>15484</v>
      </c>
      <c r="VWC1" t="s">
        <v>15485</v>
      </c>
      <c r="VWD1" t="s">
        <v>15486</v>
      </c>
      <c r="VWE1" t="s">
        <v>15487</v>
      </c>
      <c r="VWF1" t="s">
        <v>15488</v>
      </c>
      <c r="VWG1" t="s">
        <v>15489</v>
      </c>
      <c r="VWH1" t="s">
        <v>15490</v>
      </c>
      <c r="VWI1" t="s">
        <v>15491</v>
      </c>
      <c r="VWJ1" t="s">
        <v>15492</v>
      </c>
      <c r="VWK1" t="s">
        <v>15493</v>
      </c>
      <c r="VWL1" t="s">
        <v>15494</v>
      </c>
      <c r="VWM1" t="s">
        <v>15495</v>
      </c>
      <c r="VWN1" t="s">
        <v>15496</v>
      </c>
      <c r="VWO1" t="s">
        <v>15497</v>
      </c>
      <c r="VWP1" t="s">
        <v>15498</v>
      </c>
      <c r="VWQ1" t="s">
        <v>15499</v>
      </c>
      <c r="VWR1" t="s">
        <v>15500</v>
      </c>
      <c r="VWS1" t="s">
        <v>15501</v>
      </c>
      <c r="VWT1" t="s">
        <v>15502</v>
      </c>
      <c r="VWU1" t="s">
        <v>15503</v>
      </c>
      <c r="VWV1" t="s">
        <v>15504</v>
      </c>
      <c r="VWW1" t="s">
        <v>15505</v>
      </c>
      <c r="VWX1" t="s">
        <v>15506</v>
      </c>
      <c r="VWY1" t="s">
        <v>15507</v>
      </c>
      <c r="VWZ1" t="s">
        <v>15508</v>
      </c>
      <c r="VXA1" t="s">
        <v>15509</v>
      </c>
      <c r="VXB1" t="s">
        <v>15510</v>
      </c>
      <c r="VXC1" t="s">
        <v>15511</v>
      </c>
      <c r="VXD1" t="s">
        <v>15512</v>
      </c>
      <c r="VXE1" t="s">
        <v>15513</v>
      </c>
      <c r="VXF1" t="s">
        <v>15514</v>
      </c>
      <c r="VXG1" t="s">
        <v>15515</v>
      </c>
      <c r="VXH1" t="s">
        <v>15516</v>
      </c>
      <c r="VXI1" t="s">
        <v>15517</v>
      </c>
      <c r="VXJ1" t="s">
        <v>15518</v>
      </c>
      <c r="VXK1" t="s">
        <v>15519</v>
      </c>
      <c r="VXL1" t="s">
        <v>15520</v>
      </c>
      <c r="VXM1" t="s">
        <v>15521</v>
      </c>
      <c r="VXN1" t="s">
        <v>15522</v>
      </c>
      <c r="VXO1" t="s">
        <v>15523</v>
      </c>
      <c r="VXP1" t="s">
        <v>15524</v>
      </c>
      <c r="VXQ1" t="s">
        <v>15525</v>
      </c>
      <c r="VXR1" t="s">
        <v>15526</v>
      </c>
      <c r="VXS1" t="s">
        <v>15527</v>
      </c>
      <c r="VXT1" t="s">
        <v>15528</v>
      </c>
      <c r="VXU1" t="s">
        <v>15529</v>
      </c>
      <c r="VXV1" t="s">
        <v>15530</v>
      </c>
      <c r="VXW1" t="s">
        <v>15531</v>
      </c>
      <c r="VXX1" t="s">
        <v>15532</v>
      </c>
      <c r="VXY1" t="s">
        <v>15533</v>
      </c>
      <c r="VXZ1" t="s">
        <v>15534</v>
      </c>
      <c r="VYA1" t="s">
        <v>15535</v>
      </c>
      <c r="VYB1" t="s">
        <v>15536</v>
      </c>
      <c r="VYC1" t="s">
        <v>15537</v>
      </c>
      <c r="VYD1" t="s">
        <v>15538</v>
      </c>
      <c r="VYE1" t="s">
        <v>15539</v>
      </c>
      <c r="VYF1" t="s">
        <v>15540</v>
      </c>
      <c r="VYG1" t="s">
        <v>15541</v>
      </c>
      <c r="VYH1" t="s">
        <v>15542</v>
      </c>
      <c r="VYI1" t="s">
        <v>15543</v>
      </c>
      <c r="VYJ1" t="s">
        <v>15544</v>
      </c>
      <c r="VYK1" t="s">
        <v>15545</v>
      </c>
      <c r="VYL1" t="s">
        <v>15546</v>
      </c>
      <c r="VYM1" t="s">
        <v>15547</v>
      </c>
      <c r="VYN1" t="s">
        <v>15548</v>
      </c>
      <c r="VYO1" t="s">
        <v>15549</v>
      </c>
      <c r="VYP1" t="s">
        <v>15550</v>
      </c>
      <c r="VYQ1" t="s">
        <v>15551</v>
      </c>
      <c r="VYR1" t="s">
        <v>15552</v>
      </c>
      <c r="VYS1" t="s">
        <v>15553</v>
      </c>
      <c r="VYT1" t="s">
        <v>15554</v>
      </c>
      <c r="VYU1" t="s">
        <v>15555</v>
      </c>
      <c r="VYV1" t="s">
        <v>15556</v>
      </c>
      <c r="VYW1" t="s">
        <v>15557</v>
      </c>
      <c r="VYX1" t="s">
        <v>15558</v>
      </c>
      <c r="VYY1" t="s">
        <v>15559</v>
      </c>
      <c r="VYZ1" t="s">
        <v>15560</v>
      </c>
      <c r="VZA1" t="s">
        <v>15561</v>
      </c>
      <c r="VZB1" t="s">
        <v>15562</v>
      </c>
      <c r="VZC1" t="s">
        <v>15563</v>
      </c>
      <c r="VZD1" t="s">
        <v>15564</v>
      </c>
      <c r="VZE1" t="s">
        <v>15565</v>
      </c>
      <c r="VZF1" t="s">
        <v>15566</v>
      </c>
      <c r="VZG1" t="s">
        <v>15567</v>
      </c>
      <c r="VZH1" t="s">
        <v>15568</v>
      </c>
      <c r="VZI1" t="s">
        <v>15569</v>
      </c>
      <c r="VZJ1" t="s">
        <v>15570</v>
      </c>
      <c r="VZK1" t="s">
        <v>15571</v>
      </c>
      <c r="VZL1" t="s">
        <v>15572</v>
      </c>
      <c r="VZM1" t="s">
        <v>15573</v>
      </c>
      <c r="VZN1" t="s">
        <v>15574</v>
      </c>
      <c r="VZO1" t="s">
        <v>15575</v>
      </c>
      <c r="VZP1" t="s">
        <v>15576</v>
      </c>
      <c r="VZQ1" t="s">
        <v>15577</v>
      </c>
      <c r="VZR1" t="s">
        <v>15578</v>
      </c>
      <c r="VZS1" t="s">
        <v>15579</v>
      </c>
      <c r="VZT1" t="s">
        <v>15580</v>
      </c>
      <c r="VZU1" t="s">
        <v>15581</v>
      </c>
      <c r="VZV1" t="s">
        <v>15582</v>
      </c>
      <c r="VZW1" t="s">
        <v>15583</v>
      </c>
      <c r="VZX1" t="s">
        <v>15584</v>
      </c>
      <c r="VZY1" t="s">
        <v>15585</v>
      </c>
      <c r="VZZ1" t="s">
        <v>15586</v>
      </c>
      <c r="WAA1" t="s">
        <v>15587</v>
      </c>
      <c r="WAB1" t="s">
        <v>15588</v>
      </c>
      <c r="WAC1" t="s">
        <v>15589</v>
      </c>
      <c r="WAD1" t="s">
        <v>15590</v>
      </c>
      <c r="WAE1" t="s">
        <v>15591</v>
      </c>
      <c r="WAF1" t="s">
        <v>15592</v>
      </c>
      <c r="WAG1" t="s">
        <v>15593</v>
      </c>
      <c r="WAH1" t="s">
        <v>15594</v>
      </c>
      <c r="WAI1" t="s">
        <v>15595</v>
      </c>
      <c r="WAJ1" t="s">
        <v>15596</v>
      </c>
      <c r="WAK1" t="s">
        <v>15597</v>
      </c>
      <c r="WAL1" t="s">
        <v>15598</v>
      </c>
      <c r="WAM1" t="s">
        <v>15599</v>
      </c>
      <c r="WAN1" t="s">
        <v>15600</v>
      </c>
      <c r="WAO1" t="s">
        <v>15601</v>
      </c>
      <c r="WAP1" t="s">
        <v>15602</v>
      </c>
      <c r="WAQ1" t="s">
        <v>15603</v>
      </c>
      <c r="WAR1" t="s">
        <v>15604</v>
      </c>
      <c r="WAS1" t="s">
        <v>15605</v>
      </c>
      <c r="WAT1" t="s">
        <v>15606</v>
      </c>
      <c r="WAU1" t="s">
        <v>15607</v>
      </c>
      <c r="WAV1" t="s">
        <v>15608</v>
      </c>
      <c r="WAW1" t="s">
        <v>15609</v>
      </c>
      <c r="WAX1" t="s">
        <v>15610</v>
      </c>
      <c r="WAY1" t="s">
        <v>15611</v>
      </c>
      <c r="WAZ1" t="s">
        <v>15612</v>
      </c>
      <c r="WBA1" t="s">
        <v>15613</v>
      </c>
      <c r="WBB1" t="s">
        <v>15614</v>
      </c>
      <c r="WBC1" t="s">
        <v>15615</v>
      </c>
      <c r="WBD1" t="s">
        <v>15616</v>
      </c>
      <c r="WBE1" t="s">
        <v>15617</v>
      </c>
      <c r="WBF1" t="s">
        <v>15618</v>
      </c>
      <c r="WBG1" t="s">
        <v>15619</v>
      </c>
      <c r="WBH1" t="s">
        <v>15620</v>
      </c>
      <c r="WBI1" t="s">
        <v>15621</v>
      </c>
      <c r="WBJ1" t="s">
        <v>15622</v>
      </c>
      <c r="WBK1" t="s">
        <v>15623</v>
      </c>
      <c r="WBL1" t="s">
        <v>15624</v>
      </c>
      <c r="WBM1" t="s">
        <v>15625</v>
      </c>
      <c r="WBN1" t="s">
        <v>15626</v>
      </c>
      <c r="WBO1" t="s">
        <v>15627</v>
      </c>
      <c r="WBP1" t="s">
        <v>15628</v>
      </c>
      <c r="WBQ1" t="s">
        <v>15629</v>
      </c>
      <c r="WBR1" t="s">
        <v>15630</v>
      </c>
      <c r="WBS1" t="s">
        <v>15631</v>
      </c>
      <c r="WBT1" t="s">
        <v>15632</v>
      </c>
      <c r="WBU1" t="s">
        <v>15633</v>
      </c>
      <c r="WBV1" t="s">
        <v>15634</v>
      </c>
      <c r="WBW1" t="s">
        <v>15635</v>
      </c>
      <c r="WBX1" t="s">
        <v>15636</v>
      </c>
      <c r="WBY1" t="s">
        <v>15637</v>
      </c>
      <c r="WBZ1" t="s">
        <v>15638</v>
      </c>
      <c r="WCA1" t="s">
        <v>15639</v>
      </c>
      <c r="WCB1" t="s">
        <v>15640</v>
      </c>
      <c r="WCC1" t="s">
        <v>15641</v>
      </c>
      <c r="WCD1" t="s">
        <v>15642</v>
      </c>
      <c r="WCE1" t="s">
        <v>15643</v>
      </c>
      <c r="WCF1" t="s">
        <v>15644</v>
      </c>
      <c r="WCG1" t="s">
        <v>15645</v>
      </c>
      <c r="WCH1" t="s">
        <v>15646</v>
      </c>
      <c r="WCI1" t="s">
        <v>15647</v>
      </c>
      <c r="WCJ1" t="s">
        <v>15648</v>
      </c>
      <c r="WCK1" t="s">
        <v>15649</v>
      </c>
      <c r="WCL1" t="s">
        <v>15650</v>
      </c>
      <c r="WCM1" t="s">
        <v>15651</v>
      </c>
      <c r="WCN1" t="s">
        <v>15652</v>
      </c>
      <c r="WCO1" t="s">
        <v>15653</v>
      </c>
      <c r="WCP1" t="s">
        <v>15654</v>
      </c>
      <c r="WCQ1" t="s">
        <v>15655</v>
      </c>
      <c r="WCR1" t="s">
        <v>15656</v>
      </c>
      <c r="WCS1" t="s">
        <v>15657</v>
      </c>
      <c r="WCT1" t="s">
        <v>15658</v>
      </c>
      <c r="WCU1" t="s">
        <v>15659</v>
      </c>
      <c r="WCV1" t="s">
        <v>15660</v>
      </c>
      <c r="WCW1" t="s">
        <v>15661</v>
      </c>
      <c r="WCX1" t="s">
        <v>15662</v>
      </c>
      <c r="WCY1" t="s">
        <v>15663</v>
      </c>
      <c r="WCZ1" t="s">
        <v>15664</v>
      </c>
      <c r="WDA1" t="s">
        <v>15665</v>
      </c>
      <c r="WDB1" t="s">
        <v>15666</v>
      </c>
      <c r="WDC1" t="s">
        <v>15667</v>
      </c>
      <c r="WDD1" t="s">
        <v>15668</v>
      </c>
      <c r="WDE1" t="s">
        <v>15669</v>
      </c>
      <c r="WDF1" t="s">
        <v>15670</v>
      </c>
      <c r="WDG1" t="s">
        <v>15671</v>
      </c>
      <c r="WDH1" t="s">
        <v>15672</v>
      </c>
      <c r="WDI1" t="s">
        <v>15673</v>
      </c>
      <c r="WDJ1" t="s">
        <v>15674</v>
      </c>
      <c r="WDK1" t="s">
        <v>15675</v>
      </c>
      <c r="WDL1" t="s">
        <v>15676</v>
      </c>
      <c r="WDM1" t="s">
        <v>15677</v>
      </c>
      <c r="WDN1" t="s">
        <v>15678</v>
      </c>
      <c r="WDO1" t="s">
        <v>15679</v>
      </c>
      <c r="WDP1" t="s">
        <v>15680</v>
      </c>
      <c r="WDQ1" t="s">
        <v>15681</v>
      </c>
      <c r="WDR1" t="s">
        <v>15682</v>
      </c>
      <c r="WDS1" t="s">
        <v>15683</v>
      </c>
      <c r="WDT1" t="s">
        <v>15684</v>
      </c>
      <c r="WDU1" t="s">
        <v>15685</v>
      </c>
      <c r="WDV1" t="s">
        <v>15686</v>
      </c>
      <c r="WDW1" t="s">
        <v>15687</v>
      </c>
      <c r="WDX1" t="s">
        <v>15688</v>
      </c>
      <c r="WDY1" t="s">
        <v>15689</v>
      </c>
      <c r="WDZ1" t="s">
        <v>15690</v>
      </c>
      <c r="WEA1" t="s">
        <v>15691</v>
      </c>
      <c r="WEB1" t="s">
        <v>15692</v>
      </c>
      <c r="WEC1" t="s">
        <v>15693</v>
      </c>
      <c r="WED1" t="s">
        <v>15694</v>
      </c>
      <c r="WEE1" t="s">
        <v>15695</v>
      </c>
      <c r="WEF1" t="s">
        <v>15696</v>
      </c>
      <c r="WEG1" t="s">
        <v>15697</v>
      </c>
      <c r="WEH1" t="s">
        <v>15698</v>
      </c>
      <c r="WEI1" t="s">
        <v>15699</v>
      </c>
      <c r="WEJ1" t="s">
        <v>15700</v>
      </c>
      <c r="WEK1" t="s">
        <v>15701</v>
      </c>
      <c r="WEL1" t="s">
        <v>15702</v>
      </c>
      <c r="WEM1" t="s">
        <v>15703</v>
      </c>
      <c r="WEN1" t="s">
        <v>15704</v>
      </c>
      <c r="WEO1" t="s">
        <v>15705</v>
      </c>
      <c r="WEP1" t="s">
        <v>15706</v>
      </c>
      <c r="WEQ1" t="s">
        <v>15707</v>
      </c>
      <c r="WER1" t="s">
        <v>15708</v>
      </c>
      <c r="WES1" t="s">
        <v>15709</v>
      </c>
      <c r="WET1" t="s">
        <v>15710</v>
      </c>
      <c r="WEU1" t="s">
        <v>15711</v>
      </c>
      <c r="WEV1" t="s">
        <v>15712</v>
      </c>
      <c r="WEW1" t="s">
        <v>15713</v>
      </c>
      <c r="WEX1" t="s">
        <v>15714</v>
      </c>
      <c r="WEY1" t="s">
        <v>15715</v>
      </c>
      <c r="WEZ1" t="s">
        <v>15716</v>
      </c>
      <c r="WFA1" t="s">
        <v>15717</v>
      </c>
      <c r="WFB1" t="s">
        <v>15718</v>
      </c>
      <c r="WFC1" t="s">
        <v>15719</v>
      </c>
      <c r="WFD1" t="s">
        <v>15720</v>
      </c>
      <c r="WFE1" t="s">
        <v>15721</v>
      </c>
      <c r="WFF1" t="s">
        <v>15722</v>
      </c>
      <c r="WFG1" t="s">
        <v>15723</v>
      </c>
      <c r="WFH1" t="s">
        <v>15724</v>
      </c>
      <c r="WFI1" t="s">
        <v>15725</v>
      </c>
      <c r="WFJ1" t="s">
        <v>15726</v>
      </c>
      <c r="WFK1" t="s">
        <v>15727</v>
      </c>
      <c r="WFL1" t="s">
        <v>15728</v>
      </c>
      <c r="WFM1" t="s">
        <v>15729</v>
      </c>
      <c r="WFN1" t="s">
        <v>15730</v>
      </c>
      <c r="WFO1" t="s">
        <v>15731</v>
      </c>
      <c r="WFP1" t="s">
        <v>15732</v>
      </c>
      <c r="WFQ1" t="s">
        <v>15733</v>
      </c>
      <c r="WFR1" t="s">
        <v>15734</v>
      </c>
      <c r="WFS1" t="s">
        <v>15735</v>
      </c>
      <c r="WFT1" t="s">
        <v>15736</v>
      </c>
      <c r="WFU1" t="s">
        <v>15737</v>
      </c>
      <c r="WFV1" t="s">
        <v>15738</v>
      </c>
      <c r="WFW1" t="s">
        <v>15739</v>
      </c>
      <c r="WFX1" t="s">
        <v>15740</v>
      </c>
      <c r="WFY1" t="s">
        <v>15741</v>
      </c>
      <c r="WFZ1" t="s">
        <v>15742</v>
      </c>
      <c r="WGA1" t="s">
        <v>15743</v>
      </c>
      <c r="WGB1" t="s">
        <v>15744</v>
      </c>
      <c r="WGC1" t="s">
        <v>15745</v>
      </c>
      <c r="WGD1" t="s">
        <v>15746</v>
      </c>
      <c r="WGE1" t="s">
        <v>15747</v>
      </c>
      <c r="WGF1" t="s">
        <v>15748</v>
      </c>
      <c r="WGG1" t="s">
        <v>15749</v>
      </c>
      <c r="WGH1" t="s">
        <v>15750</v>
      </c>
      <c r="WGI1" t="s">
        <v>15751</v>
      </c>
      <c r="WGJ1" t="s">
        <v>15752</v>
      </c>
      <c r="WGK1" t="s">
        <v>15753</v>
      </c>
      <c r="WGL1" t="s">
        <v>15754</v>
      </c>
      <c r="WGM1" t="s">
        <v>15755</v>
      </c>
      <c r="WGN1" t="s">
        <v>15756</v>
      </c>
      <c r="WGO1" t="s">
        <v>15757</v>
      </c>
      <c r="WGP1" t="s">
        <v>15758</v>
      </c>
      <c r="WGQ1" t="s">
        <v>15759</v>
      </c>
      <c r="WGR1" t="s">
        <v>15760</v>
      </c>
      <c r="WGS1" t="s">
        <v>15761</v>
      </c>
      <c r="WGT1" t="s">
        <v>15762</v>
      </c>
      <c r="WGU1" t="s">
        <v>15763</v>
      </c>
      <c r="WGV1" t="s">
        <v>15764</v>
      </c>
      <c r="WGW1" t="s">
        <v>15765</v>
      </c>
      <c r="WGX1" t="s">
        <v>15766</v>
      </c>
      <c r="WGY1" t="s">
        <v>15767</v>
      </c>
      <c r="WGZ1" t="s">
        <v>15768</v>
      </c>
      <c r="WHA1" t="s">
        <v>15769</v>
      </c>
      <c r="WHB1" t="s">
        <v>15770</v>
      </c>
      <c r="WHC1" t="s">
        <v>15771</v>
      </c>
      <c r="WHD1" t="s">
        <v>15772</v>
      </c>
      <c r="WHE1" t="s">
        <v>15773</v>
      </c>
      <c r="WHF1" t="s">
        <v>15774</v>
      </c>
      <c r="WHG1" t="s">
        <v>15775</v>
      </c>
      <c r="WHH1" t="s">
        <v>15776</v>
      </c>
      <c r="WHI1" t="s">
        <v>15777</v>
      </c>
      <c r="WHJ1" t="s">
        <v>15778</v>
      </c>
      <c r="WHK1" t="s">
        <v>15779</v>
      </c>
      <c r="WHL1" t="s">
        <v>15780</v>
      </c>
      <c r="WHM1" t="s">
        <v>15781</v>
      </c>
      <c r="WHN1" t="s">
        <v>15782</v>
      </c>
      <c r="WHO1" t="s">
        <v>15783</v>
      </c>
      <c r="WHP1" t="s">
        <v>15784</v>
      </c>
      <c r="WHQ1" t="s">
        <v>15785</v>
      </c>
      <c r="WHR1" t="s">
        <v>15786</v>
      </c>
      <c r="WHS1" t="s">
        <v>15787</v>
      </c>
      <c r="WHT1" t="s">
        <v>15788</v>
      </c>
      <c r="WHU1" t="s">
        <v>15789</v>
      </c>
      <c r="WHV1" t="s">
        <v>15790</v>
      </c>
      <c r="WHW1" t="s">
        <v>15791</v>
      </c>
      <c r="WHX1" t="s">
        <v>15792</v>
      </c>
      <c r="WHY1" t="s">
        <v>15793</v>
      </c>
      <c r="WHZ1" t="s">
        <v>15794</v>
      </c>
      <c r="WIA1" t="s">
        <v>15795</v>
      </c>
      <c r="WIB1" t="s">
        <v>15796</v>
      </c>
      <c r="WIC1" t="s">
        <v>15797</v>
      </c>
      <c r="WID1" t="s">
        <v>15798</v>
      </c>
      <c r="WIE1" t="s">
        <v>15799</v>
      </c>
      <c r="WIF1" t="s">
        <v>15800</v>
      </c>
      <c r="WIG1" t="s">
        <v>15801</v>
      </c>
      <c r="WIH1" t="s">
        <v>15802</v>
      </c>
      <c r="WII1" t="s">
        <v>15803</v>
      </c>
      <c r="WIJ1" t="s">
        <v>15804</v>
      </c>
      <c r="WIK1" t="s">
        <v>15805</v>
      </c>
      <c r="WIL1" t="s">
        <v>15806</v>
      </c>
      <c r="WIM1" t="s">
        <v>15807</v>
      </c>
      <c r="WIN1" t="s">
        <v>15808</v>
      </c>
      <c r="WIO1" t="s">
        <v>15809</v>
      </c>
      <c r="WIP1" t="s">
        <v>15810</v>
      </c>
      <c r="WIQ1" t="s">
        <v>15811</v>
      </c>
      <c r="WIR1" t="s">
        <v>15812</v>
      </c>
      <c r="WIS1" t="s">
        <v>15813</v>
      </c>
      <c r="WIT1" t="s">
        <v>15814</v>
      </c>
      <c r="WIU1" t="s">
        <v>15815</v>
      </c>
      <c r="WIV1" t="s">
        <v>15816</v>
      </c>
      <c r="WIW1" t="s">
        <v>15817</v>
      </c>
      <c r="WIX1" t="s">
        <v>15818</v>
      </c>
      <c r="WIY1" t="s">
        <v>15819</v>
      </c>
      <c r="WIZ1" t="s">
        <v>15820</v>
      </c>
      <c r="WJA1" t="s">
        <v>15821</v>
      </c>
      <c r="WJB1" t="s">
        <v>15822</v>
      </c>
      <c r="WJC1" t="s">
        <v>15823</v>
      </c>
      <c r="WJD1" t="s">
        <v>15824</v>
      </c>
      <c r="WJE1" t="s">
        <v>15825</v>
      </c>
      <c r="WJF1" t="s">
        <v>15826</v>
      </c>
      <c r="WJG1" t="s">
        <v>15827</v>
      </c>
      <c r="WJH1" t="s">
        <v>15828</v>
      </c>
      <c r="WJI1" t="s">
        <v>15829</v>
      </c>
      <c r="WJJ1" t="s">
        <v>15830</v>
      </c>
      <c r="WJK1" t="s">
        <v>15831</v>
      </c>
      <c r="WJL1" t="s">
        <v>15832</v>
      </c>
      <c r="WJM1" t="s">
        <v>15833</v>
      </c>
      <c r="WJN1" t="s">
        <v>15834</v>
      </c>
      <c r="WJO1" t="s">
        <v>15835</v>
      </c>
      <c r="WJP1" t="s">
        <v>15836</v>
      </c>
      <c r="WJQ1" t="s">
        <v>15837</v>
      </c>
      <c r="WJR1" t="s">
        <v>15838</v>
      </c>
      <c r="WJS1" t="s">
        <v>15839</v>
      </c>
      <c r="WJT1" t="s">
        <v>15840</v>
      </c>
      <c r="WJU1" t="s">
        <v>15841</v>
      </c>
      <c r="WJV1" t="s">
        <v>15842</v>
      </c>
      <c r="WJW1" t="s">
        <v>15843</v>
      </c>
      <c r="WJX1" t="s">
        <v>15844</v>
      </c>
      <c r="WJY1" t="s">
        <v>15845</v>
      </c>
      <c r="WJZ1" t="s">
        <v>15846</v>
      </c>
      <c r="WKA1" t="s">
        <v>15847</v>
      </c>
      <c r="WKB1" t="s">
        <v>15848</v>
      </c>
      <c r="WKC1" t="s">
        <v>15849</v>
      </c>
      <c r="WKD1" t="s">
        <v>15850</v>
      </c>
      <c r="WKE1" t="s">
        <v>15851</v>
      </c>
      <c r="WKF1" t="s">
        <v>15852</v>
      </c>
      <c r="WKG1" t="s">
        <v>15853</v>
      </c>
      <c r="WKH1" t="s">
        <v>15854</v>
      </c>
      <c r="WKI1" t="s">
        <v>15855</v>
      </c>
      <c r="WKJ1" t="s">
        <v>15856</v>
      </c>
      <c r="WKK1" t="s">
        <v>15857</v>
      </c>
      <c r="WKL1" t="s">
        <v>15858</v>
      </c>
      <c r="WKM1" t="s">
        <v>15859</v>
      </c>
      <c r="WKN1" t="s">
        <v>15860</v>
      </c>
      <c r="WKO1" t="s">
        <v>15861</v>
      </c>
      <c r="WKP1" t="s">
        <v>15862</v>
      </c>
      <c r="WKQ1" t="s">
        <v>15863</v>
      </c>
      <c r="WKR1" t="s">
        <v>15864</v>
      </c>
      <c r="WKS1" t="s">
        <v>15865</v>
      </c>
      <c r="WKT1" t="s">
        <v>15866</v>
      </c>
      <c r="WKU1" t="s">
        <v>15867</v>
      </c>
      <c r="WKV1" t="s">
        <v>15868</v>
      </c>
      <c r="WKW1" t="s">
        <v>15869</v>
      </c>
      <c r="WKX1" t="s">
        <v>15870</v>
      </c>
      <c r="WKY1" t="s">
        <v>15871</v>
      </c>
      <c r="WKZ1" t="s">
        <v>15872</v>
      </c>
      <c r="WLA1" t="s">
        <v>15873</v>
      </c>
      <c r="WLB1" t="s">
        <v>15874</v>
      </c>
      <c r="WLC1" t="s">
        <v>15875</v>
      </c>
      <c r="WLD1" t="s">
        <v>15876</v>
      </c>
      <c r="WLE1" t="s">
        <v>15877</v>
      </c>
      <c r="WLF1" t="s">
        <v>15878</v>
      </c>
      <c r="WLG1" t="s">
        <v>15879</v>
      </c>
      <c r="WLH1" t="s">
        <v>15880</v>
      </c>
      <c r="WLI1" t="s">
        <v>15881</v>
      </c>
      <c r="WLJ1" t="s">
        <v>15882</v>
      </c>
      <c r="WLK1" t="s">
        <v>15883</v>
      </c>
      <c r="WLL1" t="s">
        <v>15884</v>
      </c>
      <c r="WLM1" t="s">
        <v>15885</v>
      </c>
      <c r="WLN1" t="s">
        <v>15886</v>
      </c>
      <c r="WLO1" t="s">
        <v>15887</v>
      </c>
      <c r="WLP1" t="s">
        <v>15888</v>
      </c>
      <c r="WLQ1" t="s">
        <v>15889</v>
      </c>
      <c r="WLR1" t="s">
        <v>15890</v>
      </c>
      <c r="WLS1" t="s">
        <v>15891</v>
      </c>
      <c r="WLT1" t="s">
        <v>15892</v>
      </c>
      <c r="WLU1" t="s">
        <v>15893</v>
      </c>
      <c r="WLV1" t="s">
        <v>15894</v>
      </c>
      <c r="WLW1" t="s">
        <v>15895</v>
      </c>
      <c r="WLX1" t="s">
        <v>15896</v>
      </c>
      <c r="WLY1" t="s">
        <v>15897</v>
      </c>
      <c r="WLZ1" t="s">
        <v>15898</v>
      </c>
      <c r="WMA1" t="s">
        <v>15899</v>
      </c>
      <c r="WMB1" t="s">
        <v>15900</v>
      </c>
      <c r="WMC1" t="s">
        <v>15901</v>
      </c>
      <c r="WMD1" t="s">
        <v>15902</v>
      </c>
      <c r="WME1" t="s">
        <v>15903</v>
      </c>
      <c r="WMF1" t="s">
        <v>15904</v>
      </c>
      <c r="WMG1" t="s">
        <v>15905</v>
      </c>
      <c r="WMH1" t="s">
        <v>15906</v>
      </c>
      <c r="WMI1" t="s">
        <v>15907</v>
      </c>
      <c r="WMJ1" t="s">
        <v>15908</v>
      </c>
      <c r="WMK1" t="s">
        <v>15909</v>
      </c>
      <c r="WML1" t="s">
        <v>15910</v>
      </c>
      <c r="WMM1" t="s">
        <v>15911</v>
      </c>
      <c r="WMN1" t="s">
        <v>15912</v>
      </c>
      <c r="WMO1" t="s">
        <v>15913</v>
      </c>
      <c r="WMP1" t="s">
        <v>15914</v>
      </c>
      <c r="WMQ1" t="s">
        <v>15915</v>
      </c>
      <c r="WMR1" t="s">
        <v>15916</v>
      </c>
      <c r="WMS1" t="s">
        <v>15917</v>
      </c>
      <c r="WMT1" t="s">
        <v>15918</v>
      </c>
      <c r="WMU1" t="s">
        <v>15919</v>
      </c>
      <c r="WMV1" t="s">
        <v>15920</v>
      </c>
      <c r="WMW1" t="s">
        <v>15921</v>
      </c>
      <c r="WMX1" t="s">
        <v>15922</v>
      </c>
      <c r="WMY1" t="s">
        <v>15923</v>
      </c>
      <c r="WMZ1" t="s">
        <v>15924</v>
      </c>
      <c r="WNA1" t="s">
        <v>15925</v>
      </c>
      <c r="WNB1" t="s">
        <v>15926</v>
      </c>
      <c r="WNC1" t="s">
        <v>15927</v>
      </c>
      <c r="WND1" t="s">
        <v>15928</v>
      </c>
      <c r="WNE1" t="s">
        <v>15929</v>
      </c>
      <c r="WNF1" t="s">
        <v>15930</v>
      </c>
      <c r="WNG1" t="s">
        <v>15931</v>
      </c>
      <c r="WNH1" t="s">
        <v>15932</v>
      </c>
      <c r="WNI1" t="s">
        <v>15933</v>
      </c>
      <c r="WNJ1" t="s">
        <v>15934</v>
      </c>
      <c r="WNK1" t="s">
        <v>15935</v>
      </c>
      <c r="WNL1" t="s">
        <v>15936</v>
      </c>
      <c r="WNM1" t="s">
        <v>15937</v>
      </c>
      <c r="WNN1" t="s">
        <v>15938</v>
      </c>
      <c r="WNO1" t="s">
        <v>15939</v>
      </c>
      <c r="WNP1" t="s">
        <v>15940</v>
      </c>
      <c r="WNQ1" t="s">
        <v>15941</v>
      </c>
      <c r="WNR1" t="s">
        <v>15942</v>
      </c>
      <c r="WNS1" t="s">
        <v>15943</v>
      </c>
      <c r="WNT1" t="s">
        <v>15944</v>
      </c>
      <c r="WNU1" t="s">
        <v>15945</v>
      </c>
      <c r="WNV1" t="s">
        <v>15946</v>
      </c>
      <c r="WNW1" t="s">
        <v>15947</v>
      </c>
      <c r="WNX1" t="s">
        <v>15948</v>
      </c>
      <c r="WNY1" t="s">
        <v>15949</v>
      </c>
      <c r="WNZ1" t="s">
        <v>15950</v>
      </c>
      <c r="WOA1" t="s">
        <v>15951</v>
      </c>
      <c r="WOB1" t="s">
        <v>15952</v>
      </c>
      <c r="WOC1" t="s">
        <v>15953</v>
      </c>
      <c r="WOD1" t="s">
        <v>15954</v>
      </c>
      <c r="WOE1" t="s">
        <v>15955</v>
      </c>
      <c r="WOF1" t="s">
        <v>15956</v>
      </c>
      <c r="WOG1" t="s">
        <v>15957</v>
      </c>
      <c r="WOH1" t="s">
        <v>15958</v>
      </c>
      <c r="WOI1" t="s">
        <v>15959</v>
      </c>
      <c r="WOJ1" t="s">
        <v>15960</v>
      </c>
      <c r="WOK1" t="s">
        <v>15961</v>
      </c>
      <c r="WOL1" t="s">
        <v>15962</v>
      </c>
      <c r="WOM1" t="s">
        <v>15963</v>
      </c>
      <c r="WON1" t="s">
        <v>15964</v>
      </c>
      <c r="WOO1" t="s">
        <v>15965</v>
      </c>
      <c r="WOP1" t="s">
        <v>15966</v>
      </c>
      <c r="WOQ1" t="s">
        <v>15967</v>
      </c>
      <c r="WOR1" t="s">
        <v>15968</v>
      </c>
      <c r="WOS1" t="s">
        <v>15969</v>
      </c>
      <c r="WOT1" t="s">
        <v>15970</v>
      </c>
      <c r="WOU1" t="s">
        <v>15971</v>
      </c>
      <c r="WOV1" t="s">
        <v>15972</v>
      </c>
      <c r="WOW1" t="s">
        <v>15973</v>
      </c>
      <c r="WOX1" t="s">
        <v>15974</v>
      </c>
      <c r="WOY1" t="s">
        <v>15975</v>
      </c>
      <c r="WOZ1" t="s">
        <v>15976</v>
      </c>
      <c r="WPA1" t="s">
        <v>15977</v>
      </c>
      <c r="WPB1" t="s">
        <v>15978</v>
      </c>
      <c r="WPC1" t="s">
        <v>15979</v>
      </c>
      <c r="WPD1" t="s">
        <v>15980</v>
      </c>
      <c r="WPE1" t="s">
        <v>15981</v>
      </c>
      <c r="WPF1" t="s">
        <v>15982</v>
      </c>
      <c r="WPG1" t="s">
        <v>15983</v>
      </c>
      <c r="WPH1" t="s">
        <v>15984</v>
      </c>
      <c r="WPI1" t="s">
        <v>15985</v>
      </c>
      <c r="WPJ1" t="s">
        <v>15986</v>
      </c>
      <c r="WPK1" t="s">
        <v>15987</v>
      </c>
      <c r="WPL1" t="s">
        <v>15988</v>
      </c>
      <c r="WPM1" t="s">
        <v>15989</v>
      </c>
      <c r="WPN1" t="s">
        <v>15990</v>
      </c>
      <c r="WPO1" t="s">
        <v>15991</v>
      </c>
      <c r="WPP1" t="s">
        <v>15992</v>
      </c>
      <c r="WPQ1" t="s">
        <v>15993</v>
      </c>
      <c r="WPR1" t="s">
        <v>15994</v>
      </c>
      <c r="WPS1" t="s">
        <v>15995</v>
      </c>
      <c r="WPT1" t="s">
        <v>15996</v>
      </c>
      <c r="WPU1" t="s">
        <v>15997</v>
      </c>
      <c r="WPV1" t="s">
        <v>15998</v>
      </c>
      <c r="WPW1" t="s">
        <v>15999</v>
      </c>
      <c r="WPX1" t="s">
        <v>16000</v>
      </c>
      <c r="WPY1" t="s">
        <v>16001</v>
      </c>
      <c r="WPZ1" t="s">
        <v>16002</v>
      </c>
      <c r="WQA1" t="s">
        <v>16003</v>
      </c>
      <c r="WQB1" t="s">
        <v>16004</v>
      </c>
      <c r="WQC1" t="s">
        <v>16005</v>
      </c>
      <c r="WQD1" t="s">
        <v>16006</v>
      </c>
      <c r="WQE1" t="s">
        <v>16007</v>
      </c>
      <c r="WQF1" t="s">
        <v>16008</v>
      </c>
      <c r="WQG1" t="s">
        <v>16009</v>
      </c>
      <c r="WQH1" t="s">
        <v>16010</v>
      </c>
      <c r="WQI1" t="s">
        <v>16011</v>
      </c>
      <c r="WQJ1" t="s">
        <v>16012</v>
      </c>
      <c r="WQK1" t="s">
        <v>16013</v>
      </c>
      <c r="WQL1" t="s">
        <v>16014</v>
      </c>
      <c r="WQM1" t="s">
        <v>16015</v>
      </c>
      <c r="WQN1" t="s">
        <v>16016</v>
      </c>
      <c r="WQO1" t="s">
        <v>16017</v>
      </c>
      <c r="WQP1" t="s">
        <v>16018</v>
      </c>
      <c r="WQQ1" t="s">
        <v>16019</v>
      </c>
      <c r="WQR1" t="s">
        <v>16020</v>
      </c>
      <c r="WQS1" t="s">
        <v>16021</v>
      </c>
      <c r="WQT1" t="s">
        <v>16022</v>
      </c>
      <c r="WQU1" t="s">
        <v>16023</v>
      </c>
      <c r="WQV1" t="s">
        <v>16024</v>
      </c>
      <c r="WQW1" t="s">
        <v>16025</v>
      </c>
      <c r="WQX1" t="s">
        <v>16026</v>
      </c>
      <c r="WQY1" t="s">
        <v>16027</v>
      </c>
      <c r="WQZ1" t="s">
        <v>16028</v>
      </c>
      <c r="WRA1" t="s">
        <v>16029</v>
      </c>
      <c r="WRB1" t="s">
        <v>16030</v>
      </c>
      <c r="WRC1" t="s">
        <v>16031</v>
      </c>
      <c r="WRD1" t="s">
        <v>16032</v>
      </c>
      <c r="WRE1" t="s">
        <v>16033</v>
      </c>
      <c r="WRF1" t="s">
        <v>16034</v>
      </c>
      <c r="WRG1" t="s">
        <v>16035</v>
      </c>
      <c r="WRH1" t="s">
        <v>16036</v>
      </c>
      <c r="WRI1" t="s">
        <v>16037</v>
      </c>
      <c r="WRJ1" t="s">
        <v>16038</v>
      </c>
      <c r="WRK1" t="s">
        <v>16039</v>
      </c>
      <c r="WRL1" t="s">
        <v>16040</v>
      </c>
      <c r="WRM1" t="s">
        <v>16041</v>
      </c>
      <c r="WRN1" t="s">
        <v>16042</v>
      </c>
      <c r="WRO1" t="s">
        <v>16043</v>
      </c>
      <c r="WRP1" t="s">
        <v>16044</v>
      </c>
      <c r="WRQ1" t="s">
        <v>16045</v>
      </c>
      <c r="WRR1" t="s">
        <v>16046</v>
      </c>
      <c r="WRS1" t="s">
        <v>16047</v>
      </c>
      <c r="WRT1" t="s">
        <v>16048</v>
      </c>
      <c r="WRU1" t="s">
        <v>16049</v>
      </c>
      <c r="WRV1" t="s">
        <v>16050</v>
      </c>
      <c r="WRW1" t="s">
        <v>16051</v>
      </c>
      <c r="WRX1" t="s">
        <v>16052</v>
      </c>
      <c r="WRY1" t="s">
        <v>16053</v>
      </c>
      <c r="WRZ1" t="s">
        <v>16054</v>
      </c>
      <c r="WSA1" t="s">
        <v>16055</v>
      </c>
      <c r="WSB1" t="s">
        <v>16056</v>
      </c>
      <c r="WSC1" t="s">
        <v>16057</v>
      </c>
      <c r="WSD1" t="s">
        <v>16058</v>
      </c>
      <c r="WSE1" t="s">
        <v>16059</v>
      </c>
      <c r="WSF1" t="s">
        <v>16060</v>
      </c>
      <c r="WSG1" t="s">
        <v>16061</v>
      </c>
      <c r="WSH1" t="s">
        <v>16062</v>
      </c>
      <c r="WSI1" t="s">
        <v>16063</v>
      </c>
      <c r="WSJ1" t="s">
        <v>16064</v>
      </c>
      <c r="WSK1" t="s">
        <v>16065</v>
      </c>
      <c r="WSL1" t="s">
        <v>16066</v>
      </c>
      <c r="WSM1" t="s">
        <v>16067</v>
      </c>
      <c r="WSN1" t="s">
        <v>16068</v>
      </c>
      <c r="WSO1" t="s">
        <v>16069</v>
      </c>
      <c r="WSP1" t="s">
        <v>16070</v>
      </c>
      <c r="WSQ1" t="s">
        <v>16071</v>
      </c>
      <c r="WSR1" t="s">
        <v>16072</v>
      </c>
      <c r="WSS1" t="s">
        <v>16073</v>
      </c>
      <c r="WST1" t="s">
        <v>16074</v>
      </c>
      <c r="WSU1" t="s">
        <v>16075</v>
      </c>
      <c r="WSV1" t="s">
        <v>16076</v>
      </c>
      <c r="WSW1" t="s">
        <v>16077</v>
      </c>
      <c r="WSX1" t="s">
        <v>16078</v>
      </c>
      <c r="WSY1" t="s">
        <v>16079</v>
      </c>
      <c r="WSZ1" t="s">
        <v>16080</v>
      </c>
      <c r="WTA1" t="s">
        <v>16081</v>
      </c>
      <c r="WTB1" t="s">
        <v>16082</v>
      </c>
      <c r="WTC1" t="s">
        <v>16083</v>
      </c>
      <c r="WTD1" t="s">
        <v>16084</v>
      </c>
      <c r="WTE1" t="s">
        <v>16085</v>
      </c>
      <c r="WTF1" t="s">
        <v>16086</v>
      </c>
      <c r="WTG1" t="s">
        <v>16087</v>
      </c>
      <c r="WTH1" t="s">
        <v>16088</v>
      </c>
      <c r="WTI1" t="s">
        <v>16089</v>
      </c>
      <c r="WTJ1" t="s">
        <v>16090</v>
      </c>
      <c r="WTK1" t="s">
        <v>16091</v>
      </c>
      <c r="WTL1" t="s">
        <v>16092</v>
      </c>
      <c r="WTM1" t="s">
        <v>16093</v>
      </c>
      <c r="WTN1" t="s">
        <v>16094</v>
      </c>
      <c r="WTO1" t="s">
        <v>16095</v>
      </c>
      <c r="WTP1" t="s">
        <v>16096</v>
      </c>
      <c r="WTQ1" t="s">
        <v>16097</v>
      </c>
      <c r="WTR1" t="s">
        <v>16098</v>
      </c>
      <c r="WTS1" t="s">
        <v>16099</v>
      </c>
      <c r="WTT1" t="s">
        <v>16100</v>
      </c>
      <c r="WTU1" t="s">
        <v>16101</v>
      </c>
      <c r="WTV1" t="s">
        <v>16102</v>
      </c>
      <c r="WTW1" t="s">
        <v>16103</v>
      </c>
      <c r="WTX1" t="s">
        <v>16104</v>
      </c>
      <c r="WTY1" t="s">
        <v>16105</v>
      </c>
      <c r="WTZ1" t="s">
        <v>16106</v>
      </c>
      <c r="WUA1" t="s">
        <v>16107</v>
      </c>
      <c r="WUB1" t="s">
        <v>16108</v>
      </c>
      <c r="WUC1" t="s">
        <v>16109</v>
      </c>
      <c r="WUD1" t="s">
        <v>16110</v>
      </c>
      <c r="WUE1" t="s">
        <v>16111</v>
      </c>
      <c r="WUF1" t="s">
        <v>16112</v>
      </c>
      <c r="WUG1" t="s">
        <v>16113</v>
      </c>
      <c r="WUH1" t="s">
        <v>16114</v>
      </c>
      <c r="WUI1" t="s">
        <v>16115</v>
      </c>
      <c r="WUJ1" t="s">
        <v>16116</v>
      </c>
      <c r="WUK1" t="s">
        <v>16117</v>
      </c>
      <c r="WUL1" t="s">
        <v>16118</v>
      </c>
      <c r="WUM1" t="s">
        <v>16119</v>
      </c>
      <c r="WUN1" t="s">
        <v>16120</v>
      </c>
      <c r="WUO1" t="s">
        <v>16121</v>
      </c>
      <c r="WUP1" t="s">
        <v>16122</v>
      </c>
      <c r="WUQ1" t="s">
        <v>16123</v>
      </c>
      <c r="WUR1" t="s">
        <v>16124</v>
      </c>
      <c r="WUS1" t="s">
        <v>16125</v>
      </c>
      <c r="WUT1" t="s">
        <v>16126</v>
      </c>
      <c r="WUU1" t="s">
        <v>16127</v>
      </c>
      <c r="WUV1" t="s">
        <v>16128</v>
      </c>
      <c r="WUW1" t="s">
        <v>16129</v>
      </c>
      <c r="WUX1" t="s">
        <v>16130</v>
      </c>
      <c r="WUY1" t="s">
        <v>16131</v>
      </c>
      <c r="WUZ1" t="s">
        <v>16132</v>
      </c>
      <c r="WVA1" t="s">
        <v>16133</v>
      </c>
      <c r="WVB1" t="s">
        <v>16134</v>
      </c>
      <c r="WVC1" t="s">
        <v>16135</v>
      </c>
      <c r="WVD1" t="s">
        <v>16136</v>
      </c>
      <c r="WVE1" t="s">
        <v>16137</v>
      </c>
      <c r="WVF1" t="s">
        <v>16138</v>
      </c>
      <c r="WVG1" t="s">
        <v>16139</v>
      </c>
      <c r="WVH1" t="s">
        <v>16140</v>
      </c>
      <c r="WVI1" t="s">
        <v>16141</v>
      </c>
      <c r="WVJ1" t="s">
        <v>16142</v>
      </c>
      <c r="WVK1" t="s">
        <v>16143</v>
      </c>
      <c r="WVL1" t="s">
        <v>16144</v>
      </c>
      <c r="WVM1" t="s">
        <v>16145</v>
      </c>
      <c r="WVN1" t="s">
        <v>16146</v>
      </c>
      <c r="WVO1" t="s">
        <v>16147</v>
      </c>
      <c r="WVP1" t="s">
        <v>16148</v>
      </c>
      <c r="WVQ1" t="s">
        <v>16149</v>
      </c>
      <c r="WVR1" t="s">
        <v>16150</v>
      </c>
      <c r="WVS1" t="s">
        <v>16151</v>
      </c>
      <c r="WVT1" t="s">
        <v>16152</v>
      </c>
      <c r="WVU1" t="s">
        <v>16153</v>
      </c>
      <c r="WVV1" t="s">
        <v>16154</v>
      </c>
      <c r="WVW1" t="s">
        <v>16155</v>
      </c>
      <c r="WVX1" t="s">
        <v>16156</v>
      </c>
      <c r="WVY1" t="s">
        <v>16157</v>
      </c>
      <c r="WVZ1" t="s">
        <v>16158</v>
      </c>
      <c r="WWA1" t="s">
        <v>16159</v>
      </c>
      <c r="WWB1" t="s">
        <v>16160</v>
      </c>
      <c r="WWC1" t="s">
        <v>16161</v>
      </c>
      <c r="WWD1" t="s">
        <v>16162</v>
      </c>
      <c r="WWE1" t="s">
        <v>16163</v>
      </c>
      <c r="WWF1" t="s">
        <v>16164</v>
      </c>
      <c r="WWG1" t="s">
        <v>16165</v>
      </c>
      <c r="WWH1" t="s">
        <v>16166</v>
      </c>
      <c r="WWI1" t="s">
        <v>16167</v>
      </c>
      <c r="WWJ1" t="s">
        <v>16168</v>
      </c>
      <c r="WWK1" t="s">
        <v>16169</v>
      </c>
      <c r="WWL1" t="s">
        <v>16170</v>
      </c>
      <c r="WWM1" t="s">
        <v>16171</v>
      </c>
      <c r="WWN1" t="s">
        <v>16172</v>
      </c>
      <c r="WWO1" t="s">
        <v>16173</v>
      </c>
      <c r="WWP1" t="s">
        <v>16174</v>
      </c>
      <c r="WWQ1" t="s">
        <v>16175</v>
      </c>
      <c r="WWR1" t="s">
        <v>16176</v>
      </c>
      <c r="WWS1" t="s">
        <v>16177</v>
      </c>
      <c r="WWT1" t="s">
        <v>16178</v>
      </c>
      <c r="WWU1" t="s">
        <v>16179</v>
      </c>
      <c r="WWV1" t="s">
        <v>16180</v>
      </c>
      <c r="WWW1" t="s">
        <v>16181</v>
      </c>
      <c r="WWX1" t="s">
        <v>16182</v>
      </c>
      <c r="WWY1" t="s">
        <v>16183</v>
      </c>
      <c r="WWZ1" t="s">
        <v>16184</v>
      </c>
      <c r="WXA1" t="s">
        <v>16185</v>
      </c>
      <c r="WXB1" t="s">
        <v>16186</v>
      </c>
      <c r="WXC1" t="s">
        <v>16187</v>
      </c>
      <c r="WXD1" t="s">
        <v>16188</v>
      </c>
      <c r="WXE1" t="s">
        <v>16189</v>
      </c>
      <c r="WXF1" t="s">
        <v>16190</v>
      </c>
      <c r="WXG1" t="s">
        <v>16191</v>
      </c>
      <c r="WXH1" t="s">
        <v>16192</v>
      </c>
      <c r="WXI1" t="s">
        <v>16193</v>
      </c>
      <c r="WXJ1" t="s">
        <v>16194</v>
      </c>
      <c r="WXK1" t="s">
        <v>16195</v>
      </c>
      <c r="WXL1" t="s">
        <v>16196</v>
      </c>
      <c r="WXM1" t="s">
        <v>16197</v>
      </c>
      <c r="WXN1" t="s">
        <v>16198</v>
      </c>
      <c r="WXO1" t="s">
        <v>16199</v>
      </c>
      <c r="WXP1" t="s">
        <v>16200</v>
      </c>
      <c r="WXQ1" t="s">
        <v>16201</v>
      </c>
      <c r="WXR1" t="s">
        <v>16202</v>
      </c>
      <c r="WXS1" t="s">
        <v>16203</v>
      </c>
      <c r="WXT1" t="s">
        <v>16204</v>
      </c>
      <c r="WXU1" t="s">
        <v>16205</v>
      </c>
      <c r="WXV1" t="s">
        <v>16206</v>
      </c>
      <c r="WXW1" t="s">
        <v>16207</v>
      </c>
      <c r="WXX1" t="s">
        <v>16208</v>
      </c>
      <c r="WXY1" t="s">
        <v>16209</v>
      </c>
      <c r="WXZ1" t="s">
        <v>16210</v>
      </c>
      <c r="WYA1" t="s">
        <v>16211</v>
      </c>
      <c r="WYB1" t="s">
        <v>16212</v>
      </c>
      <c r="WYC1" t="s">
        <v>16213</v>
      </c>
      <c r="WYD1" t="s">
        <v>16214</v>
      </c>
      <c r="WYE1" t="s">
        <v>16215</v>
      </c>
      <c r="WYF1" t="s">
        <v>16216</v>
      </c>
      <c r="WYG1" t="s">
        <v>16217</v>
      </c>
      <c r="WYH1" t="s">
        <v>16218</v>
      </c>
      <c r="WYI1" t="s">
        <v>16219</v>
      </c>
      <c r="WYJ1" t="s">
        <v>16220</v>
      </c>
      <c r="WYK1" t="s">
        <v>16221</v>
      </c>
      <c r="WYL1" t="s">
        <v>16222</v>
      </c>
      <c r="WYM1" t="s">
        <v>16223</v>
      </c>
      <c r="WYN1" t="s">
        <v>16224</v>
      </c>
      <c r="WYO1" t="s">
        <v>16225</v>
      </c>
      <c r="WYP1" t="s">
        <v>16226</v>
      </c>
      <c r="WYQ1" t="s">
        <v>16227</v>
      </c>
      <c r="WYR1" t="s">
        <v>16228</v>
      </c>
      <c r="WYS1" t="s">
        <v>16229</v>
      </c>
      <c r="WYT1" t="s">
        <v>16230</v>
      </c>
      <c r="WYU1" t="s">
        <v>16231</v>
      </c>
      <c r="WYV1" t="s">
        <v>16232</v>
      </c>
      <c r="WYW1" t="s">
        <v>16233</v>
      </c>
      <c r="WYX1" t="s">
        <v>16234</v>
      </c>
      <c r="WYY1" t="s">
        <v>16235</v>
      </c>
      <c r="WYZ1" t="s">
        <v>16236</v>
      </c>
      <c r="WZA1" t="s">
        <v>16237</v>
      </c>
      <c r="WZB1" t="s">
        <v>16238</v>
      </c>
      <c r="WZC1" t="s">
        <v>16239</v>
      </c>
      <c r="WZD1" t="s">
        <v>16240</v>
      </c>
      <c r="WZE1" t="s">
        <v>16241</v>
      </c>
      <c r="WZF1" t="s">
        <v>16242</v>
      </c>
      <c r="WZG1" t="s">
        <v>16243</v>
      </c>
      <c r="WZH1" t="s">
        <v>16244</v>
      </c>
      <c r="WZI1" t="s">
        <v>16245</v>
      </c>
      <c r="WZJ1" t="s">
        <v>16246</v>
      </c>
      <c r="WZK1" t="s">
        <v>16247</v>
      </c>
      <c r="WZL1" t="s">
        <v>16248</v>
      </c>
      <c r="WZM1" t="s">
        <v>16249</v>
      </c>
      <c r="WZN1" t="s">
        <v>16250</v>
      </c>
      <c r="WZO1" t="s">
        <v>16251</v>
      </c>
      <c r="WZP1" t="s">
        <v>16252</v>
      </c>
      <c r="WZQ1" t="s">
        <v>16253</v>
      </c>
      <c r="WZR1" t="s">
        <v>16254</v>
      </c>
      <c r="WZS1" t="s">
        <v>16255</v>
      </c>
      <c r="WZT1" t="s">
        <v>16256</v>
      </c>
      <c r="WZU1" t="s">
        <v>16257</v>
      </c>
      <c r="WZV1" t="s">
        <v>16258</v>
      </c>
      <c r="WZW1" t="s">
        <v>16259</v>
      </c>
      <c r="WZX1" t="s">
        <v>16260</v>
      </c>
      <c r="WZY1" t="s">
        <v>16261</v>
      </c>
      <c r="WZZ1" t="s">
        <v>16262</v>
      </c>
      <c r="XAA1" t="s">
        <v>16263</v>
      </c>
      <c r="XAB1" t="s">
        <v>16264</v>
      </c>
      <c r="XAC1" t="s">
        <v>16265</v>
      </c>
      <c r="XAD1" t="s">
        <v>16266</v>
      </c>
      <c r="XAE1" t="s">
        <v>16267</v>
      </c>
      <c r="XAF1" t="s">
        <v>16268</v>
      </c>
      <c r="XAG1" t="s">
        <v>16269</v>
      </c>
      <c r="XAH1" t="s">
        <v>16270</v>
      </c>
      <c r="XAI1" t="s">
        <v>16271</v>
      </c>
      <c r="XAJ1" t="s">
        <v>16272</v>
      </c>
      <c r="XAK1" t="s">
        <v>16273</v>
      </c>
      <c r="XAL1" t="s">
        <v>16274</v>
      </c>
      <c r="XAM1" t="s">
        <v>16275</v>
      </c>
      <c r="XAN1" t="s">
        <v>16276</v>
      </c>
      <c r="XAO1" t="s">
        <v>16277</v>
      </c>
      <c r="XAP1" t="s">
        <v>16278</v>
      </c>
      <c r="XAQ1" t="s">
        <v>16279</v>
      </c>
      <c r="XAR1" t="s">
        <v>16280</v>
      </c>
      <c r="XAS1" t="s">
        <v>16281</v>
      </c>
      <c r="XAT1" t="s">
        <v>16282</v>
      </c>
      <c r="XAU1" t="s">
        <v>16283</v>
      </c>
      <c r="XAV1" t="s">
        <v>16284</v>
      </c>
      <c r="XAW1" t="s">
        <v>16285</v>
      </c>
      <c r="XAX1" t="s">
        <v>16286</v>
      </c>
      <c r="XAY1" t="s">
        <v>16287</v>
      </c>
      <c r="XAZ1" t="s">
        <v>16288</v>
      </c>
      <c r="XBA1" t="s">
        <v>16289</v>
      </c>
      <c r="XBB1" t="s">
        <v>16290</v>
      </c>
      <c r="XBC1" t="s">
        <v>16291</v>
      </c>
      <c r="XBD1" t="s">
        <v>16292</v>
      </c>
      <c r="XBE1" t="s">
        <v>16293</v>
      </c>
      <c r="XBF1" t="s">
        <v>16294</v>
      </c>
      <c r="XBG1" t="s">
        <v>16295</v>
      </c>
      <c r="XBH1" t="s">
        <v>16296</v>
      </c>
      <c r="XBI1" t="s">
        <v>16297</v>
      </c>
      <c r="XBJ1" t="s">
        <v>16298</v>
      </c>
      <c r="XBK1" t="s">
        <v>16299</v>
      </c>
      <c r="XBL1" t="s">
        <v>16300</v>
      </c>
      <c r="XBM1" t="s">
        <v>16301</v>
      </c>
      <c r="XBN1" t="s">
        <v>16302</v>
      </c>
      <c r="XBO1" t="s">
        <v>16303</v>
      </c>
      <c r="XBP1" t="s">
        <v>16304</v>
      </c>
      <c r="XBQ1" t="s">
        <v>16305</v>
      </c>
      <c r="XBR1" t="s">
        <v>16306</v>
      </c>
      <c r="XBS1" t="s">
        <v>16307</v>
      </c>
      <c r="XBT1" t="s">
        <v>16308</v>
      </c>
      <c r="XBU1" t="s">
        <v>16309</v>
      </c>
      <c r="XBV1" t="s">
        <v>16310</v>
      </c>
      <c r="XBW1" t="s">
        <v>16311</v>
      </c>
      <c r="XBX1" t="s">
        <v>16312</v>
      </c>
      <c r="XBY1" t="s">
        <v>16313</v>
      </c>
      <c r="XBZ1" t="s">
        <v>16314</v>
      </c>
      <c r="XCA1" t="s">
        <v>16315</v>
      </c>
      <c r="XCB1" t="s">
        <v>16316</v>
      </c>
      <c r="XCC1" t="s">
        <v>16317</v>
      </c>
      <c r="XCD1" t="s">
        <v>16318</v>
      </c>
      <c r="XCE1" t="s">
        <v>16319</v>
      </c>
      <c r="XCF1" t="s">
        <v>16320</v>
      </c>
      <c r="XCG1" t="s">
        <v>16321</v>
      </c>
      <c r="XCH1" t="s">
        <v>16322</v>
      </c>
      <c r="XCI1" t="s">
        <v>16323</v>
      </c>
      <c r="XCJ1" t="s">
        <v>16324</v>
      </c>
      <c r="XCK1" t="s">
        <v>16325</v>
      </c>
      <c r="XCL1" t="s">
        <v>16326</v>
      </c>
      <c r="XCM1" t="s">
        <v>16327</v>
      </c>
      <c r="XCN1" t="s">
        <v>16328</v>
      </c>
      <c r="XCO1" t="s">
        <v>16329</v>
      </c>
      <c r="XCP1" t="s">
        <v>16330</v>
      </c>
      <c r="XCQ1" t="s">
        <v>16331</v>
      </c>
      <c r="XCR1" t="s">
        <v>16332</v>
      </c>
      <c r="XCS1" t="s">
        <v>16333</v>
      </c>
      <c r="XCT1" t="s">
        <v>16334</v>
      </c>
      <c r="XCU1" t="s">
        <v>16335</v>
      </c>
      <c r="XCV1" t="s">
        <v>16336</v>
      </c>
      <c r="XCW1" t="s">
        <v>16337</v>
      </c>
      <c r="XCX1" t="s">
        <v>16338</v>
      </c>
      <c r="XCY1" t="s">
        <v>16339</v>
      </c>
      <c r="XCZ1" t="s">
        <v>16340</v>
      </c>
      <c r="XDA1" t="s">
        <v>16341</v>
      </c>
      <c r="XDB1" t="s">
        <v>16342</v>
      </c>
      <c r="XDC1" t="s">
        <v>16343</v>
      </c>
      <c r="XDD1" t="s">
        <v>16344</v>
      </c>
      <c r="XDE1" t="s">
        <v>16345</v>
      </c>
      <c r="XDF1" t="s">
        <v>16346</v>
      </c>
      <c r="XDG1" t="s">
        <v>16347</v>
      </c>
      <c r="XDH1" t="s">
        <v>16348</v>
      </c>
      <c r="XDI1" t="s">
        <v>16349</v>
      </c>
      <c r="XDJ1" t="s">
        <v>16350</v>
      </c>
      <c r="XDK1" t="s">
        <v>16351</v>
      </c>
      <c r="XDL1" t="s">
        <v>16352</v>
      </c>
      <c r="XDM1" t="s">
        <v>16353</v>
      </c>
      <c r="XDN1" t="s">
        <v>16354</v>
      </c>
      <c r="XDO1" t="s">
        <v>16355</v>
      </c>
      <c r="XDP1" t="s">
        <v>16356</v>
      </c>
      <c r="XDQ1" t="s">
        <v>16357</v>
      </c>
      <c r="XDR1" t="s">
        <v>16358</v>
      </c>
      <c r="XDS1" t="s">
        <v>16359</v>
      </c>
      <c r="XDT1" t="s">
        <v>16360</v>
      </c>
      <c r="XDU1" t="s">
        <v>16361</v>
      </c>
      <c r="XDV1" t="s">
        <v>16362</v>
      </c>
      <c r="XDW1" t="s">
        <v>16363</v>
      </c>
      <c r="XDX1" t="s">
        <v>16364</v>
      </c>
      <c r="XDY1" t="s">
        <v>16365</v>
      </c>
      <c r="XDZ1" t="s">
        <v>16366</v>
      </c>
      <c r="XEA1" t="s">
        <v>16367</v>
      </c>
      <c r="XEB1" t="s">
        <v>16368</v>
      </c>
      <c r="XEC1" t="s">
        <v>16369</v>
      </c>
      <c r="XED1" t="s">
        <v>16370</v>
      </c>
      <c r="XEE1" t="s">
        <v>16371</v>
      </c>
      <c r="XEF1" t="s">
        <v>16372</v>
      </c>
      <c r="XEG1" t="s">
        <v>16373</v>
      </c>
      <c r="XEH1" t="s">
        <v>16374</v>
      </c>
      <c r="XEI1" t="s">
        <v>16375</v>
      </c>
      <c r="XEJ1" t="s">
        <v>16376</v>
      </c>
      <c r="XEK1" t="s">
        <v>16377</v>
      </c>
      <c r="XEL1" t="s">
        <v>16378</v>
      </c>
      <c r="XEM1" t="s">
        <v>16379</v>
      </c>
      <c r="XEN1" t="s">
        <v>16380</v>
      </c>
      <c r="XEO1" t="s">
        <v>16381</v>
      </c>
      <c r="XEP1" t="s">
        <v>16382</v>
      </c>
      <c r="XEQ1" t="s">
        <v>16383</v>
      </c>
      <c r="XER1" t="s">
        <v>16384</v>
      </c>
      <c r="XES1" t="s">
        <v>16385</v>
      </c>
      <c r="XET1" t="s">
        <v>16386</v>
      </c>
      <c r="XEU1" t="s">
        <v>16387</v>
      </c>
      <c r="XEV1" t="s">
        <v>16388</v>
      </c>
      <c r="XEW1" t="s">
        <v>16389</v>
      </c>
      <c r="XEX1" t="s">
        <v>16390</v>
      </c>
      <c r="XEY1" t="s">
        <v>16391</v>
      </c>
      <c r="XEZ1" t="s">
        <v>16392</v>
      </c>
      <c r="XFA1" t="s">
        <v>16393</v>
      </c>
      <c r="XFB1" t="s">
        <v>16394</v>
      </c>
      <c r="XFC1" t="s">
        <v>16395</v>
      </c>
      <c r="XFD1" t="s">
        <v>16396</v>
      </c>
    </row>
    <row r="2" spans="1:16384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/>
      <c r="Q2" s="1" t="s">
        <v>0</v>
      </c>
      <c r="R2" s="1" t="s">
        <v>1</v>
      </c>
      <c r="S2" s="1" t="s">
        <v>2</v>
      </c>
      <c r="T2" s="1" t="s">
        <v>3</v>
      </c>
      <c r="U2" s="1" t="s">
        <v>4</v>
      </c>
      <c r="V2" s="1" t="s">
        <v>5</v>
      </c>
      <c r="W2" s="1" t="s">
        <v>6</v>
      </c>
      <c r="X2" s="1" t="s">
        <v>7</v>
      </c>
      <c r="Y2" s="1" t="s">
        <v>8</v>
      </c>
      <c r="Z2" s="1" t="s">
        <v>9</v>
      </c>
      <c r="AA2" s="1" t="s">
        <v>10</v>
      </c>
      <c r="AB2" s="1" t="s">
        <v>11</v>
      </c>
      <c r="AC2" s="1" t="s">
        <v>12</v>
      </c>
    </row>
    <row r="3" spans="1:16384">
      <c r="A3" s="7">
        <v>44562</v>
      </c>
      <c r="B3" s="2">
        <v>61</v>
      </c>
      <c r="C3" s="4">
        <v>1693</v>
      </c>
      <c r="D3" s="2">
        <v>210</v>
      </c>
      <c r="E3" s="4">
        <v>1720</v>
      </c>
      <c r="F3" s="2">
        <v>352</v>
      </c>
      <c r="G3" s="2">
        <v>4</v>
      </c>
      <c r="H3" s="2">
        <v>30</v>
      </c>
      <c r="I3" s="2">
        <v>416</v>
      </c>
      <c r="J3" s="4">
        <v>1219</v>
      </c>
      <c r="K3" s="2">
        <v>333</v>
      </c>
      <c r="M3" s="2">
        <v>5</v>
      </c>
      <c r="N3" s="2">
        <v>857</v>
      </c>
      <c r="O3" s="5">
        <v>6900</v>
      </c>
      <c r="Q3">
        <f>Table1[[#This Row],[Column3]]/6900</f>
        <v>0.24536231884057971</v>
      </c>
      <c r="R3">
        <f>Table1[[#This Row],[Column4]]/6900</f>
        <v>3.0434782608695653E-2</v>
      </c>
      <c r="S3">
        <f>Table1[[#This Row],[Column5]]/6900</f>
        <v>0.24927536231884059</v>
      </c>
      <c r="T3">
        <f>Table1[[#This Row],[Column6]]/6900</f>
        <v>5.1014492753623186E-2</v>
      </c>
      <c r="U3">
        <f>Table1[[#This Row],[Column7]]/6900</f>
        <v>5.7971014492753622E-4</v>
      </c>
      <c r="V3">
        <f>Table1[[#This Row],[Column8]]/6900</f>
        <v>4.3478260869565218E-3</v>
      </c>
      <c r="W3">
        <f>Table1[[#This Row],[Column9]]/6900</f>
        <v>6.0289855072463767E-2</v>
      </c>
      <c r="X3">
        <f>Table1[[#This Row],[Column10]]/6900</f>
        <v>0.17666666666666667</v>
      </c>
      <c r="Y3">
        <f>Table1[[#This Row],[Column11]]/6900</f>
        <v>4.8260869565217392E-2</v>
      </c>
      <c r="Z3">
        <f>Table1[[#This Row],[Column12]]/6900</f>
        <v>0</v>
      </c>
      <c r="AA3">
        <f>Table1[[#This Row],[Column13]]/6900</f>
        <v>7.246376811594203E-4</v>
      </c>
      <c r="AB3">
        <f>Table1[[#This Row],[Column14]]/6900</f>
        <v>0.12420289855072464</v>
      </c>
      <c r="AC3">
        <f>Table1[[#This Row],[Column15]]/6900</f>
        <v>1</v>
      </c>
    </row>
    <row r="4" spans="1:16384">
      <c r="A4" s="7">
        <v>44593</v>
      </c>
      <c r="B4" s="2">
        <v>60</v>
      </c>
      <c r="C4" s="4">
        <v>1365</v>
      </c>
      <c r="D4" s="2">
        <v>193</v>
      </c>
      <c r="E4" s="4">
        <v>1496</v>
      </c>
      <c r="F4" s="2">
        <v>297</v>
      </c>
      <c r="G4" s="2">
        <v>5</v>
      </c>
      <c r="H4" s="2">
        <v>33</v>
      </c>
      <c r="I4" s="2">
        <v>312</v>
      </c>
      <c r="J4" s="4">
        <v>1054</v>
      </c>
      <c r="K4" s="2">
        <v>270</v>
      </c>
      <c r="M4" s="2">
        <v>4</v>
      </c>
      <c r="N4" s="2">
        <v>813</v>
      </c>
      <c r="O4" s="5">
        <v>5902</v>
      </c>
    </row>
    <row r="5" spans="1:16384">
      <c r="A5" s="7">
        <v>44621</v>
      </c>
      <c r="B5" s="2">
        <v>88</v>
      </c>
      <c r="C5" s="4">
        <v>1644</v>
      </c>
      <c r="D5" s="2">
        <v>210</v>
      </c>
      <c r="E5" s="4">
        <v>1660</v>
      </c>
      <c r="F5" s="2">
        <v>315</v>
      </c>
      <c r="G5" s="2">
        <v>2</v>
      </c>
      <c r="H5" s="2">
        <v>33</v>
      </c>
      <c r="I5" s="2">
        <v>386</v>
      </c>
      <c r="J5" s="4">
        <v>1151</v>
      </c>
      <c r="K5" s="2">
        <v>313</v>
      </c>
      <c r="M5" s="2">
        <v>1</v>
      </c>
      <c r="N5" s="2">
        <v>909</v>
      </c>
      <c r="O5" s="5">
        <v>6712</v>
      </c>
    </row>
    <row r="6" spans="1:16384">
      <c r="A6" s="7">
        <v>44652</v>
      </c>
      <c r="B6" s="2">
        <v>84</v>
      </c>
      <c r="C6" s="4">
        <v>1556</v>
      </c>
      <c r="D6" s="2">
        <v>216</v>
      </c>
      <c r="E6" s="4">
        <v>1526</v>
      </c>
      <c r="F6" s="2">
        <v>287</v>
      </c>
      <c r="G6" s="2">
        <v>7</v>
      </c>
      <c r="H6" s="2">
        <v>45</v>
      </c>
      <c r="I6" s="2">
        <v>451</v>
      </c>
      <c r="J6" s="4">
        <v>1193</v>
      </c>
      <c r="K6" s="2">
        <v>253</v>
      </c>
      <c r="M6" s="2">
        <v>2</v>
      </c>
      <c r="N6" s="2">
        <v>909</v>
      </c>
      <c r="O6" s="5">
        <v>6529</v>
      </c>
    </row>
    <row r="7" spans="1:16384">
      <c r="A7" s="7">
        <v>44682</v>
      </c>
      <c r="B7" s="2">
        <v>54</v>
      </c>
      <c r="C7" s="4">
        <v>1562</v>
      </c>
      <c r="D7" s="2">
        <v>234</v>
      </c>
      <c r="E7" s="4">
        <v>1455</v>
      </c>
      <c r="F7" s="2">
        <v>314</v>
      </c>
      <c r="G7" s="2">
        <v>4</v>
      </c>
      <c r="H7" s="2">
        <v>40</v>
      </c>
      <c r="I7" s="2">
        <v>350</v>
      </c>
      <c r="J7" s="4">
        <v>1200</v>
      </c>
      <c r="K7" s="2">
        <v>295</v>
      </c>
      <c r="M7" s="2">
        <v>8</v>
      </c>
      <c r="N7" s="2">
        <v>993</v>
      </c>
      <c r="O7" s="5">
        <v>6509</v>
      </c>
    </row>
    <row r="8" spans="1:16384">
      <c r="A8" s="7">
        <v>44713</v>
      </c>
      <c r="B8" s="2">
        <v>79</v>
      </c>
      <c r="C8" s="4">
        <v>1389</v>
      </c>
      <c r="D8" s="2">
        <v>219</v>
      </c>
      <c r="E8" s="4">
        <v>1509</v>
      </c>
      <c r="F8" s="2">
        <v>383</v>
      </c>
      <c r="G8" s="2">
        <v>2</v>
      </c>
      <c r="H8" s="2">
        <v>40</v>
      </c>
      <c r="I8" s="2">
        <v>323</v>
      </c>
      <c r="J8" s="4">
        <v>1171</v>
      </c>
      <c r="K8" s="2">
        <v>264</v>
      </c>
      <c r="M8" s="2">
        <v>5</v>
      </c>
      <c r="N8" s="2">
        <v>968</v>
      </c>
      <c r="O8" s="5">
        <v>6352</v>
      </c>
    </row>
    <row r="9" spans="1:16384">
      <c r="A9" s="7">
        <v>44743</v>
      </c>
      <c r="B9" s="2">
        <v>91</v>
      </c>
      <c r="C9" s="4">
        <v>1449</v>
      </c>
      <c r="D9" s="2">
        <v>205</v>
      </c>
      <c r="E9" s="4">
        <v>1502</v>
      </c>
      <c r="F9" s="2">
        <v>331</v>
      </c>
      <c r="G9" s="2">
        <v>6</v>
      </c>
      <c r="H9" s="2">
        <v>40</v>
      </c>
      <c r="I9" s="2">
        <v>397</v>
      </c>
      <c r="J9" s="4">
        <v>1184</v>
      </c>
      <c r="K9" s="2">
        <v>320</v>
      </c>
      <c r="M9" s="2">
        <v>5</v>
      </c>
      <c r="N9" s="4">
        <v>1081</v>
      </c>
      <c r="O9" s="5">
        <v>6611</v>
      </c>
    </row>
    <row r="10" spans="1:16384">
      <c r="A10" s="7">
        <v>44774</v>
      </c>
      <c r="B10" s="2">
        <v>84</v>
      </c>
      <c r="C10" s="4">
        <v>1411</v>
      </c>
      <c r="D10" s="2">
        <v>185</v>
      </c>
      <c r="E10" s="4">
        <v>1430</v>
      </c>
      <c r="F10" s="2">
        <v>321</v>
      </c>
      <c r="G10" s="2">
        <v>6</v>
      </c>
      <c r="H10" s="2">
        <v>37</v>
      </c>
      <c r="I10" s="2">
        <v>441</v>
      </c>
      <c r="J10" s="4">
        <v>1151</v>
      </c>
      <c r="K10" s="2">
        <v>379</v>
      </c>
      <c r="M10" s="2">
        <v>6</v>
      </c>
      <c r="N10" s="4">
        <v>1140</v>
      </c>
      <c r="O10" s="5">
        <v>6591</v>
      </c>
    </row>
    <row r="11" spans="1:16384">
      <c r="A11" s="7">
        <v>44805</v>
      </c>
      <c r="B11" s="2">
        <v>119</v>
      </c>
      <c r="C11" s="4">
        <v>1329</v>
      </c>
      <c r="D11" s="2">
        <v>264</v>
      </c>
      <c r="E11" s="4">
        <v>1583</v>
      </c>
      <c r="F11" s="2">
        <v>309</v>
      </c>
      <c r="G11" s="2">
        <v>3</v>
      </c>
      <c r="H11" s="2">
        <v>40</v>
      </c>
      <c r="I11" s="2">
        <v>389</v>
      </c>
      <c r="J11" s="2">
        <v>977</v>
      </c>
      <c r="K11" s="2">
        <v>301</v>
      </c>
      <c r="M11" s="2">
        <v>4</v>
      </c>
      <c r="N11" s="4">
        <v>1126</v>
      </c>
      <c r="O11" s="5">
        <v>6444</v>
      </c>
    </row>
    <row r="12" spans="1:16384">
      <c r="A12" s="7">
        <v>44835</v>
      </c>
      <c r="B12" s="2">
        <v>129</v>
      </c>
      <c r="C12" s="4">
        <v>1435</v>
      </c>
      <c r="D12" s="2">
        <v>231</v>
      </c>
      <c r="E12" s="4">
        <v>1551</v>
      </c>
      <c r="F12" s="2">
        <v>361</v>
      </c>
      <c r="G12" s="2">
        <v>8</v>
      </c>
      <c r="H12" s="2">
        <v>39</v>
      </c>
      <c r="I12" s="2">
        <v>369</v>
      </c>
      <c r="J12" s="4">
        <v>1105</v>
      </c>
      <c r="K12" s="2">
        <v>286</v>
      </c>
      <c r="M12" s="2">
        <v>10</v>
      </c>
      <c r="N12" s="4">
        <v>1181</v>
      </c>
      <c r="O12" s="5">
        <v>6705</v>
      </c>
    </row>
    <row r="13" spans="1:16384">
      <c r="A13" s="7">
        <v>44866</v>
      </c>
      <c r="B13" s="2">
        <v>101</v>
      </c>
      <c r="C13" s="4">
        <v>1308</v>
      </c>
      <c r="D13" s="2">
        <v>205</v>
      </c>
      <c r="E13" s="4">
        <v>1538</v>
      </c>
      <c r="F13" s="2">
        <v>332</v>
      </c>
      <c r="G13" s="2">
        <v>6</v>
      </c>
      <c r="H13" s="2">
        <v>50</v>
      </c>
      <c r="I13" s="2">
        <v>360</v>
      </c>
      <c r="J13" s="4">
        <v>1126</v>
      </c>
      <c r="K13" s="2">
        <v>343</v>
      </c>
      <c r="M13" s="2">
        <v>3</v>
      </c>
      <c r="N13" s="4">
        <v>1276</v>
      </c>
      <c r="O13" s="5">
        <v>6648</v>
      </c>
    </row>
    <row r="14" spans="1:16384">
      <c r="A14" s="7">
        <v>44896</v>
      </c>
      <c r="B14" s="2">
        <v>119</v>
      </c>
      <c r="C14" s="4">
        <v>1639</v>
      </c>
      <c r="D14" s="2">
        <v>229</v>
      </c>
      <c r="E14" s="4">
        <v>1759</v>
      </c>
      <c r="F14" s="2">
        <v>430</v>
      </c>
      <c r="G14" s="2">
        <v>11</v>
      </c>
      <c r="H14" s="2">
        <v>43</v>
      </c>
      <c r="I14" s="2">
        <v>507</v>
      </c>
      <c r="J14" s="4">
        <v>1475</v>
      </c>
      <c r="K14" s="2">
        <v>327</v>
      </c>
      <c r="M14" s="2">
        <v>7</v>
      </c>
      <c r="N14" s="4">
        <v>1459</v>
      </c>
      <c r="O14" s="5">
        <v>8005</v>
      </c>
    </row>
    <row r="15" spans="1:16384">
      <c r="A15" s="7">
        <v>44927</v>
      </c>
      <c r="B15" s="2">
        <v>145</v>
      </c>
      <c r="C15" s="4">
        <v>1349</v>
      </c>
      <c r="D15" s="2">
        <v>364</v>
      </c>
      <c r="E15" s="4">
        <v>1579</v>
      </c>
      <c r="F15" s="2">
        <v>426</v>
      </c>
      <c r="G15" s="2">
        <v>9</v>
      </c>
      <c r="H15" s="2">
        <v>35</v>
      </c>
      <c r="I15" s="2">
        <v>481</v>
      </c>
      <c r="J15" s="4">
        <v>1242</v>
      </c>
      <c r="K15" s="2">
        <v>317</v>
      </c>
      <c r="L15" s="2">
        <v>3</v>
      </c>
      <c r="M15" s="2">
        <v>5</v>
      </c>
      <c r="N15" s="4">
        <v>1495</v>
      </c>
      <c r="O15" s="5">
        <v>7450</v>
      </c>
    </row>
    <row r="16" spans="1:16384">
      <c r="A16" s="7">
        <v>44958</v>
      </c>
      <c r="B16" s="2">
        <v>107</v>
      </c>
      <c r="C16" s="4">
        <v>1158</v>
      </c>
      <c r="D16" s="2">
        <v>248</v>
      </c>
      <c r="E16" s="4">
        <v>1312</v>
      </c>
      <c r="F16" s="2">
        <v>402</v>
      </c>
      <c r="G16" s="2">
        <v>2</v>
      </c>
      <c r="H16" s="2">
        <v>36</v>
      </c>
      <c r="I16" s="2">
        <v>361</v>
      </c>
      <c r="J16" s="4">
        <v>1129</v>
      </c>
      <c r="K16" s="2">
        <v>265</v>
      </c>
      <c r="L16" s="2">
        <v>3</v>
      </c>
      <c r="M16" s="2">
        <v>6</v>
      </c>
      <c r="N16" s="4">
        <v>1299</v>
      </c>
      <c r="O16" s="5">
        <v>6328</v>
      </c>
    </row>
    <row r="17" spans="1:15">
      <c r="A17" s="7">
        <v>44986</v>
      </c>
      <c r="B17" s="2">
        <v>87</v>
      </c>
      <c r="C17" s="4">
        <v>1213</v>
      </c>
      <c r="D17" s="2">
        <v>268</v>
      </c>
      <c r="E17" s="4">
        <v>1525</v>
      </c>
      <c r="F17" s="2">
        <v>397</v>
      </c>
      <c r="G17" s="2">
        <v>11</v>
      </c>
      <c r="H17" s="2">
        <v>41</v>
      </c>
      <c r="I17" s="2">
        <v>387</v>
      </c>
      <c r="J17" s="4">
        <v>1172</v>
      </c>
      <c r="K17" s="2">
        <v>278</v>
      </c>
      <c r="L17" s="2">
        <v>4</v>
      </c>
      <c r="M17" s="2">
        <v>6</v>
      </c>
      <c r="N17" s="4">
        <v>1330</v>
      </c>
      <c r="O17" s="5">
        <v>6719</v>
      </c>
    </row>
    <row r="18" spans="1:15">
      <c r="A18" s="7">
        <v>45017</v>
      </c>
      <c r="B18" s="2">
        <v>90</v>
      </c>
      <c r="C18" s="4">
        <v>1217</v>
      </c>
      <c r="D18" s="2">
        <v>279</v>
      </c>
      <c r="E18" s="4">
        <v>1411</v>
      </c>
      <c r="F18" s="2">
        <v>378</v>
      </c>
      <c r="G18" s="2">
        <v>11</v>
      </c>
      <c r="H18" s="2">
        <v>49</v>
      </c>
      <c r="I18" s="2">
        <v>455</v>
      </c>
      <c r="J18" s="4">
        <v>1163</v>
      </c>
      <c r="K18" s="2">
        <v>293</v>
      </c>
      <c r="L18" s="2">
        <v>3</v>
      </c>
      <c r="M18" s="2">
        <v>5</v>
      </c>
      <c r="N18" s="4">
        <v>1303</v>
      </c>
      <c r="O18" s="5">
        <v>6657</v>
      </c>
    </row>
    <row r="19" spans="1:15">
      <c r="A19" s="7">
        <v>45047</v>
      </c>
      <c r="B19" s="2">
        <v>102</v>
      </c>
      <c r="C19" s="4">
        <v>1253</v>
      </c>
      <c r="D19" s="2">
        <v>277</v>
      </c>
      <c r="E19" s="4">
        <v>1490</v>
      </c>
      <c r="F19" s="2">
        <v>385</v>
      </c>
      <c r="G19" s="2">
        <v>2</v>
      </c>
      <c r="H19" s="2">
        <v>49</v>
      </c>
      <c r="I19" s="2">
        <v>393</v>
      </c>
      <c r="J19" s="4">
        <v>1176</v>
      </c>
      <c r="K19" s="2">
        <v>309</v>
      </c>
      <c r="L19" s="2">
        <v>2</v>
      </c>
      <c r="M19" s="2">
        <v>3</v>
      </c>
      <c r="N19" s="4">
        <v>1514</v>
      </c>
      <c r="O19" s="5">
        <v>6955</v>
      </c>
    </row>
    <row r="20" spans="1:15">
      <c r="A20" s="7">
        <v>45078</v>
      </c>
      <c r="B20" s="2">
        <v>94</v>
      </c>
      <c r="C20" s="4">
        <v>1124</v>
      </c>
      <c r="D20" s="2">
        <v>240</v>
      </c>
      <c r="E20" s="4">
        <v>1333</v>
      </c>
      <c r="F20" s="2">
        <v>369</v>
      </c>
      <c r="G20" s="2">
        <v>2</v>
      </c>
      <c r="H20" s="2">
        <v>46</v>
      </c>
      <c r="I20" s="2">
        <v>407</v>
      </c>
      <c r="J20" s="4">
        <v>1209</v>
      </c>
      <c r="K20" s="2">
        <v>263</v>
      </c>
      <c r="L20" s="2">
        <v>3</v>
      </c>
      <c r="M20" s="2">
        <v>3</v>
      </c>
      <c r="N20" s="4">
        <v>1483</v>
      </c>
      <c r="O20" s="5">
        <v>6576</v>
      </c>
    </row>
    <row r="21" spans="1:15">
      <c r="A21" s="7">
        <v>45108</v>
      </c>
      <c r="B21" s="2">
        <v>88</v>
      </c>
      <c r="C21" s="4">
        <v>1149</v>
      </c>
      <c r="D21" s="2">
        <v>204</v>
      </c>
      <c r="E21" s="4">
        <v>1427</v>
      </c>
      <c r="F21" s="2">
        <v>374</v>
      </c>
      <c r="G21" s="2">
        <v>3</v>
      </c>
      <c r="H21" s="2">
        <v>57</v>
      </c>
      <c r="I21" s="2">
        <v>379</v>
      </c>
      <c r="J21" s="4">
        <v>1110</v>
      </c>
      <c r="K21" s="2">
        <v>253</v>
      </c>
      <c r="L21" s="2">
        <v>7</v>
      </c>
      <c r="M21" s="2">
        <v>3</v>
      </c>
      <c r="N21" s="4">
        <v>1494</v>
      </c>
      <c r="O21" s="5">
        <v>6548</v>
      </c>
    </row>
    <row r="22" spans="1:15">
      <c r="A22" s="7">
        <v>45139</v>
      </c>
      <c r="B22" s="2">
        <v>90</v>
      </c>
      <c r="C22" s="4">
        <v>1111</v>
      </c>
      <c r="D22" s="2">
        <v>219</v>
      </c>
      <c r="E22" s="4">
        <v>1386</v>
      </c>
      <c r="F22" s="2">
        <v>367</v>
      </c>
      <c r="G22" s="2">
        <v>4</v>
      </c>
      <c r="H22" s="2">
        <v>54</v>
      </c>
      <c r="I22" s="2">
        <v>406</v>
      </c>
      <c r="J22" s="4">
        <v>1178</v>
      </c>
      <c r="K22" s="2">
        <v>230</v>
      </c>
      <c r="L22" s="2">
        <v>10</v>
      </c>
      <c r="M22" s="2">
        <v>7</v>
      </c>
      <c r="N22" s="4">
        <v>1529</v>
      </c>
      <c r="O22" s="5">
        <v>6591</v>
      </c>
    </row>
    <row r="23" spans="1:15">
      <c r="A23" s="7">
        <v>45170</v>
      </c>
      <c r="B23" s="2">
        <v>107</v>
      </c>
      <c r="C23" s="4">
        <v>1201</v>
      </c>
      <c r="D23" s="2">
        <v>183</v>
      </c>
      <c r="E23" s="4">
        <v>1246</v>
      </c>
      <c r="F23" s="2">
        <v>317</v>
      </c>
      <c r="G23" s="2">
        <v>3</v>
      </c>
      <c r="H23" s="2">
        <v>52</v>
      </c>
      <c r="I23" s="2">
        <v>306</v>
      </c>
      <c r="J23" s="4">
        <v>1121</v>
      </c>
      <c r="K23" s="2">
        <v>234</v>
      </c>
      <c r="L23" s="2">
        <v>2</v>
      </c>
      <c r="M23" s="2">
        <v>1</v>
      </c>
      <c r="N23" s="4">
        <v>1475</v>
      </c>
      <c r="O23" s="5">
        <v>6248</v>
      </c>
    </row>
    <row r="24" spans="1:15">
      <c r="A24" s="7">
        <v>45200</v>
      </c>
      <c r="B24" s="2">
        <v>89</v>
      </c>
      <c r="C24" s="4">
        <v>1067</v>
      </c>
      <c r="D24" s="2">
        <v>209</v>
      </c>
      <c r="E24" s="4">
        <v>1432</v>
      </c>
      <c r="F24" s="2">
        <v>376</v>
      </c>
      <c r="G24" s="2">
        <v>4</v>
      </c>
      <c r="H24" s="2">
        <v>57</v>
      </c>
      <c r="I24" s="2">
        <v>330</v>
      </c>
      <c r="J24" s="4">
        <v>1130</v>
      </c>
      <c r="K24" s="2">
        <v>222</v>
      </c>
      <c r="L24" s="2">
        <v>2</v>
      </c>
      <c r="M24" s="2">
        <v>2</v>
      </c>
      <c r="N24" s="4">
        <v>1857</v>
      </c>
      <c r="O24" s="5">
        <v>6777</v>
      </c>
    </row>
    <row r="25" spans="1:15">
      <c r="A25" s="7">
        <v>45231</v>
      </c>
      <c r="B25" s="2">
        <v>149</v>
      </c>
      <c r="C25" s="4">
        <v>1008</v>
      </c>
      <c r="D25" s="2">
        <v>191</v>
      </c>
      <c r="E25" s="4">
        <v>1346</v>
      </c>
      <c r="F25" s="2">
        <v>369</v>
      </c>
      <c r="G25" s="2">
        <v>6</v>
      </c>
      <c r="H25" s="2">
        <v>38</v>
      </c>
      <c r="I25" s="2">
        <v>314</v>
      </c>
      <c r="J25" s="4">
        <v>1187</v>
      </c>
      <c r="K25" s="2">
        <v>184</v>
      </c>
      <c r="L25" s="2">
        <v>8</v>
      </c>
      <c r="M25" s="2">
        <v>5</v>
      </c>
      <c r="N25" s="4">
        <v>2016</v>
      </c>
      <c r="O25" s="5">
        <v>6821</v>
      </c>
    </row>
    <row r="26" spans="1:15">
      <c r="A26" s="7">
        <v>45261</v>
      </c>
      <c r="B26" s="2">
        <v>205</v>
      </c>
      <c r="C26" s="4">
        <v>1011</v>
      </c>
      <c r="D26" s="2">
        <v>184</v>
      </c>
      <c r="E26" s="4">
        <v>1454</v>
      </c>
      <c r="F26" s="2">
        <v>401</v>
      </c>
      <c r="G26" s="2">
        <v>5</v>
      </c>
      <c r="H26" s="2">
        <v>52</v>
      </c>
      <c r="I26" s="2">
        <v>409</v>
      </c>
      <c r="J26" s="4">
        <v>1238</v>
      </c>
      <c r="K26" s="2">
        <v>182</v>
      </c>
      <c r="L26" s="2">
        <v>4</v>
      </c>
      <c r="M26" s="2">
        <v>7</v>
      </c>
      <c r="N26" s="4">
        <v>2174</v>
      </c>
      <c r="O26" s="5">
        <v>7326</v>
      </c>
    </row>
    <row r="27" spans="1:15">
      <c r="A27" s="7">
        <v>45292</v>
      </c>
      <c r="B27" s="2">
        <v>88</v>
      </c>
      <c r="C27" s="2">
        <v>928</v>
      </c>
      <c r="D27" s="2">
        <v>231</v>
      </c>
      <c r="E27" s="4">
        <v>1411</v>
      </c>
      <c r="F27" s="2">
        <v>415</v>
      </c>
      <c r="G27" s="2">
        <v>3</v>
      </c>
      <c r="H27" s="2">
        <v>59</v>
      </c>
      <c r="I27" s="2">
        <v>332</v>
      </c>
      <c r="J27" s="4">
        <v>1252</v>
      </c>
      <c r="K27" s="2">
        <v>165</v>
      </c>
      <c r="L27" s="2">
        <v>1</v>
      </c>
      <c r="M27" s="2">
        <v>6</v>
      </c>
      <c r="N27" s="4">
        <v>2366</v>
      </c>
      <c r="O27" s="5">
        <v>7257</v>
      </c>
    </row>
    <row r="28" spans="1:15">
      <c r="A28" s="7">
        <v>45323</v>
      </c>
      <c r="B28" s="2">
        <v>105</v>
      </c>
      <c r="C28" s="2">
        <v>762</v>
      </c>
      <c r="D28" s="2">
        <v>169</v>
      </c>
      <c r="E28" s="4">
        <v>1168</v>
      </c>
      <c r="F28" s="2">
        <v>325</v>
      </c>
      <c r="G28" s="2">
        <v>5</v>
      </c>
      <c r="H28" s="2">
        <v>58</v>
      </c>
      <c r="I28" s="2">
        <v>281</v>
      </c>
      <c r="J28" s="2">
        <v>999</v>
      </c>
      <c r="K28" s="2">
        <v>141</v>
      </c>
      <c r="L28" s="2">
        <v>3</v>
      </c>
      <c r="M28" s="2">
        <v>4</v>
      </c>
      <c r="N28" s="4">
        <v>2088</v>
      </c>
      <c r="O28" s="5">
        <v>6108</v>
      </c>
    </row>
    <row r="29" spans="1:15">
      <c r="A29" s="7">
        <v>45352</v>
      </c>
      <c r="B29" s="2">
        <v>94</v>
      </c>
      <c r="C29" s="2">
        <v>755</v>
      </c>
      <c r="D29" s="2">
        <v>209</v>
      </c>
      <c r="E29" s="4">
        <v>1277</v>
      </c>
      <c r="F29" s="2">
        <v>321</v>
      </c>
      <c r="G29" s="2">
        <v>5</v>
      </c>
      <c r="H29" s="2">
        <v>53</v>
      </c>
      <c r="I29" s="2">
        <v>318</v>
      </c>
      <c r="J29" s="4">
        <v>1049</v>
      </c>
      <c r="K29" s="2">
        <v>149</v>
      </c>
      <c r="L29" s="2">
        <v>6</v>
      </c>
      <c r="M29" s="2">
        <v>4</v>
      </c>
      <c r="N29" s="4">
        <v>2249</v>
      </c>
      <c r="O29" s="5">
        <v>6489</v>
      </c>
    </row>
    <row r="30" spans="1:15">
      <c r="A30" s="7">
        <v>45383</v>
      </c>
      <c r="B30" s="2">
        <v>127</v>
      </c>
      <c r="C30" s="2">
        <v>743</v>
      </c>
      <c r="D30" s="2">
        <v>205</v>
      </c>
      <c r="E30" s="4">
        <v>1264</v>
      </c>
      <c r="F30" s="2">
        <v>348</v>
      </c>
      <c r="G30" s="2">
        <v>2</v>
      </c>
      <c r="H30" s="2">
        <v>54</v>
      </c>
      <c r="I30" s="2">
        <v>251</v>
      </c>
      <c r="J30" s="4">
        <v>1025</v>
      </c>
      <c r="K30" s="2">
        <v>131</v>
      </c>
      <c r="L30" s="2">
        <v>4</v>
      </c>
      <c r="M30" s="2">
        <v>2</v>
      </c>
      <c r="N30" s="4">
        <v>2175</v>
      </c>
      <c r="O30" s="5">
        <v>6331</v>
      </c>
    </row>
    <row r="31" spans="1:15">
      <c r="A31" s="7">
        <v>45413</v>
      </c>
      <c r="B31" s="2">
        <v>122</v>
      </c>
      <c r="C31" s="2">
        <v>673</v>
      </c>
      <c r="D31" s="2">
        <v>229</v>
      </c>
      <c r="E31" s="4">
        <v>1291</v>
      </c>
      <c r="F31" s="2">
        <v>302</v>
      </c>
      <c r="G31" s="2">
        <v>1</v>
      </c>
      <c r="H31" s="2">
        <v>56</v>
      </c>
      <c r="I31" s="2">
        <v>302</v>
      </c>
      <c r="J31" s="4">
        <v>1082</v>
      </c>
      <c r="K31" s="2">
        <v>114</v>
      </c>
      <c r="L31" s="2">
        <v>2</v>
      </c>
      <c r="M31" s="2">
        <v>1</v>
      </c>
      <c r="N31" s="4">
        <v>2322</v>
      </c>
      <c r="O31" s="5">
        <v>6497</v>
      </c>
    </row>
    <row r="32" spans="1:15">
      <c r="A32" s="7">
        <v>45444</v>
      </c>
      <c r="B32" s="2">
        <v>173</v>
      </c>
      <c r="C32" s="2">
        <v>648</v>
      </c>
      <c r="D32" s="2">
        <v>230</v>
      </c>
      <c r="E32" s="4">
        <v>1140</v>
      </c>
      <c r="F32" s="2">
        <v>309</v>
      </c>
      <c r="G32" s="2">
        <v>8</v>
      </c>
      <c r="H32" s="2">
        <v>48</v>
      </c>
      <c r="I32" s="2">
        <v>241</v>
      </c>
      <c r="J32" s="4">
        <v>1053</v>
      </c>
      <c r="K32" s="2">
        <v>132</v>
      </c>
      <c r="L32" s="2">
        <v>2</v>
      </c>
      <c r="M32" s="2">
        <v>5</v>
      </c>
      <c r="N32" s="4">
        <v>2321</v>
      </c>
      <c r="O32" s="5">
        <v>6310</v>
      </c>
    </row>
    <row r="33" spans="1:15">
      <c r="A33" s="7">
        <v>45474</v>
      </c>
      <c r="B33" s="2">
        <v>318</v>
      </c>
      <c r="C33" s="2">
        <v>600</v>
      </c>
      <c r="D33" s="2">
        <v>206</v>
      </c>
      <c r="E33" s="2">
        <v>918</v>
      </c>
      <c r="F33" s="2">
        <v>315</v>
      </c>
      <c r="G33" s="2">
        <v>3</v>
      </c>
      <c r="H33" s="2">
        <v>34</v>
      </c>
      <c r="I33" s="2">
        <v>173</v>
      </c>
      <c r="J33" s="2">
        <v>881</v>
      </c>
      <c r="K33" s="2">
        <v>118</v>
      </c>
      <c r="L33" s="2">
        <v>8</v>
      </c>
      <c r="M33" s="2">
        <v>3</v>
      </c>
      <c r="N33" s="4">
        <v>2124</v>
      </c>
      <c r="O33" s="5">
        <v>5701</v>
      </c>
    </row>
    <row r="34" spans="1:15">
      <c r="A34" s="7">
        <v>45505</v>
      </c>
      <c r="B34" s="2">
        <v>741</v>
      </c>
      <c r="C34" s="2">
        <v>399</v>
      </c>
      <c r="D34" s="2">
        <v>171</v>
      </c>
      <c r="E34" s="2">
        <v>729</v>
      </c>
      <c r="F34" s="2">
        <v>246</v>
      </c>
      <c r="G34" s="2">
        <v>6</v>
      </c>
      <c r="H34" s="2">
        <v>38</v>
      </c>
      <c r="I34" s="2">
        <v>185</v>
      </c>
      <c r="J34" s="2">
        <v>718</v>
      </c>
      <c r="K34" s="2">
        <v>86</v>
      </c>
      <c r="L34" s="2">
        <v>6</v>
      </c>
      <c r="M34" s="2">
        <v>5</v>
      </c>
      <c r="N34" s="4">
        <v>1736</v>
      </c>
      <c r="O34" s="5">
        <v>5066</v>
      </c>
    </row>
    <row r="35" spans="1:15">
      <c r="A35" s="1" t="s">
        <v>12</v>
      </c>
      <c r="B35" s="5">
        <v>2418</v>
      </c>
      <c r="C35" s="5">
        <v>5568</v>
      </c>
      <c r="D35" s="5">
        <v>1663</v>
      </c>
      <c r="E35" s="5">
        <v>9297</v>
      </c>
      <c r="F35" s="5">
        <v>2621</v>
      </c>
      <c r="G35" s="6">
        <v>33</v>
      </c>
      <c r="H35" s="6">
        <v>405</v>
      </c>
      <c r="I35" s="5">
        <v>2107</v>
      </c>
      <c r="J35" s="5">
        <v>8169</v>
      </c>
      <c r="K35" s="5">
        <v>1048</v>
      </c>
      <c r="L35" s="6">
        <v>32</v>
      </c>
      <c r="M35" s="6">
        <v>32</v>
      </c>
      <c r="N35" s="5">
        <v>17694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20DB2-414C-A743-9911-F3EDED504346}">
  <dimension ref="A1:AM33"/>
  <sheetViews>
    <sheetView topLeftCell="V1" workbookViewId="0">
      <selection activeCell="Z5" sqref="Z5"/>
    </sheetView>
  </sheetViews>
  <sheetFormatPr defaultColWidth="10.6640625" defaultRowHeight="15.5"/>
  <cols>
    <col min="25" max="25" width="13.6640625" customWidth="1"/>
    <col min="33" max="37" width="10.83203125" style="21"/>
  </cols>
  <sheetData>
    <row r="1" spans="1:39">
      <c r="B1" s="8"/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9"/>
      <c r="Q1" s="8"/>
      <c r="R1" s="8" t="s">
        <v>0</v>
      </c>
      <c r="S1" s="8" t="s">
        <v>1</v>
      </c>
      <c r="T1" s="8" t="s">
        <v>2</v>
      </c>
      <c r="U1" s="8" t="s">
        <v>3</v>
      </c>
      <c r="V1" s="8" t="s">
        <v>4</v>
      </c>
      <c r="W1" s="8" t="s">
        <v>5</v>
      </c>
      <c r="X1" s="8" t="s">
        <v>6</v>
      </c>
      <c r="Y1" s="8" t="s">
        <v>7</v>
      </c>
      <c r="Z1" s="8" t="s">
        <v>8</v>
      </c>
      <c r="AA1" s="8" t="s">
        <v>9</v>
      </c>
      <c r="AB1" s="8" t="s">
        <v>10</v>
      </c>
      <c r="AC1" s="8" t="s">
        <v>11</v>
      </c>
      <c r="AD1" s="8" t="s">
        <v>12</v>
      </c>
      <c r="AE1" s="9"/>
      <c r="AF1" s="9"/>
      <c r="AG1" s="20" t="s">
        <v>16401</v>
      </c>
      <c r="AH1" s="20" t="s">
        <v>16403</v>
      </c>
      <c r="AI1" s="20" t="s">
        <v>16402</v>
      </c>
      <c r="AJ1" s="20" t="s">
        <v>11</v>
      </c>
      <c r="AK1" s="20" t="s">
        <v>3</v>
      </c>
      <c r="AL1" s="20" t="s">
        <v>16404</v>
      </c>
      <c r="AM1" s="20" t="s">
        <v>16405</v>
      </c>
    </row>
    <row r="2" spans="1:39">
      <c r="A2" s="7">
        <v>44562</v>
      </c>
      <c r="B2" s="2">
        <v>61</v>
      </c>
      <c r="C2" s="4">
        <v>1693</v>
      </c>
      <c r="D2" s="2">
        <v>210</v>
      </c>
      <c r="E2" s="4">
        <v>1720</v>
      </c>
      <c r="F2" s="2">
        <v>352</v>
      </c>
      <c r="G2" s="2">
        <v>4</v>
      </c>
      <c r="H2" s="2">
        <v>30</v>
      </c>
      <c r="I2" s="2">
        <v>416</v>
      </c>
      <c r="J2" s="4">
        <v>1219</v>
      </c>
      <c r="K2" s="2">
        <v>333</v>
      </c>
      <c r="M2" s="2">
        <v>5</v>
      </c>
      <c r="N2" s="2">
        <v>857</v>
      </c>
      <c r="O2" s="5">
        <v>6900</v>
      </c>
      <c r="P2" s="17">
        <v>44562</v>
      </c>
      <c r="AE2" s="17">
        <v>44562</v>
      </c>
      <c r="AF2" s="17"/>
    </row>
    <row r="3" spans="1:39">
      <c r="A3" s="7">
        <v>44593</v>
      </c>
      <c r="B3" s="2">
        <v>60</v>
      </c>
      <c r="C3" s="4">
        <v>1365</v>
      </c>
      <c r="D3" s="2">
        <v>193</v>
      </c>
      <c r="E3" s="4">
        <v>1496</v>
      </c>
      <c r="F3" s="2">
        <v>297</v>
      </c>
      <c r="G3" s="2">
        <v>5</v>
      </c>
      <c r="H3" s="2">
        <v>33</v>
      </c>
      <c r="I3" s="2">
        <v>312</v>
      </c>
      <c r="J3" s="4">
        <v>1054</v>
      </c>
      <c r="K3" s="2">
        <v>270</v>
      </c>
      <c r="M3" s="2">
        <v>4</v>
      </c>
      <c r="N3" s="2">
        <v>813</v>
      </c>
      <c r="O3" s="5">
        <v>5902</v>
      </c>
      <c r="P3" s="17">
        <v>44593</v>
      </c>
      <c r="AE3" s="17">
        <v>44593</v>
      </c>
      <c r="AF3" s="17"/>
    </row>
    <row r="4" spans="1:39">
      <c r="A4" s="7">
        <v>44621</v>
      </c>
      <c r="B4" s="2">
        <v>88</v>
      </c>
      <c r="C4" s="4">
        <v>1644</v>
      </c>
      <c r="D4" s="2">
        <v>210</v>
      </c>
      <c r="E4" s="4">
        <v>1660</v>
      </c>
      <c r="F4" s="2">
        <v>315</v>
      </c>
      <c r="G4" s="2">
        <v>2</v>
      </c>
      <c r="H4" s="2">
        <v>33</v>
      </c>
      <c r="I4" s="2">
        <v>386</v>
      </c>
      <c r="J4" s="4">
        <v>1151</v>
      </c>
      <c r="K4" s="2">
        <v>313</v>
      </c>
      <c r="M4" s="2">
        <v>1</v>
      </c>
      <c r="N4" s="2">
        <v>909</v>
      </c>
      <c r="O4" s="5">
        <v>6712</v>
      </c>
      <c r="P4" s="17">
        <v>44621</v>
      </c>
      <c r="Q4">
        <f t="shared" ref="Q4:AD4" si="0">B2+B3+B4</f>
        <v>209</v>
      </c>
      <c r="R4">
        <f t="shared" si="0"/>
        <v>4702</v>
      </c>
      <c r="S4">
        <f t="shared" si="0"/>
        <v>613</v>
      </c>
      <c r="T4">
        <f t="shared" si="0"/>
        <v>4876</v>
      </c>
      <c r="U4">
        <f t="shared" si="0"/>
        <v>964</v>
      </c>
      <c r="V4">
        <f t="shared" si="0"/>
        <v>11</v>
      </c>
      <c r="W4">
        <f t="shared" si="0"/>
        <v>96</v>
      </c>
      <c r="X4">
        <f t="shared" si="0"/>
        <v>1114</v>
      </c>
      <c r="Y4">
        <f t="shared" si="0"/>
        <v>3424</v>
      </c>
      <c r="Z4">
        <f t="shared" si="0"/>
        <v>916</v>
      </c>
      <c r="AA4">
        <f t="shared" si="0"/>
        <v>0</v>
      </c>
      <c r="AB4">
        <f t="shared" si="0"/>
        <v>10</v>
      </c>
      <c r="AC4">
        <f t="shared" si="0"/>
        <v>2579</v>
      </c>
      <c r="AD4">
        <f t="shared" si="0"/>
        <v>19514</v>
      </c>
      <c r="AE4" s="17">
        <v>44621</v>
      </c>
      <c r="AF4" s="17" t="s">
        <v>16406</v>
      </c>
      <c r="AG4" s="21">
        <f>Q4+T4+W4+X4</f>
        <v>6295</v>
      </c>
      <c r="AH4" s="21">
        <f>Y4</f>
        <v>3424</v>
      </c>
      <c r="AI4" s="21">
        <f>R4+S4+V4+Z4</f>
        <v>6242</v>
      </c>
      <c r="AJ4" s="21">
        <f>AC4</f>
        <v>2579</v>
      </c>
      <c r="AK4" s="21">
        <f>U4</f>
        <v>964</v>
      </c>
      <c r="AL4">
        <f>AA4+AB4</f>
        <v>10</v>
      </c>
      <c r="AM4">
        <f>SUM(AG4:AL4)</f>
        <v>19514</v>
      </c>
    </row>
    <row r="5" spans="1:39">
      <c r="A5" s="7">
        <v>44652</v>
      </c>
      <c r="B5" s="2">
        <v>84</v>
      </c>
      <c r="C5" s="4">
        <v>1556</v>
      </c>
      <c r="D5" s="2">
        <v>216</v>
      </c>
      <c r="E5" s="4">
        <v>1526</v>
      </c>
      <c r="F5" s="2">
        <v>287</v>
      </c>
      <c r="G5" s="2">
        <v>7</v>
      </c>
      <c r="H5" s="2">
        <v>45</v>
      </c>
      <c r="I5" s="2">
        <v>451</v>
      </c>
      <c r="J5" s="4">
        <v>1193</v>
      </c>
      <c r="K5" s="2">
        <v>253</v>
      </c>
      <c r="M5" s="2">
        <v>2</v>
      </c>
      <c r="N5" s="2">
        <v>909</v>
      </c>
      <c r="O5" s="5">
        <v>6529</v>
      </c>
      <c r="P5" s="17">
        <v>44652</v>
      </c>
      <c r="AE5" s="17">
        <v>44652</v>
      </c>
      <c r="AF5" s="17"/>
    </row>
    <row r="6" spans="1:39">
      <c r="A6" s="7">
        <v>44682</v>
      </c>
      <c r="B6" s="2">
        <v>54</v>
      </c>
      <c r="C6" s="4">
        <v>1562</v>
      </c>
      <c r="D6" s="2">
        <v>234</v>
      </c>
      <c r="E6" s="4">
        <v>1455</v>
      </c>
      <c r="F6" s="2">
        <v>314</v>
      </c>
      <c r="G6" s="2">
        <v>4</v>
      </c>
      <c r="H6" s="2">
        <v>40</v>
      </c>
      <c r="I6" s="2">
        <v>350</v>
      </c>
      <c r="J6" s="4">
        <v>1200</v>
      </c>
      <c r="K6" s="2">
        <v>295</v>
      </c>
      <c r="M6" s="2">
        <v>8</v>
      </c>
      <c r="N6" s="2">
        <v>993</v>
      </c>
      <c r="O6" s="5">
        <v>6509</v>
      </c>
      <c r="P6" s="17">
        <v>44682</v>
      </c>
      <c r="AE6" s="17">
        <v>44682</v>
      </c>
      <c r="AF6" s="17"/>
    </row>
    <row r="7" spans="1:39">
      <c r="A7" s="7">
        <v>44713</v>
      </c>
      <c r="B7" s="2">
        <v>79</v>
      </c>
      <c r="C7" s="4">
        <v>1389</v>
      </c>
      <c r="D7" s="2">
        <v>219</v>
      </c>
      <c r="E7" s="4">
        <v>1509</v>
      </c>
      <c r="F7" s="2">
        <v>383</v>
      </c>
      <c r="G7" s="2">
        <v>2</v>
      </c>
      <c r="H7" s="2">
        <v>40</v>
      </c>
      <c r="I7" s="2">
        <v>323</v>
      </c>
      <c r="J7" s="4">
        <v>1171</v>
      </c>
      <c r="K7" s="2">
        <v>264</v>
      </c>
      <c r="M7" s="2">
        <v>5</v>
      </c>
      <c r="N7" s="2">
        <v>968</v>
      </c>
      <c r="O7" s="5">
        <v>6352</v>
      </c>
      <c r="P7" s="17">
        <v>44713</v>
      </c>
      <c r="Q7">
        <f t="shared" ref="Q7:AD7" si="1">B5+B6+B7</f>
        <v>217</v>
      </c>
      <c r="R7">
        <f t="shared" si="1"/>
        <v>4507</v>
      </c>
      <c r="S7">
        <f t="shared" si="1"/>
        <v>669</v>
      </c>
      <c r="T7">
        <f t="shared" si="1"/>
        <v>4490</v>
      </c>
      <c r="U7">
        <f t="shared" si="1"/>
        <v>984</v>
      </c>
      <c r="V7">
        <f t="shared" si="1"/>
        <v>13</v>
      </c>
      <c r="W7">
        <f t="shared" si="1"/>
        <v>125</v>
      </c>
      <c r="X7">
        <f t="shared" si="1"/>
        <v>1124</v>
      </c>
      <c r="Y7">
        <f t="shared" si="1"/>
        <v>3564</v>
      </c>
      <c r="Z7">
        <f t="shared" si="1"/>
        <v>812</v>
      </c>
      <c r="AA7">
        <f t="shared" si="1"/>
        <v>0</v>
      </c>
      <c r="AB7">
        <f t="shared" si="1"/>
        <v>15</v>
      </c>
      <c r="AC7">
        <f t="shared" si="1"/>
        <v>2870</v>
      </c>
      <c r="AD7">
        <f t="shared" si="1"/>
        <v>19390</v>
      </c>
      <c r="AE7" s="17">
        <v>44713</v>
      </c>
      <c r="AF7" s="17" t="s">
        <v>16407</v>
      </c>
      <c r="AG7" s="21">
        <f>Q7+T7+W7+X7</f>
        <v>5956</v>
      </c>
      <c r="AH7" s="21">
        <f>Y7</f>
        <v>3564</v>
      </c>
      <c r="AI7" s="21">
        <f>R7+S7+V7+Z7</f>
        <v>6001</v>
      </c>
      <c r="AJ7" s="21">
        <f>AC7</f>
        <v>2870</v>
      </c>
      <c r="AK7" s="21">
        <f>U7</f>
        <v>984</v>
      </c>
      <c r="AL7">
        <f>AA7+AB7</f>
        <v>15</v>
      </c>
      <c r="AM7">
        <f t="shared" ref="AM7:AM31" si="2">SUM(AG7:AL7)</f>
        <v>19390</v>
      </c>
    </row>
    <row r="8" spans="1:39">
      <c r="A8" s="7">
        <v>44743</v>
      </c>
      <c r="B8" s="2">
        <v>91</v>
      </c>
      <c r="C8" s="4">
        <v>1449</v>
      </c>
      <c r="D8" s="2">
        <v>205</v>
      </c>
      <c r="E8" s="4">
        <v>1502</v>
      </c>
      <c r="F8" s="2">
        <v>331</v>
      </c>
      <c r="G8" s="2">
        <v>6</v>
      </c>
      <c r="H8" s="2">
        <v>40</v>
      </c>
      <c r="I8" s="2">
        <v>397</v>
      </c>
      <c r="J8" s="4">
        <v>1184</v>
      </c>
      <c r="K8" s="2">
        <v>320</v>
      </c>
      <c r="M8" s="2">
        <v>5</v>
      </c>
      <c r="N8" s="4">
        <v>1081</v>
      </c>
      <c r="O8" s="5">
        <v>6611</v>
      </c>
      <c r="P8" s="17">
        <v>44743</v>
      </c>
      <c r="AE8" s="17">
        <v>44743</v>
      </c>
      <c r="AF8" s="17"/>
    </row>
    <row r="9" spans="1:39">
      <c r="A9" s="7">
        <v>44774</v>
      </c>
      <c r="B9" s="2">
        <v>84</v>
      </c>
      <c r="C9" s="4">
        <v>1411</v>
      </c>
      <c r="D9" s="2">
        <v>185</v>
      </c>
      <c r="E9" s="4">
        <v>1430</v>
      </c>
      <c r="F9" s="2">
        <v>321</v>
      </c>
      <c r="G9" s="2">
        <v>6</v>
      </c>
      <c r="H9" s="2">
        <v>37</v>
      </c>
      <c r="I9" s="2">
        <v>441</v>
      </c>
      <c r="J9" s="4">
        <v>1151</v>
      </c>
      <c r="K9" s="2">
        <v>379</v>
      </c>
      <c r="M9" s="2">
        <v>6</v>
      </c>
      <c r="N9" s="4">
        <v>1140</v>
      </c>
      <c r="O9" s="5">
        <v>6591</v>
      </c>
      <c r="P9" s="17">
        <v>44774</v>
      </c>
      <c r="AE9" s="17">
        <v>44774</v>
      </c>
      <c r="AF9" s="17"/>
    </row>
    <row r="10" spans="1:39">
      <c r="A10" s="7">
        <v>44805</v>
      </c>
      <c r="B10" s="2">
        <v>119</v>
      </c>
      <c r="C10" s="4">
        <v>1329</v>
      </c>
      <c r="D10" s="2">
        <v>264</v>
      </c>
      <c r="E10" s="4">
        <v>1583</v>
      </c>
      <c r="F10" s="2">
        <v>309</v>
      </c>
      <c r="G10" s="2">
        <v>3</v>
      </c>
      <c r="H10" s="2">
        <v>40</v>
      </c>
      <c r="I10" s="2">
        <v>389</v>
      </c>
      <c r="J10" s="2">
        <v>977</v>
      </c>
      <c r="K10" s="2">
        <v>301</v>
      </c>
      <c r="M10" s="2">
        <v>4</v>
      </c>
      <c r="N10" s="4">
        <v>1126</v>
      </c>
      <c r="O10" s="5">
        <v>6444</v>
      </c>
      <c r="P10" s="17">
        <v>44805</v>
      </c>
      <c r="Q10">
        <f t="shared" ref="Q10:AD10" si="3">B8+B9+B10</f>
        <v>294</v>
      </c>
      <c r="R10">
        <f t="shared" si="3"/>
        <v>4189</v>
      </c>
      <c r="S10">
        <f t="shared" si="3"/>
        <v>654</v>
      </c>
      <c r="T10">
        <f t="shared" si="3"/>
        <v>4515</v>
      </c>
      <c r="U10">
        <f t="shared" si="3"/>
        <v>961</v>
      </c>
      <c r="V10">
        <f t="shared" si="3"/>
        <v>15</v>
      </c>
      <c r="W10">
        <f t="shared" si="3"/>
        <v>117</v>
      </c>
      <c r="X10">
        <f t="shared" si="3"/>
        <v>1227</v>
      </c>
      <c r="Y10">
        <f t="shared" si="3"/>
        <v>3312</v>
      </c>
      <c r="Z10">
        <f t="shared" si="3"/>
        <v>1000</v>
      </c>
      <c r="AA10">
        <f t="shared" si="3"/>
        <v>0</v>
      </c>
      <c r="AB10">
        <f t="shared" si="3"/>
        <v>15</v>
      </c>
      <c r="AC10">
        <f t="shared" si="3"/>
        <v>3347</v>
      </c>
      <c r="AD10">
        <f t="shared" si="3"/>
        <v>19646</v>
      </c>
      <c r="AE10" s="17">
        <v>44805</v>
      </c>
      <c r="AF10" s="17" t="s">
        <v>16408</v>
      </c>
      <c r="AG10" s="21">
        <f>Q10+T10+W10+X10</f>
        <v>6153</v>
      </c>
      <c r="AH10" s="21">
        <f>Y10</f>
        <v>3312</v>
      </c>
      <c r="AI10" s="21">
        <f>R10+S10+V10+Z10</f>
        <v>5858</v>
      </c>
      <c r="AJ10" s="21">
        <f>AC10</f>
        <v>3347</v>
      </c>
      <c r="AK10" s="21">
        <f>U10</f>
        <v>961</v>
      </c>
      <c r="AL10">
        <f>AA10+AB10</f>
        <v>15</v>
      </c>
      <c r="AM10">
        <f t="shared" si="2"/>
        <v>19646</v>
      </c>
    </row>
    <row r="11" spans="1:39">
      <c r="A11" s="7">
        <v>44835</v>
      </c>
      <c r="B11" s="2">
        <v>129</v>
      </c>
      <c r="C11" s="4">
        <v>1435</v>
      </c>
      <c r="D11" s="2">
        <v>231</v>
      </c>
      <c r="E11" s="4">
        <v>1551</v>
      </c>
      <c r="F11" s="2">
        <v>361</v>
      </c>
      <c r="G11" s="2">
        <v>8</v>
      </c>
      <c r="H11" s="2">
        <v>39</v>
      </c>
      <c r="I11" s="2">
        <v>369</v>
      </c>
      <c r="J11" s="4">
        <v>1105</v>
      </c>
      <c r="K11" s="2">
        <v>286</v>
      </c>
      <c r="M11" s="2">
        <v>10</v>
      </c>
      <c r="N11" s="4">
        <v>1181</v>
      </c>
      <c r="O11" s="5">
        <v>6705</v>
      </c>
      <c r="P11" s="17">
        <v>44835</v>
      </c>
      <c r="AE11" s="17">
        <v>44835</v>
      </c>
      <c r="AF11" s="17"/>
    </row>
    <row r="12" spans="1:39">
      <c r="A12" s="7">
        <v>44866</v>
      </c>
      <c r="B12" s="2">
        <v>101</v>
      </c>
      <c r="C12" s="4">
        <v>1308</v>
      </c>
      <c r="D12" s="2">
        <v>205</v>
      </c>
      <c r="E12" s="4">
        <v>1538</v>
      </c>
      <c r="F12" s="2">
        <v>332</v>
      </c>
      <c r="G12" s="2">
        <v>6</v>
      </c>
      <c r="H12" s="2">
        <v>50</v>
      </c>
      <c r="I12" s="2">
        <v>360</v>
      </c>
      <c r="J12" s="4">
        <v>1126</v>
      </c>
      <c r="K12" s="2">
        <v>343</v>
      </c>
      <c r="M12" s="2">
        <v>3</v>
      </c>
      <c r="N12" s="4">
        <v>1276</v>
      </c>
      <c r="O12" s="5">
        <v>6648</v>
      </c>
      <c r="P12" s="17">
        <v>44866</v>
      </c>
      <c r="AE12" s="17">
        <v>44866</v>
      </c>
      <c r="AF12" s="17"/>
    </row>
    <row r="13" spans="1:39">
      <c r="A13" s="7">
        <v>44896</v>
      </c>
      <c r="B13" s="2">
        <v>119</v>
      </c>
      <c r="C13" s="4">
        <v>1639</v>
      </c>
      <c r="D13" s="2">
        <v>229</v>
      </c>
      <c r="E13" s="4">
        <v>1759</v>
      </c>
      <c r="F13" s="2">
        <v>430</v>
      </c>
      <c r="G13" s="2">
        <v>11</v>
      </c>
      <c r="H13" s="2">
        <v>43</v>
      </c>
      <c r="I13" s="2">
        <v>507</v>
      </c>
      <c r="J13" s="4">
        <v>1475</v>
      </c>
      <c r="K13" s="2">
        <v>327</v>
      </c>
      <c r="M13" s="2">
        <v>7</v>
      </c>
      <c r="N13" s="4">
        <v>1459</v>
      </c>
      <c r="O13" s="5">
        <v>8005</v>
      </c>
      <c r="P13" s="17">
        <v>44896</v>
      </c>
      <c r="Q13">
        <f t="shared" ref="Q13:AD13" si="4">B11+B12+B13</f>
        <v>349</v>
      </c>
      <c r="R13">
        <f t="shared" si="4"/>
        <v>4382</v>
      </c>
      <c r="S13">
        <f t="shared" si="4"/>
        <v>665</v>
      </c>
      <c r="T13">
        <f t="shared" si="4"/>
        <v>4848</v>
      </c>
      <c r="U13">
        <f t="shared" si="4"/>
        <v>1123</v>
      </c>
      <c r="V13">
        <f t="shared" si="4"/>
        <v>25</v>
      </c>
      <c r="W13">
        <f t="shared" si="4"/>
        <v>132</v>
      </c>
      <c r="X13">
        <f t="shared" si="4"/>
        <v>1236</v>
      </c>
      <c r="Y13">
        <f t="shared" si="4"/>
        <v>3706</v>
      </c>
      <c r="Z13">
        <f t="shared" si="4"/>
        <v>956</v>
      </c>
      <c r="AA13">
        <f t="shared" si="4"/>
        <v>0</v>
      </c>
      <c r="AB13">
        <f t="shared" si="4"/>
        <v>20</v>
      </c>
      <c r="AC13">
        <f t="shared" si="4"/>
        <v>3916</v>
      </c>
      <c r="AD13">
        <f t="shared" si="4"/>
        <v>21358</v>
      </c>
      <c r="AE13" s="17">
        <v>44896</v>
      </c>
      <c r="AF13" s="17" t="s">
        <v>16409</v>
      </c>
      <c r="AG13" s="21">
        <f>Q13+T13+W13+X13</f>
        <v>6565</v>
      </c>
      <c r="AH13" s="21">
        <f>Y13</f>
        <v>3706</v>
      </c>
      <c r="AI13" s="21">
        <f>R13+S13+V13+Z13</f>
        <v>6028</v>
      </c>
      <c r="AJ13" s="21">
        <f>AC13</f>
        <v>3916</v>
      </c>
      <c r="AK13" s="21">
        <f>U13</f>
        <v>1123</v>
      </c>
      <c r="AL13">
        <f>AA13+AB13</f>
        <v>20</v>
      </c>
      <c r="AM13">
        <f t="shared" si="2"/>
        <v>21358</v>
      </c>
    </row>
    <row r="14" spans="1:39">
      <c r="A14" s="7">
        <v>44927</v>
      </c>
      <c r="B14" s="2">
        <v>145</v>
      </c>
      <c r="C14" s="4">
        <v>1349</v>
      </c>
      <c r="D14" s="2">
        <v>364</v>
      </c>
      <c r="E14" s="4">
        <v>1579</v>
      </c>
      <c r="F14" s="2">
        <v>426</v>
      </c>
      <c r="G14" s="2">
        <v>9</v>
      </c>
      <c r="H14" s="2">
        <v>35</v>
      </c>
      <c r="I14" s="2">
        <v>481</v>
      </c>
      <c r="J14" s="4">
        <v>1242</v>
      </c>
      <c r="K14" s="2">
        <v>317</v>
      </c>
      <c r="L14" s="2">
        <v>3</v>
      </c>
      <c r="M14" s="2">
        <v>5</v>
      </c>
      <c r="N14" s="4">
        <v>1495</v>
      </c>
      <c r="O14" s="5">
        <v>7450</v>
      </c>
      <c r="P14" s="17">
        <v>44927</v>
      </c>
      <c r="AE14" s="17">
        <v>44927</v>
      </c>
      <c r="AF14" s="17"/>
    </row>
    <row r="15" spans="1:39">
      <c r="A15" s="7">
        <v>44958</v>
      </c>
      <c r="B15" s="2">
        <v>107</v>
      </c>
      <c r="C15" s="4">
        <v>1158</v>
      </c>
      <c r="D15" s="2">
        <v>248</v>
      </c>
      <c r="E15" s="4">
        <v>1312</v>
      </c>
      <c r="F15" s="2">
        <v>402</v>
      </c>
      <c r="G15" s="2">
        <v>2</v>
      </c>
      <c r="H15" s="2">
        <v>36</v>
      </c>
      <c r="I15" s="2">
        <v>361</v>
      </c>
      <c r="J15" s="4">
        <v>1129</v>
      </c>
      <c r="K15" s="2">
        <v>265</v>
      </c>
      <c r="L15" s="2">
        <v>3</v>
      </c>
      <c r="M15" s="2">
        <v>6</v>
      </c>
      <c r="N15" s="4">
        <v>1299</v>
      </c>
      <c r="O15" s="5">
        <v>6328</v>
      </c>
      <c r="P15" s="17">
        <v>44958</v>
      </c>
      <c r="AE15" s="17">
        <v>44958</v>
      </c>
      <c r="AF15" s="17"/>
    </row>
    <row r="16" spans="1:39">
      <c r="A16" s="7">
        <v>44986</v>
      </c>
      <c r="B16" s="2">
        <v>87</v>
      </c>
      <c r="C16" s="4">
        <v>1213</v>
      </c>
      <c r="D16" s="2">
        <v>268</v>
      </c>
      <c r="E16" s="4">
        <v>1525</v>
      </c>
      <c r="F16" s="2">
        <v>397</v>
      </c>
      <c r="G16" s="2">
        <v>11</v>
      </c>
      <c r="H16" s="2">
        <v>41</v>
      </c>
      <c r="I16" s="2">
        <v>387</v>
      </c>
      <c r="J16" s="4">
        <v>1172</v>
      </c>
      <c r="K16" s="2">
        <v>278</v>
      </c>
      <c r="L16" s="2">
        <v>4</v>
      </c>
      <c r="M16" s="2">
        <v>6</v>
      </c>
      <c r="N16" s="4">
        <v>1330</v>
      </c>
      <c r="O16" s="5">
        <v>6719</v>
      </c>
      <c r="P16" s="17">
        <v>44986</v>
      </c>
      <c r="Q16">
        <f t="shared" ref="Q16:AD16" si="5">B14+B15+B16</f>
        <v>339</v>
      </c>
      <c r="R16">
        <f t="shared" si="5"/>
        <v>3720</v>
      </c>
      <c r="S16">
        <f t="shared" si="5"/>
        <v>880</v>
      </c>
      <c r="T16">
        <f t="shared" si="5"/>
        <v>4416</v>
      </c>
      <c r="U16">
        <f t="shared" si="5"/>
        <v>1225</v>
      </c>
      <c r="V16">
        <f t="shared" si="5"/>
        <v>22</v>
      </c>
      <c r="W16">
        <f t="shared" si="5"/>
        <v>112</v>
      </c>
      <c r="X16">
        <f t="shared" si="5"/>
        <v>1229</v>
      </c>
      <c r="Y16">
        <f t="shared" si="5"/>
        <v>3543</v>
      </c>
      <c r="Z16">
        <f t="shared" si="5"/>
        <v>860</v>
      </c>
      <c r="AA16">
        <f t="shared" si="5"/>
        <v>10</v>
      </c>
      <c r="AB16">
        <f t="shared" si="5"/>
        <v>17</v>
      </c>
      <c r="AC16">
        <f t="shared" si="5"/>
        <v>4124</v>
      </c>
      <c r="AD16">
        <f t="shared" si="5"/>
        <v>20497</v>
      </c>
      <c r="AE16" s="17">
        <v>44986</v>
      </c>
      <c r="AF16" s="17" t="s">
        <v>16410</v>
      </c>
      <c r="AG16" s="21">
        <f>Q16+T16+W16+X16</f>
        <v>6096</v>
      </c>
      <c r="AH16" s="21">
        <f>Y16</f>
        <v>3543</v>
      </c>
      <c r="AI16" s="21">
        <f>R16+S16+V16+Z16</f>
        <v>5482</v>
      </c>
      <c r="AJ16" s="21">
        <f>AC16</f>
        <v>4124</v>
      </c>
      <c r="AK16" s="21">
        <f>U16</f>
        <v>1225</v>
      </c>
      <c r="AL16">
        <f>AA16+AB16</f>
        <v>27</v>
      </c>
      <c r="AM16">
        <f t="shared" si="2"/>
        <v>20497</v>
      </c>
    </row>
    <row r="17" spans="1:39">
      <c r="A17" s="7">
        <v>45017</v>
      </c>
      <c r="B17" s="2">
        <v>90</v>
      </c>
      <c r="C17" s="4">
        <v>1217</v>
      </c>
      <c r="D17" s="2">
        <v>279</v>
      </c>
      <c r="E17" s="4">
        <v>1411</v>
      </c>
      <c r="F17" s="2">
        <v>378</v>
      </c>
      <c r="G17" s="2">
        <v>11</v>
      </c>
      <c r="H17" s="2">
        <v>49</v>
      </c>
      <c r="I17" s="2">
        <v>455</v>
      </c>
      <c r="J17" s="4">
        <v>1163</v>
      </c>
      <c r="K17" s="2">
        <v>293</v>
      </c>
      <c r="L17" s="2">
        <v>3</v>
      </c>
      <c r="M17" s="2">
        <v>5</v>
      </c>
      <c r="N17" s="4">
        <v>1303</v>
      </c>
      <c r="O17" s="5">
        <v>6657</v>
      </c>
      <c r="P17" s="17">
        <v>45017</v>
      </c>
      <c r="AE17" s="17">
        <v>45017</v>
      </c>
      <c r="AF17" s="17"/>
    </row>
    <row r="18" spans="1:39">
      <c r="A18" s="7">
        <v>45047</v>
      </c>
      <c r="B18" s="2">
        <v>102</v>
      </c>
      <c r="C18" s="4">
        <v>1253</v>
      </c>
      <c r="D18" s="2">
        <v>277</v>
      </c>
      <c r="E18" s="4">
        <v>1490</v>
      </c>
      <c r="F18" s="2">
        <v>385</v>
      </c>
      <c r="G18" s="2">
        <v>2</v>
      </c>
      <c r="H18" s="2">
        <v>49</v>
      </c>
      <c r="I18" s="2">
        <v>393</v>
      </c>
      <c r="J18" s="4">
        <v>1176</v>
      </c>
      <c r="K18" s="2">
        <v>309</v>
      </c>
      <c r="L18" s="2">
        <v>2</v>
      </c>
      <c r="M18" s="2">
        <v>3</v>
      </c>
      <c r="N18" s="4">
        <v>1514</v>
      </c>
      <c r="O18" s="5">
        <v>6955</v>
      </c>
      <c r="P18" s="17">
        <v>45047</v>
      </c>
      <c r="AE18" s="17">
        <v>45047</v>
      </c>
      <c r="AF18" s="17"/>
    </row>
    <row r="19" spans="1:39">
      <c r="A19" s="7">
        <v>45078</v>
      </c>
      <c r="B19" s="2">
        <v>94</v>
      </c>
      <c r="C19" s="4">
        <v>1124</v>
      </c>
      <c r="D19" s="2">
        <v>240</v>
      </c>
      <c r="E19" s="4">
        <v>1333</v>
      </c>
      <c r="F19" s="2">
        <v>369</v>
      </c>
      <c r="G19" s="2">
        <v>2</v>
      </c>
      <c r="H19" s="2">
        <v>46</v>
      </c>
      <c r="I19" s="2">
        <v>407</v>
      </c>
      <c r="J19" s="4">
        <v>1209</v>
      </c>
      <c r="K19" s="2">
        <v>263</v>
      </c>
      <c r="L19" s="2">
        <v>3</v>
      </c>
      <c r="M19" s="2">
        <v>3</v>
      </c>
      <c r="N19" s="4">
        <v>1483</v>
      </c>
      <c r="O19" s="5">
        <v>6576</v>
      </c>
      <c r="P19" s="17">
        <v>45078</v>
      </c>
      <c r="Q19">
        <f t="shared" ref="Q19:AD19" si="6">B17+B18+B19</f>
        <v>286</v>
      </c>
      <c r="R19">
        <f t="shared" si="6"/>
        <v>3594</v>
      </c>
      <c r="S19">
        <f t="shared" si="6"/>
        <v>796</v>
      </c>
      <c r="T19">
        <f t="shared" si="6"/>
        <v>4234</v>
      </c>
      <c r="U19">
        <f t="shared" si="6"/>
        <v>1132</v>
      </c>
      <c r="V19">
        <f t="shared" si="6"/>
        <v>15</v>
      </c>
      <c r="W19">
        <f t="shared" si="6"/>
        <v>144</v>
      </c>
      <c r="X19">
        <f t="shared" si="6"/>
        <v>1255</v>
      </c>
      <c r="Y19">
        <f t="shared" si="6"/>
        <v>3548</v>
      </c>
      <c r="Z19">
        <f t="shared" si="6"/>
        <v>865</v>
      </c>
      <c r="AA19">
        <f t="shared" si="6"/>
        <v>8</v>
      </c>
      <c r="AB19">
        <f t="shared" si="6"/>
        <v>11</v>
      </c>
      <c r="AC19">
        <f t="shared" si="6"/>
        <v>4300</v>
      </c>
      <c r="AD19">
        <f t="shared" si="6"/>
        <v>20188</v>
      </c>
      <c r="AE19" s="17">
        <v>45078</v>
      </c>
      <c r="AF19" s="17" t="s">
        <v>16407</v>
      </c>
      <c r="AG19" s="21">
        <f>Q19+T19+W19+X19</f>
        <v>5919</v>
      </c>
      <c r="AH19" s="21">
        <f>Y19</f>
        <v>3548</v>
      </c>
      <c r="AI19" s="21">
        <f>R19+S19+V19+Z19</f>
        <v>5270</v>
      </c>
      <c r="AJ19" s="21">
        <f>AC19</f>
        <v>4300</v>
      </c>
      <c r="AK19" s="21">
        <f>U19</f>
        <v>1132</v>
      </c>
      <c r="AL19">
        <f>AA19+AB19</f>
        <v>19</v>
      </c>
      <c r="AM19">
        <f t="shared" si="2"/>
        <v>20188</v>
      </c>
    </row>
    <row r="20" spans="1:39">
      <c r="A20" s="7">
        <v>45108</v>
      </c>
      <c r="B20" s="2">
        <v>88</v>
      </c>
      <c r="C20" s="4">
        <v>1149</v>
      </c>
      <c r="D20" s="2">
        <v>204</v>
      </c>
      <c r="E20" s="4">
        <v>1427</v>
      </c>
      <c r="F20" s="2">
        <v>374</v>
      </c>
      <c r="G20" s="2">
        <v>3</v>
      </c>
      <c r="H20" s="2">
        <v>57</v>
      </c>
      <c r="I20" s="2">
        <v>379</v>
      </c>
      <c r="J20" s="4">
        <v>1110</v>
      </c>
      <c r="K20" s="2">
        <v>253</v>
      </c>
      <c r="L20" s="2">
        <v>7</v>
      </c>
      <c r="M20" s="2">
        <v>3</v>
      </c>
      <c r="N20" s="4">
        <v>1494</v>
      </c>
      <c r="O20" s="5">
        <v>6548</v>
      </c>
      <c r="P20" s="17">
        <v>45108</v>
      </c>
      <c r="AE20" s="17">
        <v>45108</v>
      </c>
      <c r="AF20" s="17"/>
    </row>
    <row r="21" spans="1:39">
      <c r="A21" s="7">
        <v>45139</v>
      </c>
      <c r="B21" s="2">
        <v>90</v>
      </c>
      <c r="C21" s="4">
        <v>1111</v>
      </c>
      <c r="D21" s="2">
        <v>219</v>
      </c>
      <c r="E21" s="4">
        <v>1386</v>
      </c>
      <c r="F21" s="2">
        <v>367</v>
      </c>
      <c r="G21" s="2">
        <v>4</v>
      </c>
      <c r="H21" s="2">
        <v>54</v>
      </c>
      <c r="I21" s="2">
        <v>406</v>
      </c>
      <c r="J21" s="4">
        <v>1178</v>
      </c>
      <c r="K21" s="2">
        <v>230</v>
      </c>
      <c r="L21" s="2">
        <v>10</v>
      </c>
      <c r="M21" s="2">
        <v>7</v>
      </c>
      <c r="N21" s="4">
        <v>1529</v>
      </c>
      <c r="O21" s="5">
        <v>6591</v>
      </c>
      <c r="P21" s="17">
        <v>45139</v>
      </c>
      <c r="AE21" s="17">
        <v>45139</v>
      </c>
      <c r="AF21" s="17"/>
    </row>
    <row r="22" spans="1:39">
      <c r="A22" s="7">
        <v>45170</v>
      </c>
      <c r="B22" s="2">
        <v>107</v>
      </c>
      <c r="C22" s="4">
        <v>1201</v>
      </c>
      <c r="D22" s="2">
        <v>183</v>
      </c>
      <c r="E22" s="4">
        <v>1246</v>
      </c>
      <c r="F22" s="2">
        <v>317</v>
      </c>
      <c r="G22" s="2">
        <v>3</v>
      </c>
      <c r="H22" s="2">
        <v>52</v>
      </c>
      <c r="I22" s="2">
        <v>306</v>
      </c>
      <c r="J22" s="4">
        <v>1121</v>
      </c>
      <c r="K22" s="2">
        <v>234</v>
      </c>
      <c r="L22" s="2">
        <v>2</v>
      </c>
      <c r="M22" s="2">
        <v>1</v>
      </c>
      <c r="N22" s="4">
        <v>1475</v>
      </c>
      <c r="O22" s="5">
        <v>6248</v>
      </c>
      <c r="P22" s="17">
        <v>45170</v>
      </c>
      <c r="Q22">
        <f t="shared" ref="Q22:AD22" si="7">B20+B21+B22</f>
        <v>285</v>
      </c>
      <c r="R22">
        <f t="shared" si="7"/>
        <v>3461</v>
      </c>
      <c r="S22">
        <f t="shared" si="7"/>
        <v>606</v>
      </c>
      <c r="T22">
        <f t="shared" si="7"/>
        <v>4059</v>
      </c>
      <c r="U22">
        <f t="shared" si="7"/>
        <v>1058</v>
      </c>
      <c r="V22">
        <f t="shared" si="7"/>
        <v>10</v>
      </c>
      <c r="W22">
        <f t="shared" si="7"/>
        <v>163</v>
      </c>
      <c r="X22">
        <f t="shared" si="7"/>
        <v>1091</v>
      </c>
      <c r="Y22">
        <f t="shared" si="7"/>
        <v>3409</v>
      </c>
      <c r="Z22">
        <f t="shared" si="7"/>
        <v>717</v>
      </c>
      <c r="AA22">
        <f t="shared" si="7"/>
        <v>19</v>
      </c>
      <c r="AB22">
        <f t="shared" si="7"/>
        <v>11</v>
      </c>
      <c r="AC22">
        <f t="shared" si="7"/>
        <v>4498</v>
      </c>
      <c r="AD22">
        <f t="shared" si="7"/>
        <v>19387</v>
      </c>
      <c r="AE22" s="17">
        <v>45170</v>
      </c>
      <c r="AF22" s="17" t="s">
        <v>16408</v>
      </c>
      <c r="AG22" s="21">
        <f>Q22+T22+W22+X22</f>
        <v>5598</v>
      </c>
      <c r="AH22" s="21">
        <f>Y22</f>
        <v>3409</v>
      </c>
      <c r="AI22" s="21">
        <f>R22+S22+V22+Z22</f>
        <v>4794</v>
      </c>
      <c r="AJ22" s="21">
        <f>AC22</f>
        <v>4498</v>
      </c>
      <c r="AK22" s="21">
        <f>U22</f>
        <v>1058</v>
      </c>
      <c r="AL22">
        <f>AA22+AB22</f>
        <v>30</v>
      </c>
      <c r="AM22">
        <f t="shared" si="2"/>
        <v>19387</v>
      </c>
    </row>
    <row r="23" spans="1:39">
      <c r="A23" s="7">
        <v>45200</v>
      </c>
      <c r="B23" s="2">
        <v>89</v>
      </c>
      <c r="C23" s="4">
        <v>1067</v>
      </c>
      <c r="D23" s="2">
        <v>209</v>
      </c>
      <c r="E23" s="4">
        <v>1432</v>
      </c>
      <c r="F23" s="2">
        <v>376</v>
      </c>
      <c r="G23" s="2">
        <v>4</v>
      </c>
      <c r="H23" s="2">
        <v>57</v>
      </c>
      <c r="I23" s="2">
        <v>330</v>
      </c>
      <c r="J23" s="4">
        <v>1130</v>
      </c>
      <c r="K23" s="2">
        <v>222</v>
      </c>
      <c r="L23" s="2">
        <v>2</v>
      </c>
      <c r="M23" s="2">
        <v>2</v>
      </c>
      <c r="N23" s="4">
        <v>1857</v>
      </c>
      <c r="O23" s="5">
        <v>6777</v>
      </c>
      <c r="P23" s="17">
        <v>45200</v>
      </c>
      <c r="AE23" s="17">
        <v>45200</v>
      </c>
      <c r="AF23" s="17"/>
    </row>
    <row r="24" spans="1:39">
      <c r="A24" s="7">
        <v>45231</v>
      </c>
      <c r="B24" s="2">
        <v>149</v>
      </c>
      <c r="C24" s="4">
        <v>1008</v>
      </c>
      <c r="D24" s="2">
        <v>191</v>
      </c>
      <c r="E24" s="4">
        <v>1346</v>
      </c>
      <c r="F24" s="2">
        <v>369</v>
      </c>
      <c r="G24" s="2">
        <v>6</v>
      </c>
      <c r="H24" s="2">
        <v>38</v>
      </c>
      <c r="I24" s="2">
        <v>314</v>
      </c>
      <c r="J24" s="4">
        <v>1187</v>
      </c>
      <c r="K24" s="2">
        <v>184</v>
      </c>
      <c r="L24" s="2">
        <v>8</v>
      </c>
      <c r="M24" s="2">
        <v>5</v>
      </c>
      <c r="N24" s="4">
        <v>2016</v>
      </c>
      <c r="O24" s="5">
        <v>6821</v>
      </c>
      <c r="P24" s="17">
        <v>45231</v>
      </c>
      <c r="AE24" s="17">
        <v>45231</v>
      </c>
      <c r="AF24" s="17"/>
    </row>
    <row r="25" spans="1:39">
      <c r="A25" s="7">
        <v>45261</v>
      </c>
      <c r="B25" s="2">
        <v>205</v>
      </c>
      <c r="C25" s="4">
        <v>1011</v>
      </c>
      <c r="D25" s="2">
        <v>184</v>
      </c>
      <c r="E25" s="4">
        <v>1454</v>
      </c>
      <c r="F25" s="2">
        <v>401</v>
      </c>
      <c r="G25" s="2">
        <v>5</v>
      </c>
      <c r="H25" s="2">
        <v>52</v>
      </c>
      <c r="I25" s="2">
        <v>409</v>
      </c>
      <c r="J25" s="4">
        <v>1238</v>
      </c>
      <c r="K25" s="2">
        <v>182</v>
      </c>
      <c r="L25" s="2">
        <v>4</v>
      </c>
      <c r="M25" s="2">
        <v>7</v>
      </c>
      <c r="N25" s="4">
        <v>2174</v>
      </c>
      <c r="O25" s="5">
        <v>7326</v>
      </c>
      <c r="P25" s="17">
        <v>45261</v>
      </c>
      <c r="Q25">
        <f t="shared" ref="Q25:AD25" si="8">B23+B24+B25</f>
        <v>443</v>
      </c>
      <c r="R25">
        <f t="shared" si="8"/>
        <v>3086</v>
      </c>
      <c r="S25">
        <f t="shared" si="8"/>
        <v>584</v>
      </c>
      <c r="T25">
        <f t="shared" si="8"/>
        <v>4232</v>
      </c>
      <c r="U25">
        <f t="shared" si="8"/>
        <v>1146</v>
      </c>
      <c r="V25">
        <f t="shared" si="8"/>
        <v>15</v>
      </c>
      <c r="W25">
        <f t="shared" si="8"/>
        <v>147</v>
      </c>
      <c r="X25">
        <f t="shared" si="8"/>
        <v>1053</v>
      </c>
      <c r="Y25">
        <f t="shared" si="8"/>
        <v>3555</v>
      </c>
      <c r="Z25">
        <f t="shared" si="8"/>
        <v>588</v>
      </c>
      <c r="AA25">
        <f t="shared" si="8"/>
        <v>14</v>
      </c>
      <c r="AB25">
        <f t="shared" si="8"/>
        <v>14</v>
      </c>
      <c r="AC25">
        <f t="shared" si="8"/>
        <v>6047</v>
      </c>
      <c r="AD25">
        <f t="shared" si="8"/>
        <v>20924</v>
      </c>
      <c r="AE25" s="17">
        <v>45261</v>
      </c>
      <c r="AF25" s="17" t="s">
        <v>16411</v>
      </c>
      <c r="AG25" s="21">
        <f>Q25+T25+W25+X25</f>
        <v>5875</v>
      </c>
      <c r="AH25" s="21">
        <f>Y25</f>
        <v>3555</v>
      </c>
      <c r="AI25" s="21">
        <f>R25+S25+V25+Z25</f>
        <v>4273</v>
      </c>
      <c r="AJ25" s="21">
        <f>AC25</f>
        <v>6047</v>
      </c>
      <c r="AK25" s="21">
        <f>U25</f>
        <v>1146</v>
      </c>
      <c r="AL25">
        <f>AA25+AB25</f>
        <v>28</v>
      </c>
      <c r="AM25">
        <f t="shared" si="2"/>
        <v>20924</v>
      </c>
    </row>
    <row r="26" spans="1:39">
      <c r="A26" s="7">
        <v>45292</v>
      </c>
      <c r="B26" s="2">
        <v>88</v>
      </c>
      <c r="C26" s="2">
        <v>928</v>
      </c>
      <c r="D26" s="2">
        <v>231</v>
      </c>
      <c r="E26" s="4">
        <v>1411</v>
      </c>
      <c r="F26" s="2">
        <v>415</v>
      </c>
      <c r="G26" s="2">
        <v>3</v>
      </c>
      <c r="H26" s="2">
        <v>59</v>
      </c>
      <c r="I26" s="2">
        <v>332</v>
      </c>
      <c r="J26" s="4">
        <v>1252</v>
      </c>
      <c r="K26" s="2">
        <v>165</v>
      </c>
      <c r="L26" s="2">
        <v>1</v>
      </c>
      <c r="M26" s="2">
        <v>6</v>
      </c>
      <c r="N26" s="4">
        <v>2366</v>
      </c>
      <c r="O26" s="5">
        <v>7257</v>
      </c>
      <c r="P26" s="17">
        <v>45292</v>
      </c>
      <c r="AE26" s="17">
        <v>45292</v>
      </c>
      <c r="AF26" s="17"/>
    </row>
    <row r="27" spans="1:39">
      <c r="A27" s="7">
        <v>45323</v>
      </c>
      <c r="B27" s="2">
        <v>105</v>
      </c>
      <c r="C27" s="2">
        <v>762</v>
      </c>
      <c r="D27" s="2">
        <v>169</v>
      </c>
      <c r="E27" s="4">
        <v>1168</v>
      </c>
      <c r="F27" s="2">
        <v>325</v>
      </c>
      <c r="G27" s="2">
        <v>5</v>
      </c>
      <c r="H27" s="2">
        <v>58</v>
      </c>
      <c r="I27" s="2">
        <v>281</v>
      </c>
      <c r="J27" s="2">
        <v>999</v>
      </c>
      <c r="K27" s="2">
        <v>141</v>
      </c>
      <c r="L27" s="2">
        <v>3</v>
      </c>
      <c r="M27" s="2">
        <v>4</v>
      </c>
      <c r="N27" s="4">
        <v>2088</v>
      </c>
      <c r="O27" s="5">
        <v>6108</v>
      </c>
      <c r="P27" s="17">
        <v>45323</v>
      </c>
      <c r="AE27" s="17">
        <v>45323</v>
      </c>
      <c r="AF27" s="17"/>
    </row>
    <row r="28" spans="1:39">
      <c r="A28" s="7">
        <v>45352</v>
      </c>
      <c r="B28" s="2">
        <v>94</v>
      </c>
      <c r="C28" s="2">
        <v>755</v>
      </c>
      <c r="D28" s="2">
        <v>209</v>
      </c>
      <c r="E28" s="4">
        <v>1277</v>
      </c>
      <c r="F28" s="2">
        <v>321</v>
      </c>
      <c r="G28" s="2">
        <v>5</v>
      </c>
      <c r="H28" s="2">
        <v>53</v>
      </c>
      <c r="I28" s="2">
        <v>318</v>
      </c>
      <c r="J28" s="4">
        <v>1049</v>
      </c>
      <c r="K28" s="2">
        <v>149</v>
      </c>
      <c r="L28" s="2">
        <v>6</v>
      </c>
      <c r="M28" s="2">
        <v>4</v>
      </c>
      <c r="N28" s="4">
        <v>2249</v>
      </c>
      <c r="O28" s="5">
        <v>6489</v>
      </c>
      <c r="P28" s="17">
        <v>45352</v>
      </c>
      <c r="Q28">
        <f t="shared" ref="Q28:AD28" si="9">B26+B27+B28</f>
        <v>287</v>
      </c>
      <c r="R28">
        <f t="shared" si="9"/>
        <v>2445</v>
      </c>
      <c r="S28">
        <f t="shared" si="9"/>
        <v>609</v>
      </c>
      <c r="T28">
        <f t="shared" si="9"/>
        <v>3856</v>
      </c>
      <c r="U28">
        <f t="shared" si="9"/>
        <v>1061</v>
      </c>
      <c r="V28">
        <f t="shared" si="9"/>
        <v>13</v>
      </c>
      <c r="W28">
        <f t="shared" si="9"/>
        <v>170</v>
      </c>
      <c r="X28">
        <f t="shared" si="9"/>
        <v>931</v>
      </c>
      <c r="Y28">
        <f t="shared" si="9"/>
        <v>3300</v>
      </c>
      <c r="Z28">
        <f t="shared" si="9"/>
        <v>455</v>
      </c>
      <c r="AA28">
        <f t="shared" si="9"/>
        <v>10</v>
      </c>
      <c r="AB28">
        <f t="shared" si="9"/>
        <v>14</v>
      </c>
      <c r="AC28">
        <f t="shared" si="9"/>
        <v>6703</v>
      </c>
      <c r="AD28">
        <f t="shared" si="9"/>
        <v>19854</v>
      </c>
      <c r="AE28" s="17">
        <v>45352</v>
      </c>
      <c r="AF28" s="17" t="s">
        <v>16412</v>
      </c>
      <c r="AG28" s="21">
        <f>Q28+T28+W28+X28</f>
        <v>5244</v>
      </c>
      <c r="AH28" s="21">
        <f>Y28</f>
        <v>3300</v>
      </c>
      <c r="AI28" s="21">
        <f>R28+S28+V28+Z28</f>
        <v>3522</v>
      </c>
      <c r="AJ28" s="21">
        <f>AC28</f>
        <v>6703</v>
      </c>
      <c r="AK28" s="21">
        <f>U28</f>
        <v>1061</v>
      </c>
      <c r="AL28">
        <f>AA28+AB28</f>
        <v>24</v>
      </c>
      <c r="AM28">
        <f t="shared" si="2"/>
        <v>19854</v>
      </c>
    </row>
    <row r="29" spans="1:39">
      <c r="A29" s="7">
        <v>45383</v>
      </c>
      <c r="B29" s="2">
        <v>127</v>
      </c>
      <c r="C29" s="2">
        <v>743</v>
      </c>
      <c r="D29" s="2">
        <v>205</v>
      </c>
      <c r="E29" s="4">
        <v>1264</v>
      </c>
      <c r="F29" s="2">
        <v>348</v>
      </c>
      <c r="G29" s="2">
        <v>2</v>
      </c>
      <c r="H29" s="2">
        <v>54</v>
      </c>
      <c r="I29" s="2">
        <v>251</v>
      </c>
      <c r="J29" s="4">
        <v>1025</v>
      </c>
      <c r="K29" s="2">
        <v>131</v>
      </c>
      <c r="L29" s="2">
        <v>4</v>
      </c>
      <c r="M29" s="2">
        <v>2</v>
      </c>
      <c r="N29" s="4">
        <v>2175</v>
      </c>
      <c r="O29" s="5">
        <v>6331</v>
      </c>
      <c r="P29" s="17">
        <v>45383</v>
      </c>
      <c r="AE29" s="17">
        <v>45383</v>
      </c>
      <c r="AF29" s="17"/>
    </row>
    <row r="30" spans="1:39">
      <c r="A30" s="7">
        <v>45413</v>
      </c>
      <c r="B30" s="2">
        <v>122</v>
      </c>
      <c r="C30" s="2">
        <v>673</v>
      </c>
      <c r="D30" s="2">
        <v>229</v>
      </c>
      <c r="E30" s="4">
        <v>1291</v>
      </c>
      <c r="F30" s="2">
        <v>302</v>
      </c>
      <c r="G30" s="2">
        <v>1</v>
      </c>
      <c r="H30" s="2">
        <v>56</v>
      </c>
      <c r="I30" s="2">
        <v>302</v>
      </c>
      <c r="J30" s="4">
        <v>1082</v>
      </c>
      <c r="K30" s="2">
        <v>114</v>
      </c>
      <c r="L30" s="2">
        <v>2</v>
      </c>
      <c r="M30" s="2">
        <v>1</v>
      </c>
      <c r="N30" s="4">
        <v>2322</v>
      </c>
      <c r="O30" s="5">
        <v>6497</v>
      </c>
      <c r="P30" s="17">
        <v>45413</v>
      </c>
      <c r="AE30" s="17">
        <v>45413</v>
      </c>
      <c r="AF30" s="17"/>
    </row>
    <row r="31" spans="1:39">
      <c r="A31" s="11">
        <v>45444</v>
      </c>
      <c r="B31" s="12">
        <v>173</v>
      </c>
      <c r="C31" s="12">
        <v>648</v>
      </c>
      <c r="D31" s="12">
        <v>230</v>
      </c>
      <c r="E31" s="13">
        <v>1140</v>
      </c>
      <c r="F31" s="12">
        <v>309</v>
      </c>
      <c r="G31" s="12">
        <v>8</v>
      </c>
      <c r="H31" s="12">
        <v>48</v>
      </c>
      <c r="I31" s="12">
        <v>241</v>
      </c>
      <c r="J31" s="13">
        <v>1053</v>
      </c>
      <c r="K31" s="12">
        <v>132</v>
      </c>
      <c r="L31" s="12">
        <v>2</v>
      </c>
      <c r="M31" s="12">
        <v>5</v>
      </c>
      <c r="N31" s="13">
        <v>2321</v>
      </c>
      <c r="O31" s="14">
        <v>6310</v>
      </c>
      <c r="P31" s="18">
        <v>45444</v>
      </c>
      <c r="Q31">
        <f t="shared" ref="Q31:AD31" si="10">B29+B30+B31</f>
        <v>422</v>
      </c>
      <c r="R31">
        <f t="shared" si="10"/>
        <v>2064</v>
      </c>
      <c r="S31">
        <f t="shared" si="10"/>
        <v>664</v>
      </c>
      <c r="T31">
        <f t="shared" si="10"/>
        <v>3695</v>
      </c>
      <c r="U31">
        <f t="shared" si="10"/>
        <v>959</v>
      </c>
      <c r="V31">
        <f t="shared" si="10"/>
        <v>11</v>
      </c>
      <c r="W31">
        <f t="shared" si="10"/>
        <v>158</v>
      </c>
      <c r="X31">
        <f t="shared" si="10"/>
        <v>794</v>
      </c>
      <c r="Y31">
        <f t="shared" si="10"/>
        <v>3160</v>
      </c>
      <c r="Z31">
        <f t="shared" si="10"/>
        <v>377</v>
      </c>
      <c r="AA31">
        <f t="shared" si="10"/>
        <v>8</v>
      </c>
      <c r="AB31">
        <f t="shared" si="10"/>
        <v>8</v>
      </c>
      <c r="AC31">
        <f t="shared" si="10"/>
        <v>6818</v>
      </c>
      <c r="AD31">
        <f t="shared" si="10"/>
        <v>19138</v>
      </c>
      <c r="AE31" s="18">
        <v>45444</v>
      </c>
      <c r="AF31" s="18" t="s">
        <v>16413</v>
      </c>
      <c r="AG31" s="21">
        <f>Q31+T31+W31+X31</f>
        <v>5069</v>
      </c>
      <c r="AH31" s="21">
        <f>Y31</f>
        <v>3160</v>
      </c>
      <c r="AI31" s="21">
        <f>R31+S31+V31+Z31</f>
        <v>3116</v>
      </c>
      <c r="AJ31" s="21">
        <f>AC31</f>
        <v>6818</v>
      </c>
      <c r="AK31" s="21">
        <f>U31</f>
        <v>959</v>
      </c>
      <c r="AL31">
        <f>AA31+AB31</f>
        <v>16</v>
      </c>
      <c r="AM31">
        <f t="shared" si="2"/>
        <v>19138</v>
      </c>
    </row>
    <row r="32" spans="1:39">
      <c r="A32" s="11">
        <v>45474</v>
      </c>
      <c r="B32" s="12">
        <v>318</v>
      </c>
      <c r="C32" s="12">
        <v>600</v>
      </c>
      <c r="D32" s="12">
        <v>206</v>
      </c>
      <c r="E32" s="12">
        <v>918</v>
      </c>
      <c r="F32" s="12">
        <v>315</v>
      </c>
      <c r="G32" s="12">
        <v>3</v>
      </c>
      <c r="H32" s="12">
        <v>34</v>
      </c>
      <c r="I32" s="12">
        <v>173</v>
      </c>
      <c r="J32" s="12">
        <v>881</v>
      </c>
      <c r="K32" s="12">
        <v>118</v>
      </c>
      <c r="L32" s="12">
        <v>8</v>
      </c>
      <c r="M32" s="12">
        <v>3</v>
      </c>
      <c r="N32" s="13">
        <v>2124</v>
      </c>
      <c r="O32" s="14">
        <v>5701</v>
      </c>
      <c r="P32" s="18">
        <v>45474</v>
      </c>
      <c r="AE32" s="18">
        <v>45474</v>
      </c>
      <c r="AF32" s="18"/>
    </row>
    <row r="33" spans="1:32">
      <c r="A33" s="11">
        <v>45505</v>
      </c>
      <c r="B33" s="12">
        <v>741</v>
      </c>
      <c r="C33" s="12">
        <v>399</v>
      </c>
      <c r="D33" s="12">
        <v>171</v>
      </c>
      <c r="E33" s="12">
        <v>729</v>
      </c>
      <c r="F33" s="12">
        <v>246</v>
      </c>
      <c r="G33" s="12">
        <v>6</v>
      </c>
      <c r="H33" s="12">
        <v>38</v>
      </c>
      <c r="I33" s="12">
        <v>185</v>
      </c>
      <c r="J33" s="12">
        <v>718</v>
      </c>
      <c r="K33" s="12">
        <v>86</v>
      </c>
      <c r="L33" s="12">
        <v>6</v>
      </c>
      <c r="M33" s="12">
        <v>5</v>
      </c>
      <c r="N33" s="13">
        <v>1736</v>
      </c>
      <c r="O33" s="14">
        <v>5066</v>
      </c>
      <c r="P33" s="18">
        <v>45505</v>
      </c>
      <c r="AE33" s="18">
        <v>45505</v>
      </c>
      <c r="AF33" s="18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0E8C-9B82-D946-AC12-F925ACBE2EA6}">
  <dimension ref="A1:AE37"/>
  <sheetViews>
    <sheetView workbookViewId="0">
      <selection activeCell="Q2" sqref="Q2"/>
    </sheetView>
  </sheetViews>
  <sheetFormatPr defaultColWidth="10.6640625" defaultRowHeight="15.5"/>
  <sheetData>
    <row r="1" spans="1:31">
      <c r="B1" s="8"/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9"/>
      <c r="Q1" s="8"/>
      <c r="R1" s="8" t="s">
        <v>0</v>
      </c>
      <c r="S1" s="8" t="s">
        <v>1</v>
      </c>
      <c r="T1" s="8" t="s">
        <v>2</v>
      </c>
      <c r="U1" s="8" t="s">
        <v>3</v>
      </c>
      <c r="V1" s="8" t="s">
        <v>4</v>
      </c>
      <c r="W1" s="8" t="s">
        <v>5</v>
      </c>
      <c r="X1" s="8" t="s">
        <v>6</v>
      </c>
      <c r="Y1" s="8" t="s">
        <v>7</v>
      </c>
      <c r="Z1" s="8" t="s">
        <v>8</v>
      </c>
      <c r="AA1" s="8" t="s">
        <v>9</v>
      </c>
      <c r="AB1" s="8" t="s">
        <v>10</v>
      </c>
      <c r="AC1" s="8" t="s">
        <v>11</v>
      </c>
      <c r="AD1" s="8" t="s">
        <v>16397</v>
      </c>
      <c r="AE1" s="8" t="s">
        <v>12</v>
      </c>
    </row>
    <row r="2" spans="1:31">
      <c r="A2" s="7">
        <v>44562</v>
      </c>
      <c r="B2" s="2">
        <v>61</v>
      </c>
      <c r="C2" s="4">
        <v>1693</v>
      </c>
      <c r="D2" s="2">
        <v>210</v>
      </c>
      <c r="E2" s="4">
        <v>1720</v>
      </c>
      <c r="F2" s="2">
        <v>352</v>
      </c>
      <c r="G2" s="2">
        <v>4</v>
      </c>
      <c r="H2" s="2">
        <v>30</v>
      </c>
      <c r="I2" s="2">
        <v>416</v>
      </c>
      <c r="J2" s="4">
        <v>1219</v>
      </c>
      <c r="K2" s="2">
        <v>333</v>
      </c>
      <c r="M2" s="2">
        <v>5</v>
      </c>
      <c r="N2" s="2">
        <v>857</v>
      </c>
      <c r="O2" s="5">
        <v>6900</v>
      </c>
      <c r="P2" s="17">
        <v>44562</v>
      </c>
      <c r="Q2" s="10">
        <f>B2/$O2</f>
        <v>8.8405797101449267E-3</v>
      </c>
      <c r="R2" s="10">
        <f t="shared" ref="R2:AC2" si="0">C2/$O2</f>
        <v>0.24536231884057971</v>
      </c>
      <c r="S2" s="10">
        <f t="shared" si="0"/>
        <v>3.0434782608695653E-2</v>
      </c>
      <c r="T2" s="10">
        <f t="shared" si="0"/>
        <v>0.24927536231884059</v>
      </c>
      <c r="U2" s="10">
        <f t="shared" si="0"/>
        <v>5.1014492753623186E-2</v>
      </c>
      <c r="V2" s="10">
        <f t="shared" si="0"/>
        <v>5.7971014492753622E-4</v>
      </c>
      <c r="W2" s="10">
        <f t="shared" si="0"/>
        <v>4.3478260869565218E-3</v>
      </c>
      <c r="X2" s="10">
        <f t="shared" si="0"/>
        <v>6.0289855072463767E-2</v>
      </c>
      <c r="Y2" s="10">
        <f t="shared" si="0"/>
        <v>0.17666666666666667</v>
      </c>
      <c r="Z2" s="10">
        <f t="shared" si="0"/>
        <v>4.8260869565217392E-2</v>
      </c>
      <c r="AA2" s="10">
        <f t="shared" si="0"/>
        <v>0</v>
      </c>
      <c r="AB2" s="10">
        <f t="shared" si="0"/>
        <v>7.246376811594203E-4</v>
      </c>
      <c r="AC2" s="10">
        <f t="shared" si="0"/>
        <v>0.12420289855072464</v>
      </c>
      <c r="AD2" s="10">
        <f>R2+V2+Z2</f>
        <v>0.29420289855072462</v>
      </c>
      <c r="AE2" s="10">
        <f>O2/$O2</f>
        <v>1</v>
      </c>
    </row>
    <row r="3" spans="1:31">
      <c r="A3" s="7">
        <v>44593</v>
      </c>
      <c r="B3" s="2">
        <v>60</v>
      </c>
      <c r="C3" s="4">
        <v>1365</v>
      </c>
      <c r="D3" s="2">
        <v>193</v>
      </c>
      <c r="E3" s="4">
        <v>1496</v>
      </c>
      <c r="F3" s="2">
        <v>297</v>
      </c>
      <c r="G3" s="2">
        <v>5</v>
      </c>
      <c r="H3" s="2">
        <v>33</v>
      </c>
      <c r="I3" s="2">
        <v>312</v>
      </c>
      <c r="J3" s="4">
        <v>1054</v>
      </c>
      <c r="K3" s="2">
        <v>270</v>
      </c>
      <c r="M3" s="2">
        <v>4</v>
      </c>
      <c r="N3" s="2">
        <v>813</v>
      </c>
      <c r="O3" s="5">
        <v>5902</v>
      </c>
      <c r="P3" s="17">
        <v>44593</v>
      </c>
      <c r="Q3" s="10">
        <f t="shared" ref="Q3:Q33" si="1">B3/$O3</f>
        <v>1.0166045408336157E-2</v>
      </c>
      <c r="R3" s="10">
        <f t="shared" ref="R3:R33" si="2">C3/$O3</f>
        <v>0.23127753303964757</v>
      </c>
      <c r="S3" s="10">
        <f t="shared" ref="S3:S33" si="3">D3/$O3</f>
        <v>3.2700779396814636E-2</v>
      </c>
      <c r="T3" s="10">
        <f t="shared" ref="T3:T33" si="4">E3/$O3</f>
        <v>0.2534733988478482</v>
      </c>
      <c r="U3" s="10">
        <f t="shared" ref="U3:U33" si="5">F3/$O3</f>
        <v>5.032192477126398E-2</v>
      </c>
      <c r="V3" s="10">
        <f t="shared" ref="V3:V33" si="6">G3/$O3</f>
        <v>8.4717045069467977E-4</v>
      </c>
      <c r="W3" s="10">
        <f t="shared" ref="W3:W33" si="7">H3/$O3</f>
        <v>5.5913249745848867E-3</v>
      </c>
      <c r="X3" s="10">
        <f t="shared" ref="X3:X33" si="8">I3/$O3</f>
        <v>5.2863436123348019E-2</v>
      </c>
      <c r="Y3" s="10">
        <f t="shared" ref="Y3:Y33" si="9">J3/$O3</f>
        <v>0.17858353100643851</v>
      </c>
      <c r="Z3" s="10">
        <f t="shared" ref="Z3:Z33" si="10">K3/$O3</f>
        <v>4.5747204337512705E-2</v>
      </c>
      <c r="AA3" s="10">
        <f t="shared" ref="AA3:AA33" si="11">L3/$O3</f>
        <v>0</v>
      </c>
      <c r="AB3" s="10">
        <f t="shared" ref="AB3:AB33" si="12">M3/$O3</f>
        <v>6.7773636055574386E-4</v>
      </c>
      <c r="AC3" s="10">
        <f t="shared" ref="AC3:AC33" si="13">N3/$O3</f>
        <v>0.13774991528295494</v>
      </c>
      <c r="AD3" s="10">
        <f t="shared" ref="AD3:AD33" si="14">R3+V3+Z3</f>
        <v>0.27787190782785498</v>
      </c>
      <c r="AE3" s="10">
        <f t="shared" ref="AE3:AE33" si="15">O3/$O3</f>
        <v>1</v>
      </c>
    </row>
    <row r="4" spans="1:31">
      <c r="A4" s="7">
        <v>44621</v>
      </c>
      <c r="B4" s="2">
        <v>88</v>
      </c>
      <c r="C4" s="4">
        <v>1644</v>
      </c>
      <c r="D4" s="2">
        <v>210</v>
      </c>
      <c r="E4" s="4">
        <v>1660</v>
      </c>
      <c r="F4" s="2">
        <v>315</v>
      </c>
      <c r="G4" s="2">
        <v>2</v>
      </c>
      <c r="H4" s="2">
        <v>33</v>
      </c>
      <c r="I4" s="2">
        <v>386</v>
      </c>
      <c r="J4" s="4">
        <v>1151</v>
      </c>
      <c r="K4" s="2">
        <v>313</v>
      </c>
      <c r="M4" s="2">
        <v>1</v>
      </c>
      <c r="N4" s="2">
        <v>909</v>
      </c>
      <c r="O4" s="5">
        <v>6712</v>
      </c>
      <c r="P4" s="17">
        <v>44621</v>
      </c>
      <c r="Q4" s="10">
        <f t="shared" si="1"/>
        <v>1.3110846245530394E-2</v>
      </c>
      <c r="R4" s="10">
        <f t="shared" si="2"/>
        <v>0.24493444576877235</v>
      </c>
      <c r="S4" s="10">
        <f t="shared" si="3"/>
        <v>3.1287246722288442E-2</v>
      </c>
      <c r="T4" s="10">
        <f t="shared" si="4"/>
        <v>0.24731823599523242</v>
      </c>
      <c r="U4" s="10">
        <f t="shared" si="5"/>
        <v>4.6930870083432656E-2</v>
      </c>
      <c r="V4" s="10">
        <f t="shared" si="6"/>
        <v>2.9797377830750892E-4</v>
      </c>
      <c r="W4" s="10">
        <f t="shared" si="7"/>
        <v>4.9165673420738971E-3</v>
      </c>
      <c r="X4" s="10">
        <f t="shared" si="8"/>
        <v>5.7508939213349222E-2</v>
      </c>
      <c r="Y4" s="10">
        <f t="shared" si="9"/>
        <v>0.17148390941597139</v>
      </c>
      <c r="Z4" s="10">
        <f t="shared" si="10"/>
        <v>4.6632896305125147E-2</v>
      </c>
      <c r="AA4" s="10">
        <f t="shared" si="11"/>
        <v>0</v>
      </c>
      <c r="AB4" s="10">
        <f t="shared" si="12"/>
        <v>1.4898688915375446E-4</v>
      </c>
      <c r="AC4" s="10">
        <f t="shared" si="13"/>
        <v>0.1354290822407628</v>
      </c>
      <c r="AD4" s="10">
        <f t="shared" si="14"/>
        <v>0.29186531585220499</v>
      </c>
      <c r="AE4" s="10">
        <f t="shared" si="15"/>
        <v>1</v>
      </c>
    </row>
    <row r="5" spans="1:31">
      <c r="A5" s="7">
        <v>44652</v>
      </c>
      <c r="B5" s="2">
        <v>84</v>
      </c>
      <c r="C5" s="4">
        <v>1556</v>
      </c>
      <c r="D5" s="2">
        <v>216</v>
      </c>
      <c r="E5" s="4">
        <v>1526</v>
      </c>
      <c r="F5" s="2">
        <v>287</v>
      </c>
      <c r="G5" s="2">
        <v>7</v>
      </c>
      <c r="H5" s="2">
        <v>45</v>
      </c>
      <c r="I5" s="2">
        <v>451</v>
      </c>
      <c r="J5" s="4">
        <v>1193</v>
      </c>
      <c r="K5" s="2">
        <v>253</v>
      </c>
      <c r="M5" s="2">
        <v>2</v>
      </c>
      <c r="N5" s="2">
        <v>909</v>
      </c>
      <c r="O5" s="5">
        <v>6529</v>
      </c>
      <c r="P5" s="17">
        <v>44652</v>
      </c>
      <c r="Q5" s="10">
        <f t="shared" si="1"/>
        <v>1.2865676213815286E-2</v>
      </c>
      <c r="R5" s="10">
        <f t="shared" si="2"/>
        <v>0.23832133557972124</v>
      </c>
      <c r="S5" s="10">
        <f t="shared" si="3"/>
        <v>3.3083167406953592E-2</v>
      </c>
      <c r="T5" s="10">
        <f t="shared" si="4"/>
        <v>0.23372645121764435</v>
      </c>
      <c r="U5" s="10">
        <f t="shared" si="5"/>
        <v>4.3957727063868891E-2</v>
      </c>
      <c r="V5" s="10">
        <f t="shared" si="6"/>
        <v>1.0721396844846072E-3</v>
      </c>
      <c r="W5" s="10">
        <f t="shared" si="7"/>
        <v>6.8923265431153312E-3</v>
      </c>
      <c r="X5" s="10">
        <f t="shared" si="8"/>
        <v>6.9076428243222548E-2</v>
      </c>
      <c r="Y5" s="10">
        <f t="shared" si="9"/>
        <v>0.1827232347985909</v>
      </c>
      <c r="Z5" s="10">
        <f t="shared" si="10"/>
        <v>3.875019145351509E-2</v>
      </c>
      <c r="AA5" s="10">
        <f t="shared" si="11"/>
        <v>0</v>
      </c>
      <c r="AB5" s="10">
        <f t="shared" si="12"/>
        <v>3.0632562413845916E-4</v>
      </c>
      <c r="AC5" s="10">
        <f t="shared" si="13"/>
        <v>0.1392249961709297</v>
      </c>
      <c r="AD5" s="10">
        <f t="shared" si="14"/>
        <v>0.27814366671772095</v>
      </c>
      <c r="AE5" s="10">
        <f t="shared" si="15"/>
        <v>1</v>
      </c>
    </row>
    <row r="6" spans="1:31">
      <c r="A6" s="7">
        <v>44682</v>
      </c>
      <c r="B6" s="2">
        <v>54</v>
      </c>
      <c r="C6" s="4">
        <v>1562</v>
      </c>
      <c r="D6" s="2">
        <v>234</v>
      </c>
      <c r="E6" s="4">
        <v>1455</v>
      </c>
      <c r="F6" s="2">
        <v>314</v>
      </c>
      <c r="G6" s="2">
        <v>4</v>
      </c>
      <c r="H6" s="2">
        <v>40</v>
      </c>
      <c r="I6" s="2">
        <v>350</v>
      </c>
      <c r="J6" s="4">
        <v>1200</v>
      </c>
      <c r="K6" s="2">
        <v>295</v>
      </c>
      <c r="M6" s="2">
        <v>8</v>
      </c>
      <c r="N6" s="2">
        <v>993</v>
      </c>
      <c r="O6" s="5">
        <v>6509</v>
      </c>
      <c r="P6" s="17">
        <v>44682</v>
      </c>
      <c r="Q6" s="10">
        <f t="shared" si="1"/>
        <v>8.2962052542633283E-3</v>
      </c>
      <c r="R6" s="10">
        <f t="shared" si="2"/>
        <v>0.23997541865109848</v>
      </c>
      <c r="S6" s="10">
        <f t="shared" si="3"/>
        <v>3.595022276847442E-2</v>
      </c>
      <c r="T6" s="10">
        <f t="shared" si="4"/>
        <v>0.22353664157320632</v>
      </c>
      <c r="U6" s="10">
        <f t="shared" si="5"/>
        <v>4.8240897219234906E-2</v>
      </c>
      <c r="V6" s="10">
        <f t="shared" si="6"/>
        <v>6.1453372253802432E-4</v>
      </c>
      <c r="W6" s="10">
        <f t="shared" si="7"/>
        <v>6.145337225380243E-3</v>
      </c>
      <c r="X6" s="10">
        <f t="shared" si="8"/>
        <v>5.3771700722077126E-2</v>
      </c>
      <c r="Y6" s="10">
        <f t="shared" si="9"/>
        <v>0.18436011676140729</v>
      </c>
      <c r="Z6" s="10">
        <f t="shared" si="10"/>
        <v>4.5321862037179292E-2</v>
      </c>
      <c r="AA6" s="10">
        <f t="shared" si="11"/>
        <v>0</v>
      </c>
      <c r="AB6" s="10">
        <f t="shared" si="12"/>
        <v>1.2290674450760486E-3</v>
      </c>
      <c r="AC6" s="10">
        <f t="shared" si="13"/>
        <v>0.15255799662006453</v>
      </c>
      <c r="AD6" s="10">
        <f t="shared" si="14"/>
        <v>0.28591181441081581</v>
      </c>
      <c r="AE6" s="10">
        <f t="shared" si="15"/>
        <v>1</v>
      </c>
    </row>
    <row r="7" spans="1:31">
      <c r="A7" s="7">
        <v>44713</v>
      </c>
      <c r="B7" s="2">
        <v>79</v>
      </c>
      <c r="C7" s="4">
        <v>1389</v>
      </c>
      <c r="D7" s="2">
        <v>219</v>
      </c>
      <c r="E7" s="4">
        <v>1509</v>
      </c>
      <c r="F7" s="2">
        <v>383</v>
      </c>
      <c r="G7" s="2">
        <v>2</v>
      </c>
      <c r="H7" s="2">
        <v>40</v>
      </c>
      <c r="I7" s="2">
        <v>323</v>
      </c>
      <c r="J7" s="4">
        <v>1171</v>
      </c>
      <c r="K7" s="2">
        <v>264</v>
      </c>
      <c r="M7" s="2">
        <v>5</v>
      </c>
      <c r="N7" s="2">
        <v>968</v>
      </c>
      <c r="O7" s="5">
        <v>6352</v>
      </c>
      <c r="P7" s="17">
        <v>44713</v>
      </c>
      <c r="Q7" s="10">
        <f t="shared" si="1"/>
        <v>1.2437027707808565E-2</v>
      </c>
      <c r="R7" s="10">
        <f t="shared" si="2"/>
        <v>0.21867128463476071</v>
      </c>
      <c r="S7" s="10">
        <f t="shared" si="3"/>
        <v>3.447732997481108E-2</v>
      </c>
      <c r="T7" s="10">
        <f t="shared" si="4"/>
        <v>0.23756297229219145</v>
      </c>
      <c r="U7" s="10">
        <f t="shared" si="5"/>
        <v>6.0295969773299748E-2</v>
      </c>
      <c r="V7" s="10">
        <f t="shared" si="6"/>
        <v>3.1486146095717883E-4</v>
      </c>
      <c r="W7" s="10">
        <f t="shared" si="7"/>
        <v>6.2972292191435771E-3</v>
      </c>
      <c r="X7" s="10">
        <f t="shared" si="8"/>
        <v>5.0850125944584386E-2</v>
      </c>
      <c r="Y7" s="10">
        <f t="shared" si="9"/>
        <v>0.18435138539042822</v>
      </c>
      <c r="Z7" s="10">
        <f t="shared" si="10"/>
        <v>4.1561712846347604E-2</v>
      </c>
      <c r="AA7" s="10">
        <f t="shared" si="11"/>
        <v>0</v>
      </c>
      <c r="AB7" s="10">
        <f t="shared" si="12"/>
        <v>7.8715365239294714E-4</v>
      </c>
      <c r="AC7" s="10">
        <f t="shared" si="13"/>
        <v>0.15239294710327456</v>
      </c>
      <c r="AD7" s="10">
        <f t="shared" si="14"/>
        <v>0.2605478589420655</v>
      </c>
      <c r="AE7" s="10">
        <f t="shared" si="15"/>
        <v>1</v>
      </c>
    </row>
    <row r="8" spans="1:31">
      <c r="A8" s="7">
        <v>44743</v>
      </c>
      <c r="B8" s="2">
        <v>91</v>
      </c>
      <c r="C8" s="4">
        <v>1449</v>
      </c>
      <c r="D8" s="2">
        <v>205</v>
      </c>
      <c r="E8" s="4">
        <v>1502</v>
      </c>
      <c r="F8" s="2">
        <v>331</v>
      </c>
      <c r="G8" s="2">
        <v>6</v>
      </c>
      <c r="H8" s="2">
        <v>40</v>
      </c>
      <c r="I8" s="2">
        <v>397</v>
      </c>
      <c r="J8" s="4">
        <v>1184</v>
      </c>
      <c r="K8" s="2">
        <v>320</v>
      </c>
      <c r="M8" s="2">
        <v>5</v>
      </c>
      <c r="N8" s="4">
        <v>1081</v>
      </c>
      <c r="O8" s="5">
        <v>6611</v>
      </c>
      <c r="P8" s="17">
        <v>44743</v>
      </c>
      <c r="Q8" s="10">
        <f t="shared" si="1"/>
        <v>1.3764937225835728E-2</v>
      </c>
      <c r="R8" s="10">
        <f t="shared" si="2"/>
        <v>0.21918015428830737</v>
      </c>
      <c r="S8" s="10">
        <f t="shared" si="3"/>
        <v>3.1008924519739828E-2</v>
      </c>
      <c r="T8" s="10">
        <f t="shared" si="4"/>
        <v>0.22719709574950839</v>
      </c>
      <c r="U8" s="10">
        <f t="shared" si="5"/>
        <v>5.0068068370896987E-2</v>
      </c>
      <c r="V8" s="10">
        <f t="shared" si="6"/>
        <v>9.0757827862653149E-4</v>
      </c>
      <c r="W8" s="10">
        <f t="shared" si="7"/>
        <v>6.0505218575102101E-3</v>
      </c>
      <c r="X8" s="10">
        <f t="shared" si="8"/>
        <v>6.0051429435788839E-2</v>
      </c>
      <c r="Y8" s="10">
        <f t="shared" si="9"/>
        <v>0.17909544698230223</v>
      </c>
      <c r="Z8" s="10">
        <f t="shared" si="10"/>
        <v>4.8404174860081681E-2</v>
      </c>
      <c r="AA8" s="10">
        <f t="shared" si="11"/>
        <v>0</v>
      </c>
      <c r="AB8" s="10">
        <f t="shared" si="12"/>
        <v>7.5631523218877626E-4</v>
      </c>
      <c r="AC8" s="10">
        <f t="shared" si="13"/>
        <v>0.16351535319921343</v>
      </c>
      <c r="AD8" s="10">
        <f t="shared" si="14"/>
        <v>0.26849190742701556</v>
      </c>
      <c r="AE8" s="10">
        <f t="shared" si="15"/>
        <v>1</v>
      </c>
    </row>
    <row r="9" spans="1:31">
      <c r="A9" s="7">
        <v>44774</v>
      </c>
      <c r="B9" s="2">
        <v>84</v>
      </c>
      <c r="C9" s="4">
        <v>1411</v>
      </c>
      <c r="D9" s="2">
        <v>185</v>
      </c>
      <c r="E9" s="4">
        <v>1430</v>
      </c>
      <c r="F9" s="2">
        <v>321</v>
      </c>
      <c r="G9" s="2">
        <v>6</v>
      </c>
      <c r="H9" s="2">
        <v>37</v>
      </c>
      <c r="I9" s="2">
        <v>441</v>
      </c>
      <c r="J9" s="4">
        <v>1151</v>
      </c>
      <c r="K9" s="2">
        <v>379</v>
      </c>
      <c r="M9" s="2">
        <v>6</v>
      </c>
      <c r="N9" s="4">
        <v>1140</v>
      </c>
      <c r="O9" s="5">
        <v>6591</v>
      </c>
      <c r="P9" s="17">
        <v>44774</v>
      </c>
      <c r="Q9" s="10">
        <f t="shared" si="1"/>
        <v>1.2744651797906235E-2</v>
      </c>
      <c r="R9" s="10">
        <f t="shared" si="2"/>
        <v>0.21407980579578212</v>
      </c>
      <c r="S9" s="10">
        <f t="shared" si="3"/>
        <v>2.8068578364436353E-2</v>
      </c>
      <c r="T9" s="10">
        <f t="shared" si="4"/>
        <v>0.21696252465483234</v>
      </c>
      <c r="U9" s="10">
        <f t="shared" si="5"/>
        <v>4.8702776513427401E-2</v>
      </c>
      <c r="V9" s="10">
        <f t="shared" si="6"/>
        <v>9.1033227127901685E-4</v>
      </c>
      <c r="W9" s="10">
        <f t="shared" si="7"/>
        <v>5.6137156728872702E-3</v>
      </c>
      <c r="X9" s="10">
        <f t="shared" si="8"/>
        <v>6.6909421939007743E-2</v>
      </c>
      <c r="Y9" s="10">
        <f t="shared" si="9"/>
        <v>0.17463207404035808</v>
      </c>
      <c r="Z9" s="10">
        <f t="shared" si="10"/>
        <v>5.7502655135791232E-2</v>
      </c>
      <c r="AA9" s="10">
        <f t="shared" si="11"/>
        <v>0</v>
      </c>
      <c r="AB9" s="10">
        <f t="shared" si="12"/>
        <v>9.1033227127901685E-4</v>
      </c>
      <c r="AC9" s="10">
        <f t="shared" si="13"/>
        <v>0.17296313154301321</v>
      </c>
      <c r="AD9" s="10">
        <f t="shared" si="14"/>
        <v>0.27249279320285236</v>
      </c>
      <c r="AE9" s="10">
        <f t="shared" si="15"/>
        <v>1</v>
      </c>
    </row>
    <row r="10" spans="1:31">
      <c r="A10" s="7">
        <v>44805</v>
      </c>
      <c r="B10" s="2">
        <v>119</v>
      </c>
      <c r="C10" s="4">
        <v>1329</v>
      </c>
      <c r="D10" s="2">
        <v>264</v>
      </c>
      <c r="E10" s="4">
        <v>1583</v>
      </c>
      <c r="F10" s="2">
        <v>309</v>
      </c>
      <c r="G10" s="2">
        <v>3</v>
      </c>
      <c r="H10" s="2">
        <v>40</v>
      </c>
      <c r="I10" s="2">
        <v>389</v>
      </c>
      <c r="J10" s="2">
        <v>977</v>
      </c>
      <c r="K10" s="2">
        <v>301</v>
      </c>
      <c r="M10" s="2">
        <v>4</v>
      </c>
      <c r="N10" s="4">
        <v>1126</v>
      </c>
      <c r="O10" s="5">
        <v>6444</v>
      </c>
      <c r="P10" s="17">
        <v>44805</v>
      </c>
      <c r="Q10" s="10">
        <f t="shared" si="1"/>
        <v>1.846679081315953E-2</v>
      </c>
      <c r="R10" s="10">
        <f t="shared" si="2"/>
        <v>0.20623836126629422</v>
      </c>
      <c r="S10" s="10">
        <f t="shared" si="3"/>
        <v>4.0968342644320296E-2</v>
      </c>
      <c r="T10" s="10">
        <f t="shared" si="4"/>
        <v>0.24565487274984482</v>
      </c>
      <c r="U10" s="10">
        <f t="shared" si="5"/>
        <v>4.7951582867783983E-2</v>
      </c>
      <c r="V10" s="10">
        <f t="shared" si="6"/>
        <v>4.6554934823091247E-4</v>
      </c>
      <c r="W10" s="10">
        <f t="shared" si="7"/>
        <v>6.2073246430788334E-3</v>
      </c>
      <c r="X10" s="10">
        <f t="shared" si="8"/>
        <v>6.036623215394165E-2</v>
      </c>
      <c r="Y10" s="10">
        <f t="shared" si="9"/>
        <v>0.15161390440720049</v>
      </c>
      <c r="Z10" s="10">
        <f t="shared" si="10"/>
        <v>4.6710117939168218E-2</v>
      </c>
      <c r="AA10" s="10">
        <f t="shared" si="11"/>
        <v>0</v>
      </c>
      <c r="AB10" s="10">
        <f t="shared" si="12"/>
        <v>6.207324643078833E-4</v>
      </c>
      <c r="AC10" s="10">
        <f t="shared" si="13"/>
        <v>0.17473618870266916</v>
      </c>
      <c r="AD10" s="10">
        <f t="shared" si="14"/>
        <v>0.25341402855369338</v>
      </c>
      <c r="AE10" s="10">
        <f t="shared" si="15"/>
        <v>1</v>
      </c>
    </row>
    <row r="11" spans="1:31">
      <c r="A11" s="7">
        <v>44835</v>
      </c>
      <c r="B11" s="2">
        <v>129</v>
      </c>
      <c r="C11" s="4">
        <v>1435</v>
      </c>
      <c r="D11" s="2">
        <v>231</v>
      </c>
      <c r="E11" s="4">
        <v>1551</v>
      </c>
      <c r="F11" s="2">
        <v>361</v>
      </c>
      <c r="G11" s="2">
        <v>8</v>
      </c>
      <c r="H11" s="2">
        <v>39</v>
      </c>
      <c r="I11" s="2">
        <v>369</v>
      </c>
      <c r="J11" s="4">
        <v>1105</v>
      </c>
      <c r="K11" s="2">
        <v>286</v>
      </c>
      <c r="M11" s="2">
        <v>10</v>
      </c>
      <c r="N11" s="4">
        <v>1181</v>
      </c>
      <c r="O11" s="5">
        <v>6705</v>
      </c>
      <c r="P11" s="17">
        <v>44835</v>
      </c>
      <c r="Q11" s="10">
        <f t="shared" si="1"/>
        <v>1.9239373601789709E-2</v>
      </c>
      <c r="R11" s="10">
        <f t="shared" si="2"/>
        <v>0.2140193885160328</v>
      </c>
      <c r="S11" s="10">
        <f t="shared" si="3"/>
        <v>3.4451901565995528E-2</v>
      </c>
      <c r="T11" s="10">
        <f t="shared" si="4"/>
        <v>0.2313199105145414</v>
      </c>
      <c r="U11" s="10">
        <f t="shared" si="5"/>
        <v>5.384041759880686E-2</v>
      </c>
      <c r="V11" s="10">
        <f t="shared" si="6"/>
        <v>1.1931394481730052E-3</v>
      </c>
      <c r="W11" s="10">
        <f t="shared" si="7"/>
        <v>5.8165548098434005E-3</v>
      </c>
      <c r="X11" s="10">
        <f t="shared" si="8"/>
        <v>5.5033557046979868E-2</v>
      </c>
      <c r="Y11" s="10">
        <f t="shared" si="9"/>
        <v>0.16480238627889635</v>
      </c>
      <c r="Z11" s="10">
        <f t="shared" si="10"/>
        <v>4.2654735272184933E-2</v>
      </c>
      <c r="AA11" s="10">
        <f t="shared" si="11"/>
        <v>0</v>
      </c>
      <c r="AB11" s="10">
        <f t="shared" si="12"/>
        <v>1.4914243102162564E-3</v>
      </c>
      <c r="AC11" s="10">
        <f t="shared" si="13"/>
        <v>0.1761372110365399</v>
      </c>
      <c r="AD11" s="10">
        <f t="shared" si="14"/>
        <v>0.25786726323639075</v>
      </c>
      <c r="AE11" s="10">
        <f t="shared" si="15"/>
        <v>1</v>
      </c>
    </row>
    <row r="12" spans="1:31">
      <c r="A12" s="7">
        <v>44866</v>
      </c>
      <c r="B12" s="2">
        <v>101</v>
      </c>
      <c r="C12" s="4">
        <v>1308</v>
      </c>
      <c r="D12" s="2">
        <v>205</v>
      </c>
      <c r="E12" s="4">
        <v>1538</v>
      </c>
      <c r="F12" s="2">
        <v>332</v>
      </c>
      <c r="G12" s="2">
        <v>6</v>
      </c>
      <c r="H12" s="2">
        <v>50</v>
      </c>
      <c r="I12" s="2">
        <v>360</v>
      </c>
      <c r="J12" s="4">
        <v>1126</v>
      </c>
      <c r="K12" s="2">
        <v>343</v>
      </c>
      <c r="M12" s="2">
        <v>3</v>
      </c>
      <c r="N12" s="4">
        <v>1276</v>
      </c>
      <c r="O12" s="5">
        <v>6648</v>
      </c>
      <c r="P12" s="17">
        <v>44866</v>
      </c>
      <c r="Q12" s="10">
        <f t="shared" si="1"/>
        <v>1.5192539109506619E-2</v>
      </c>
      <c r="R12" s="10">
        <f t="shared" si="2"/>
        <v>0.1967509025270758</v>
      </c>
      <c r="S12" s="10">
        <f t="shared" si="3"/>
        <v>3.0836341756919374E-2</v>
      </c>
      <c r="T12" s="10">
        <f t="shared" si="4"/>
        <v>0.23134777376654633</v>
      </c>
      <c r="U12" s="10">
        <f t="shared" si="5"/>
        <v>4.9939831528279181E-2</v>
      </c>
      <c r="V12" s="10">
        <f t="shared" si="6"/>
        <v>9.025270758122744E-4</v>
      </c>
      <c r="W12" s="10">
        <f t="shared" si="7"/>
        <v>7.521058965102286E-3</v>
      </c>
      <c r="X12" s="10">
        <f t="shared" si="8"/>
        <v>5.4151624548736461E-2</v>
      </c>
      <c r="Y12" s="10">
        <f t="shared" si="9"/>
        <v>0.16937424789410349</v>
      </c>
      <c r="Z12" s="10">
        <f t="shared" si="10"/>
        <v>5.1594464500601685E-2</v>
      </c>
      <c r="AA12" s="10">
        <f t="shared" si="11"/>
        <v>0</v>
      </c>
      <c r="AB12" s="10">
        <f t="shared" si="12"/>
        <v>4.512635379061372E-4</v>
      </c>
      <c r="AC12" s="10">
        <f t="shared" si="13"/>
        <v>0.19193742478941034</v>
      </c>
      <c r="AD12" s="10">
        <f t="shared" si="14"/>
        <v>0.24924789410348977</v>
      </c>
      <c r="AE12" s="10">
        <f t="shared" si="15"/>
        <v>1</v>
      </c>
    </row>
    <row r="13" spans="1:31">
      <c r="A13" s="7">
        <v>44896</v>
      </c>
      <c r="B13" s="2">
        <v>119</v>
      </c>
      <c r="C13" s="4">
        <v>1639</v>
      </c>
      <c r="D13" s="2">
        <v>229</v>
      </c>
      <c r="E13" s="4">
        <v>1759</v>
      </c>
      <c r="F13" s="2">
        <v>430</v>
      </c>
      <c r="G13" s="2">
        <v>11</v>
      </c>
      <c r="H13" s="2">
        <v>43</v>
      </c>
      <c r="I13" s="2">
        <v>507</v>
      </c>
      <c r="J13" s="4">
        <v>1475</v>
      </c>
      <c r="K13" s="2">
        <v>327</v>
      </c>
      <c r="M13" s="2">
        <v>7</v>
      </c>
      <c r="N13" s="4">
        <v>1459</v>
      </c>
      <c r="O13" s="5">
        <v>8005</v>
      </c>
      <c r="P13" s="17">
        <v>44896</v>
      </c>
      <c r="Q13" s="10">
        <f t="shared" si="1"/>
        <v>1.4865708931917552E-2</v>
      </c>
      <c r="R13" s="10">
        <f t="shared" si="2"/>
        <v>0.20474703310430981</v>
      </c>
      <c r="S13" s="10">
        <f t="shared" si="3"/>
        <v>2.8607120549656466E-2</v>
      </c>
      <c r="T13" s="10">
        <f t="shared" si="4"/>
        <v>0.21973766396002498</v>
      </c>
      <c r="U13" s="10">
        <f t="shared" si="5"/>
        <v>5.371642723297939E-2</v>
      </c>
      <c r="V13" s="10">
        <f t="shared" si="6"/>
        <v>1.3741411617738913E-3</v>
      </c>
      <c r="W13" s="10">
        <f t="shared" si="7"/>
        <v>5.3716427232979392E-3</v>
      </c>
      <c r="X13" s="10">
        <f t="shared" si="8"/>
        <v>6.3335415365396622E-2</v>
      </c>
      <c r="Y13" s="10">
        <f t="shared" si="9"/>
        <v>0.18425983760149905</v>
      </c>
      <c r="Z13" s="10">
        <f t="shared" si="10"/>
        <v>4.084946908182386E-2</v>
      </c>
      <c r="AA13" s="10">
        <f t="shared" si="11"/>
        <v>0</v>
      </c>
      <c r="AB13" s="10">
        <f t="shared" si="12"/>
        <v>8.744534665833854E-4</v>
      </c>
      <c r="AC13" s="10">
        <f t="shared" si="13"/>
        <v>0.18226108682073705</v>
      </c>
      <c r="AD13" s="10">
        <f t="shared" si="14"/>
        <v>0.24697064334790755</v>
      </c>
      <c r="AE13" s="10">
        <f t="shared" si="15"/>
        <v>1</v>
      </c>
    </row>
    <row r="14" spans="1:31">
      <c r="A14" s="7">
        <v>44927</v>
      </c>
      <c r="B14" s="2">
        <v>145</v>
      </c>
      <c r="C14" s="4">
        <v>1349</v>
      </c>
      <c r="D14" s="2">
        <v>364</v>
      </c>
      <c r="E14" s="4">
        <v>1579</v>
      </c>
      <c r="F14" s="2">
        <v>426</v>
      </c>
      <c r="G14" s="2">
        <v>9</v>
      </c>
      <c r="H14" s="2">
        <v>35</v>
      </c>
      <c r="I14" s="2">
        <v>481</v>
      </c>
      <c r="J14" s="4">
        <v>1242</v>
      </c>
      <c r="K14" s="2">
        <v>317</v>
      </c>
      <c r="L14" s="2">
        <v>3</v>
      </c>
      <c r="M14" s="2">
        <v>5</v>
      </c>
      <c r="N14" s="4">
        <v>1495</v>
      </c>
      <c r="O14" s="5">
        <v>7450</v>
      </c>
      <c r="P14" s="17">
        <v>44927</v>
      </c>
      <c r="Q14" s="10">
        <f t="shared" si="1"/>
        <v>1.9463087248322148E-2</v>
      </c>
      <c r="R14" s="10">
        <f t="shared" si="2"/>
        <v>0.18107382550335571</v>
      </c>
      <c r="S14" s="10">
        <f t="shared" si="3"/>
        <v>4.8859060402684562E-2</v>
      </c>
      <c r="T14" s="10">
        <f t="shared" si="4"/>
        <v>0.21194630872483222</v>
      </c>
      <c r="U14" s="10">
        <f t="shared" si="5"/>
        <v>5.7181208053691278E-2</v>
      </c>
      <c r="V14" s="10">
        <f t="shared" si="6"/>
        <v>1.2080536912751677E-3</v>
      </c>
      <c r="W14" s="10">
        <f t="shared" si="7"/>
        <v>4.6979865771812077E-3</v>
      </c>
      <c r="X14" s="10">
        <f t="shared" si="8"/>
        <v>6.4563758389261747E-2</v>
      </c>
      <c r="Y14" s="10">
        <f t="shared" si="9"/>
        <v>0.16671140939597315</v>
      </c>
      <c r="Z14" s="10">
        <f t="shared" si="10"/>
        <v>4.2550335570469798E-2</v>
      </c>
      <c r="AA14" s="10">
        <f t="shared" si="11"/>
        <v>4.0268456375838925E-4</v>
      </c>
      <c r="AB14" s="10">
        <f t="shared" si="12"/>
        <v>6.711409395973154E-4</v>
      </c>
      <c r="AC14" s="10">
        <f t="shared" si="13"/>
        <v>0.20067114093959731</v>
      </c>
      <c r="AD14" s="10">
        <f t="shared" si="14"/>
        <v>0.22483221476510068</v>
      </c>
      <c r="AE14" s="10">
        <f t="shared" si="15"/>
        <v>1</v>
      </c>
    </row>
    <row r="15" spans="1:31">
      <c r="A15" s="7">
        <v>44958</v>
      </c>
      <c r="B15" s="2">
        <v>107</v>
      </c>
      <c r="C15" s="4">
        <v>1158</v>
      </c>
      <c r="D15" s="2">
        <v>248</v>
      </c>
      <c r="E15" s="4">
        <v>1312</v>
      </c>
      <c r="F15" s="2">
        <v>402</v>
      </c>
      <c r="G15" s="2">
        <v>2</v>
      </c>
      <c r="H15" s="2">
        <v>36</v>
      </c>
      <c r="I15" s="2">
        <v>361</v>
      </c>
      <c r="J15" s="4">
        <v>1129</v>
      </c>
      <c r="K15" s="2">
        <v>265</v>
      </c>
      <c r="L15" s="2">
        <v>3</v>
      </c>
      <c r="M15" s="2">
        <v>6</v>
      </c>
      <c r="N15" s="4">
        <v>1299</v>
      </c>
      <c r="O15" s="5">
        <v>6328</v>
      </c>
      <c r="P15" s="17">
        <v>44958</v>
      </c>
      <c r="Q15" s="10">
        <f t="shared" si="1"/>
        <v>1.690897597977244E-2</v>
      </c>
      <c r="R15" s="10">
        <f t="shared" si="2"/>
        <v>0.18299620733249053</v>
      </c>
      <c r="S15" s="10">
        <f t="shared" si="3"/>
        <v>3.9190897597977246E-2</v>
      </c>
      <c r="T15" s="10">
        <f t="shared" si="4"/>
        <v>0.20733249051833122</v>
      </c>
      <c r="U15" s="10">
        <f t="shared" si="5"/>
        <v>6.3527180783817958E-2</v>
      </c>
      <c r="V15" s="10">
        <f t="shared" si="6"/>
        <v>3.1605562579013909E-4</v>
      </c>
      <c r="W15" s="10">
        <f t="shared" si="7"/>
        <v>5.6890012642225032E-3</v>
      </c>
      <c r="X15" s="10">
        <f t="shared" si="8"/>
        <v>5.7048040455120103E-2</v>
      </c>
      <c r="Y15" s="10">
        <f t="shared" si="9"/>
        <v>0.17841340075853351</v>
      </c>
      <c r="Z15" s="10">
        <f t="shared" si="10"/>
        <v>4.1877370417193423E-2</v>
      </c>
      <c r="AA15" s="10">
        <f t="shared" si="11"/>
        <v>4.7408343868520858E-4</v>
      </c>
      <c r="AB15" s="10">
        <f t="shared" si="12"/>
        <v>9.4816687737041716E-4</v>
      </c>
      <c r="AC15" s="10">
        <f t="shared" si="13"/>
        <v>0.20527812895069533</v>
      </c>
      <c r="AD15" s="10">
        <f t="shared" si="14"/>
        <v>0.2251896333754741</v>
      </c>
      <c r="AE15" s="10">
        <f t="shared" si="15"/>
        <v>1</v>
      </c>
    </row>
    <row r="16" spans="1:31">
      <c r="A16" s="7">
        <v>44986</v>
      </c>
      <c r="B16" s="2">
        <v>87</v>
      </c>
      <c r="C16" s="4">
        <v>1213</v>
      </c>
      <c r="D16" s="2">
        <v>268</v>
      </c>
      <c r="E16" s="4">
        <v>1525</v>
      </c>
      <c r="F16" s="2">
        <v>397</v>
      </c>
      <c r="G16" s="2">
        <v>11</v>
      </c>
      <c r="H16" s="2">
        <v>41</v>
      </c>
      <c r="I16" s="2">
        <v>387</v>
      </c>
      <c r="J16" s="4">
        <v>1172</v>
      </c>
      <c r="K16" s="2">
        <v>278</v>
      </c>
      <c r="L16" s="2">
        <v>4</v>
      </c>
      <c r="M16" s="2">
        <v>6</v>
      </c>
      <c r="N16" s="4">
        <v>1330</v>
      </c>
      <c r="O16" s="5">
        <v>6719</v>
      </c>
      <c r="P16" s="17">
        <v>44986</v>
      </c>
      <c r="Q16" s="10">
        <f t="shared" si="1"/>
        <v>1.2948355410031255E-2</v>
      </c>
      <c r="R16" s="10">
        <f t="shared" si="2"/>
        <v>0.18053281738353921</v>
      </c>
      <c r="S16" s="10">
        <f t="shared" si="3"/>
        <v>3.9886887929751452E-2</v>
      </c>
      <c r="T16" s="10">
        <f t="shared" si="4"/>
        <v>0.22696829885399614</v>
      </c>
      <c r="U16" s="10">
        <f t="shared" si="5"/>
        <v>5.9086173537728826E-2</v>
      </c>
      <c r="V16" s="10">
        <f t="shared" si="6"/>
        <v>1.6371483851763656E-3</v>
      </c>
      <c r="W16" s="10">
        <f t="shared" si="7"/>
        <v>6.102098526566453E-3</v>
      </c>
      <c r="X16" s="10">
        <f t="shared" si="8"/>
        <v>5.7597856823932134E-2</v>
      </c>
      <c r="Y16" s="10">
        <f t="shared" si="9"/>
        <v>0.17443071885697276</v>
      </c>
      <c r="Z16" s="10">
        <f t="shared" si="10"/>
        <v>4.1375204643548144E-2</v>
      </c>
      <c r="AA16" s="10">
        <f t="shared" si="11"/>
        <v>5.9532668551867836E-4</v>
      </c>
      <c r="AB16" s="10">
        <f t="shared" si="12"/>
        <v>8.929900282780176E-4</v>
      </c>
      <c r="AC16" s="10">
        <f t="shared" si="13"/>
        <v>0.19794612293496056</v>
      </c>
      <c r="AD16" s="10">
        <f t="shared" si="14"/>
        <v>0.22354517041226374</v>
      </c>
      <c r="AE16" s="10">
        <f t="shared" si="15"/>
        <v>1</v>
      </c>
    </row>
    <row r="17" spans="1:31">
      <c r="A17" s="7">
        <v>45017</v>
      </c>
      <c r="B17" s="2">
        <v>90</v>
      </c>
      <c r="C17" s="4">
        <v>1217</v>
      </c>
      <c r="D17" s="2">
        <v>279</v>
      </c>
      <c r="E17" s="4">
        <v>1411</v>
      </c>
      <c r="F17" s="2">
        <v>378</v>
      </c>
      <c r="G17" s="2">
        <v>11</v>
      </c>
      <c r="H17" s="2">
        <v>49</v>
      </c>
      <c r="I17" s="2">
        <v>455</v>
      </c>
      <c r="J17" s="4">
        <v>1163</v>
      </c>
      <c r="K17" s="2">
        <v>293</v>
      </c>
      <c r="L17" s="2">
        <v>3</v>
      </c>
      <c r="M17" s="2">
        <v>5</v>
      </c>
      <c r="N17" s="4">
        <v>1303</v>
      </c>
      <c r="O17" s="5">
        <v>6657</v>
      </c>
      <c r="P17" s="17">
        <v>45017</v>
      </c>
      <c r="Q17" s="10">
        <f t="shared" si="1"/>
        <v>1.3519603424966201E-2</v>
      </c>
      <c r="R17" s="10">
        <f t="shared" si="2"/>
        <v>0.18281508186870962</v>
      </c>
      <c r="S17" s="10">
        <f t="shared" si="3"/>
        <v>4.1910770617395225E-2</v>
      </c>
      <c r="T17" s="10">
        <f t="shared" si="4"/>
        <v>0.21195733814030343</v>
      </c>
      <c r="U17" s="10">
        <f t="shared" si="5"/>
        <v>5.6782334384858045E-2</v>
      </c>
      <c r="V17" s="10">
        <f t="shared" si="6"/>
        <v>1.6523959741625357E-3</v>
      </c>
      <c r="W17" s="10">
        <f t="shared" si="7"/>
        <v>7.3606729758149319E-3</v>
      </c>
      <c r="X17" s="10">
        <f t="shared" si="8"/>
        <v>6.8349106203995799E-2</v>
      </c>
      <c r="Y17" s="10">
        <f t="shared" si="9"/>
        <v>0.17470331981372991</v>
      </c>
      <c r="Z17" s="10">
        <f t="shared" si="10"/>
        <v>4.4013820039056635E-2</v>
      </c>
      <c r="AA17" s="10">
        <f t="shared" si="11"/>
        <v>4.5065344749887338E-4</v>
      </c>
      <c r="AB17" s="10">
        <f t="shared" si="12"/>
        <v>7.5108907916478891E-4</v>
      </c>
      <c r="AC17" s="10">
        <f t="shared" si="13"/>
        <v>0.19573381403034401</v>
      </c>
      <c r="AD17" s="10">
        <f t="shared" si="14"/>
        <v>0.22848129788192878</v>
      </c>
      <c r="AE17" s="10">
        <f t="shared" si="15"/>
        <v>1</v>
      </c>
    </row>
    <row r="18" spans="1:31">
      <c r="A18" s="7">
        <v>45047</v>
      </c>
      <c r="B18" s="2">
        <v>102</v>
      </c>
      <c r="C18" s="4">
        <v>1253</v>
      </c>
      <c r="D18" s="2">
        <v>277</v>
      </c>
      <c r="E18" s="4">
        <v>1490</v>
      </c>
      <c r="F18" s="2">
        <v>385</v>
      </c>
      <c r="G18" s="2">
        <v>2</v>
      </c>
      <c r="H18" s="2">
        <v>49</v>
      </c>
      <c r="I18" s="2">
        <v>393</v>
      </c>
      <c r="J18" s="4">
        <v>1176</v>
      </c>
      <c r="K18" s="2">
        <v>309</v>
      </c>
      <c r="L18" s="2">
        <v>2</v>
      </c>
      <c r="M18" s="2">
        <v>3</v>
      </c>
      <c r="N18" s="4">
        <v>1514</v>
      </c>
      <c r="O18" s="5">
        <v>6955</v>
      </c>
      <c r="P18" s="17">
        <v>45047</v>
      </c>
      <c r="Q18" s="10">
        <f t="shared" si="1"/>
        <v>1.4665708123652048E-2</v>
      </c>
      <c r="R18" s="10">
        <f t="shared" si="2"/>
        <v>0.18015815959741194</v>
      </c>
      <c r="S18" s="10">
        <f t="shared" si="3"/>
        <v>3.9827462257368801E-2</v>
      </c>
      <c r="T18" s="10">
        <f t="shared" si="4"/>
        <v>0.21423436376707405</v>
      </c>
      <c r="U18" s="10">
        <f t="shared" si="5"/>
        <v>5.5355859094176854E-2</v>
      </c>
      <c r="V18" s="10">
        <f t="shared" si="6"/>
        <v>2.875629043853343E-4</v>
      </c>
      <c r="W18" s="10">
        <f t="shared" si="7"/>
        <v>7.0452911574406902E-3</v>
      </c>
      <c r="X18" s="10">
        <f t="shared" si="8"/>
        <v>5.650611071171819E-2</v>
      </c>
      <c r="Y18" s="10">
        <f t="shared" si="9"/>
        <v>0.16908698777857656</v>
      </c>
      <c r="Z18" s="10">
        <f t="shared" si="10"/>
        <v>4.442846872753415E-2</v>
      </c>
      <c r="AA18" s="10">
        <f t="shared" si="11"/>
        <v>2.875629043853343E-4</v>
      </c>
      <c r="AB18" s="10">
        <f t="shared" si="12"/>
        <v>4.3134435657800146E-4</v>
      </c>
      <c r="AC18" s="10">
        <f t="shared" si="13"/>
        <v>0.21768511861969805</v>
      </c>
      <c r="AD18" s="10">
        <f t="shared" si="14"/>
        <v>0.22487419122933142</v>
      </c>
      <c r="AE18" s="10">
        <f t="shared" si="15"/>
        <v>1</v>
      </c>
    </row>
    <row r="19" spans="1:31">
      <c r="A19" s="7">
        <v>45078</v>
      </c>
      <c r="B19" s="2">
        <v>94</v>
      </c>
      <c r="C19" s="4">
        <v>1124</v>
      </c>
      <c r="D19" s="2">
        <v>240</v>
      </c>
      <c r="E19" s="4">
        <v>1333</v>
      </c>
      <c r="F19" s="2">
        <v>369</v>
      </c>
      <c r="G19" s="2">
        <v>2</v>
      </c>
      <c r="H19" s="2">
        <v>46</v>
      </c>
      <c r="I19" s="2">
        <v>407</v>
      </c>
      <c r="J19" s="4">
        <v>1209</v>
      </c>
      <c r="K19" s="2">
        <v>263</v>
      </c>
      <c r="L19" s="2">
        <v>3</v>
      </c>
      <c r="M19" s="2">
        <v>3</v>
      </c>
      <c r="N19" s="4">
        <v>1483</v>
      </c>
      <c r="O19" s="5">
        <v>6576</v>
      </c>
      <c r="P19" s="17">
        <v>45078</v>
      </c>
      <c r="Q19" s="10">
        <f t="shared" si="1"/>
        <v>1.4294403892944039E-2</v>
      </c>
      <c r="R19" s="10">
        <f t="shared" si="2"/>
        <v>0.17092457420924576</v>
      </c>
      <c r="S19" s="10">
        <f t="shared" si="3"/>
        <v>3.6496350364963501E-2</v>
      </c>
      <c r="T19" s="10">
        <f t="shared" si="4"/>
        <v>0.20270681265206814</v>
      </c>
      <c r="U19" s="10">
        <f t="shared" si="5"/>
        <v>5.6113138686131388E-2</v>
      </c>
      <c r="V19" s="10">
        <f t="shared" si="6"/>
        <v>3.0413625304136254E-4</v>
      </c>
      <c r="W19" s="10">
        <f t="shared" si="7"/>
        <v>6.9951338199513383E-3</v>
      </c>
      <c r="X19" s="10">
        <f t="shared" si="8"/>
        <v>6.1891727493917276E-2</v>
      </c>
      <c r="Y19" s="10">
        <f t="shared" si="9"/>
        <v>0.18385036496350365</v>
      </c>
      <c r="Z19" s="10">
        <f t="shared" si="10"/>
        <v>3.9993917274939172E-2</v>
      </c>
      <c r="AA19" s="10">
        <f t="shared" si="11"/>
        <v>4.5620437956204378E-4</v>
      </c>
      <c r="AB19" s="10">
        <f t="shared" si="12"/>
        <v>4.5620437956204378E-4</v>
      </c>
      <c r="AC19" s="10">
        <f t="shared" si="13"/>
        <v>0.22551703163017031</v>
      </c>
      <c r="AD19" s="10">
        <f t="shared" si="14"/>
        <v>0.2112226277372263</v>
      </c>
      <c r="AE19" s="10">
        <f t="shared" si="15"/>
        <v>1</v>
      </c>
    </row>
    <row r="20" spans="1:31">
      <c r="A20" s="7">
        <v>45108</v>
      </c>
      <c r="B20" s="2">
        <v>88</v>
      </c>
      <c r="C20" s="4">
        <v>1149</v>
      </c>
      <c r="D20" s="2">
        <v>204</v>
      </c>
      <c r="E20" s="4">
        <v>1427</v>
      </c>
      <c r="F20" s="2">
        <v>374</v>
      </c>
      <c r="G20" s="2">
        <v>3</v>
      </c>
      <c r="H20" s="2">
        <v>57</v>
      </c>
      <c r="I20" s="2">
        <v>379</v>
      </c>
      <c r="J20" s="4">
        <v>1110</v>
      </c>
      <c r="K20" s="2">
        <v>253</v>
      </c>
      <c r="L20" s="2">
        <v>7</v>
      </c>
      <c r="M20" s="2">
        <v>3</v>
      </c>
      <c r="N20" s="4">
        <v>1494</v>
      </c>
      <c r="O20" s="5">
        <v>6548</v>
      </c>
      <c r="P20" s="17">
        <v>45108</v>
      </c>
      <c r="Q20" s="10">
        <f t="shared" si="1"/>
        <v>1.3439218081857055E-2</v>
      </c>
      <c r="R20" s="10">
        <f t="shared" si="2"/>
        <v>0.17547342700061086</v>
      </c>
      <c r="S20" s="10">
        <f t="shared" si="3"/>
        <v>3.1154551007941355E-2</v>
      </c>
      <c r="T20" s="10">
        <f t="shared" si="4"/>
        <v>0.21792913866829566</v>
      </c>
      <c r="U20" s="10">
        <f t="shared" si="5"/>
        <v>5.7116676847892484E-2</v>
      </c>
      <c r="V20" s="10">
        <f t="shared" si="6"/>
        <v>4.5815516188149055E-4</v>
      </c>
      <c r="W20" s="10">
        <f t="shared" si="7"/>
        <v>8.7049480757483196E-3</v>
      </c>
      <c r="X20" s="10">
        <f t="shared" si="8"/>
        <v>5.7880268784361637E-2</v>
      </c>
      <c r="Y20" s="10">
        <f t="shared" si="9"/>
        <v>0.16951740989615149</v>
      </c>
      <c r="Z20" s="10">
        <f t="shared" si="10"/>
        <v>3.8637751985339037E-2</v>
      </c>
      <c r="AA20" s="10">
        <f t="shared" si="11"/>
        <v>1.0690287110568112E-3</v>
      </c>
      <c r="AB20" s="10">
        <f t="shared" si="12"/>
        <v>4.5815516188149055E-4</v>
      </c>
      <c r="AC20" s="10">
        <f t="shared" si="13"/>
        <v>0.2281612706169823</v>
      </c>
      <c r="AD20" s="10">
        <f t="shared" si="14"/>
        <v>0.21456933414783139</v>
      </c>
      <c r="AE20" s="10">
        <f t="shared" si="15"/>
        <v>1</v>
      </c>
    </row>
    <row r="21" spans="1:31">
      <c r="A21" s="7">
        <v>45139</v>
      </c>
      <c r="B21" s="2">
        <v>90</v>
      </c>
      <c r="C21" s="4">
        <v>1111</v>
      </c>
      <c r="D21" s="2">
        <v>219</v>
      </c>
      <c r="E21" s="4">
        <v>1386</v>
      </c>
      <c r="F21" s="2">
        <v>367</v>
      </c>
      <c r="G21" s="2">
        <v>4</v>
      </c>
      <c r="H21" s="2">
        <v>54</v>
      </c>
      <c r="I21" s="2">
        <v>406</v>
      </c>
      <c r="J21" s="4">
        <v>1178</v>
      </c>
      <c r="K21" s="2">
        <v>230</v>
      </c>
      <c r="L21" s="2">
        <v>10</v>
      </c>
      <c r="M21" s="2">
        <v>7</v>
      </c>
      <c r="N21" s="4">
        <v>1529</v>
      </c>
      <c r="O21" s="5">
        <v>6591</v>
      </c>
      <c r="P21" s="17">
        <v>45139</v>
      </c>
      <c r="Q21" s="10">
        <f t="shared" si="1"/>
        <v>1.3654984069185253E-2</v>
      </c>
      <c r="R21" s="10">
        <f t="shared" si="2"/>
        <v>0.16856319223183128</v>
      </c>
      <c r="S21" s="10">
        <f t="shared" si="3"/>
        <v>3.3227127901684111E-2</v>
      </c>
      <c r="T21" s="10">
        <f t="shared" si="4"/>
        <v>0.21028675466545288</v>
      </c>
      <c r="U21" s="10">
        <f t="shared" si="5"/>
        <v>5.5681990593233199E-2</v>
      </c>
      <c r="V21" s="10">
        <f t="shared" si="6"/>
        <v>6.0688818085267787E-4</v>
      </c>
      <c r="W21" s="10">
        <f t="shared" si="7"/>
        <v>8.1929904415111512E-3</v>
      </c>
      <c r="X21" s="10">
        <f t="shared" si="8"/>
        <v>6.1599150356546804E-2</v>
      </c>
      <c r="Y21" s="10">
        <f t="shared" si="9"/>
        <v>0.17872856926111363</v>
      </c>
      <c r="Z21" s="10">
        <f t="shared" si="10"/>
        <v>3.4896070399028978E-2</v>
      </c>
      <c r="AA21" s="10">
        <f t="shared" si="11"/>
        <v>1.5172204521316948E-3</v>
      </c>
      <c r="AB21" s="10">
        <f t="shared" si="12"/>
        <v>1.0620543164921864E-3</v>
      </c>
      <c r="AC21" s="10">
        <f t="shared" si="13"/>
        <v>0.23198300713093611</v>
      </c>
      <c r="AD21" s="10">
        <f t="shared" si="14"/>
        <v>0.20406615081171292</v>
      </c>
      <c r="AE21" s="10">
        <f t="shared" si="15"/>
        <v>1</v>
      </c>
    </row>
    <row r="22" spans="1:31">
      <c r="A22" s="7">
        <v>45170</v>
      </c>
      <c r="B22" s="2">
        <v>107</v>
      </c>
      <c r="C22" s="4">
        <v>1201</v>
      </c>
      <c r="D22" s="2">
        <v>183</v>
      </c>
      <c r="E22" s="4">
        <v>1246</v>
      </c>
      <c r="F22" s="2">
        <v>317</v>
      </c>
      <c r="G22" s="2">
        <v>3</v>
      </c>
      <c r="H22" s="2">
        <v>52</v>
      </c>
      <c r="I22" s="2">
        <v>306</v>
      </c>
      <c r="J22" s="4">
        <v>1121</v>
      </c>
      <c r="K22" s="2">
        <v>234</v>
      </c>
      <c r="L22" s="2">
        <v>2</v>
      </c>
      <c r="M22" s="2">
        <v>1</v>
      </c>
      <c r="N22" s="4">
        <v>1475</v>
      </c>
      <c r="O22" s="5">
        <v>6248</v>
      </c>
      <c r="P22" s="17">
        <v>45170</v>
      </c>
      <c r="Q22" s="10">
        <f t="shared" si="1"/>
        <v>1.7125480153649168E-2</v>
      </c>
      <c r="R22" s="10">
        <f t="shared" si="2"/>
        <v>0.19222151088348272</v>
      </c>
      <c r="S22" s="10">
        <f t="shared" si="3"/>
        <v>2.9289372599231756E-2</v>
      </c>
      <c r="T22" s="10">
        <f t="shared" si="4"/>
        <v>0.19942381562099873</v>
      </c>
      <c r="U22" s="10">
        <f t="shared" si="5"/>
        <v>5.0736235595390526E-2</v>
      </c>
      <c r="V22" s="10">
        <f t="shared" si="6"/>
        <v>4.8015364916773366E-4</v>
      </c>
      <c r="W22" s="10">
        <f t="shared" si="7"/>
        <v>8.3226632522407171E-3</v>
      </c>
      <c r="X22" s="10">
        <f t="shared" si="8"/>
        <v>4.8975672215108831E-2</v>
      </c>
      <c r="Y22" s="10">
        <f t="shared" si="9"/>
        <v>0.17941741357234314</v>
      </c>
      <c r="Z22" s="10">
        <f t="shared" si="10"/>
        <v>3.745198463508323E-2</v>
      </c>
      <c r="AA22" s="10">
        <f t="shared" si="11"/>
        <v>3.201024327784891E-4</v>
      </c>
      <c r="AB22" s="10">
        <f t="shared" si="12"/>
        <v>1.6005121638924455E-4</v>
      </c>
      <c r="AC22" s="10">
        <f t="shared" si="13"/>
        <v>0.23607554417413573</v>
      </c>
      <c r="AD22" s="10">
        <f t="shared" si="14"/>
        <v>0.23015364916773368</v>
      </c>
      <c r="AE22" s="10">
        <f t="shared" si="15"/>
        <v>1</v>
      </c>
    </row>
    <row r="23" spans="1:31">
      <c r="A23" s="7">
        <v>45200</v>
      </c>
      <c r="B23" s="2">
        <v>89</v>
      </c>
      <c r="C23" s="4">
        <v>1067</v>
      </c>
      <c r="D23" s="2">
        <v>209</v>
      </c>
      <c r="E23" s="4">
        <v>1432</v>
      </c>
      <c r="F23" s="2">
        <v>376</v>
      </c>
      <c r="G23" s="2">
        <v>4</v>
      </c>
      <c r="H23" s="2">
        <v>57</v>
      </c>
      <c r="I23" s="2">
        <v>330</v>
      </c>
      <c r="J23" s="4">
        <v>1130</v>
      </c>
      <c r="K23" s="2">
        <v>222</v>
      </c>
      <c r="L23" s="2">
        <v>2</v>
      </c>
      <c r="M23" s="2">
        <v>2</v>
      </c>
      <c r="N23" s="4">
        <v>1857</v>
      </c>
      <c r="O23" s="5">
        <v>6777</v>
      </c>
      <c r="P23" s="17">
        <v>45200</v>
      </c>
      <c r="Q23" s="10">
        <f t="shared" si="1"/>
        <v>1.3132654566917515E-2</v>
      </c>
      <c r="R23" s="10">
        <f t="shared" si="2"/>
        <v>0.15744429688652797</v>
      </c>
      <c r="S23" s="10">
        <f t="shared" si="3"/>
        <v>3.0839604544783829E-2</v>
      </c>
      <c r="T23" s="10">
        <f t="shared" si="4"/>
        <v>0.211302936402538</v>
      </c>
      <c r="U23" s="10">
        <f t="shared" si="5"/>
        <v>5.5481776597314444E-2</v>
      </c>
      <c r="V23" s="10">
        <f t="shared" si="6"/>
        <v>5.9023166592887713E-4</v>
      </c>
      <c r="W23" s="10">
        <f t="shared" si="7"/>
        <v>8.4108012394864991E-3</v>
      </c>
      <c r="X23" s="10">
        <f t="shared" si="8"/>
        <v>4.869411243913236E-2</v>
      </c>
      <c r="Y23" s="10">
        <f t="shared" si="9"/>
        <v>0.16674044562490778</v>
      </c>
      <c r="Z23" s="10">
        <f t="shared" si="10"/>
        <v>3.2757857459052679E-2</v>
      </c>
      <c r="AA23" s="10">
        <f t="shared" si="11"/>
        <v>2.9511583296443856E-4</v>
      </c>
      <c r="AB23" s="10">
        <f t="shared" si="12"/>
        <v>2.9511583296443856E-4</v>
      </c>
      <c r="AC23" s="10">
        <f t="shared" si="13"/>
        <v>0.27401505090748118</v>
      </c>
      <c r="AD23" s="10">
        <f t="shared" si="14"/>
        <v>0.19079238601150952</v>
      </c>
      <c r="AE23" s="10">
        <f t="shared" si="15"/>
        <v>1</v>
      </c>
    </row>
    <row r="24" spans="1:31">
      <c r="A24" s="7">
        <v>45231</v>
      </c>
      <c r="B24" s="2">
        <v>149</v>
      </c>
      <c r="C24" s="4">
        <v>1008</v>
      </c>
      <c r="D24" s="2">
        <v>191</v>
      </c>
      <c r="E24" s="4">
        <v>1346</v>
      </c>
      <c r="F24" s="2">
        <v>369</v>
      </c>
      <c r="G24" s="2">
        <v>6</v>
      </c>
      <c r="H24" s="2">
        <v>38</v>
      </c>
      <c r="I24" s="2">
        <v>314</v>
      </c>
      <c r="J24" s="4">
        <v>1187</v>
      </c>
      <c r="K24" s="2">
        <v>184</v>
      </c>
      <c r="L24" s="2">
        <v>8</v>
      </c>
      <c r="M24" s="2">
        <v>5</v>
      </c>
      <c r="N24" s="4">
        <v>2016</v>
      </c>
      <c r="O24" s="5">
        <v>6821</v>
      </c>
      <c r="P24" s="17">
        <v>45231</v>
      </c>
      <c r="Q24" s="10">
        <f t="shared" si="1"/>
        <v>2.1844304354200265E-2</v>
      </c>
      <c r="R24" s="10">
        <f t="shared" si="2"/>
        <v>0.14777891804720716</v>
      </c>
      <c r="S24" s="10">
        <f t="shared" si="3"/>
        <v>2.8001759272833895E-2</v>
      </c>
      <c r="T24" s="10">
        <f t="shared" si="4"/>
        <v>0.19733176953525877</v>
      </c>
      <c r="U24" s="10">
        <f t="shared" si="5"/>
        <v>5.4097639642281189E-2</v>
      </c>
      <c r="V24" s="10">
        <f t="shared" si="6"/>
        <v>8.7963641694766166E-4</v>
      </c>
      <c r="W24" s="10">
        <f t="shared" si="7"/>
        <v>5.5710306406685237E-3</v>
      </c>
      <c r="X24" s="10">
        <f t="shared" si="8"/>
        <v>4.6034305820260961E-2</v>
      </c>
      <c r="Y24" s="10">
        <f t="shared" si="9"/>
        <v>0.17402140448614573</v>
      </c>
      <c r="Z24" s="10">
        <f t="shared" si="10"/>
        <v>2.6975516786394958E-2</v>
      </c>
      <c r="AA24" s="10">
        <f t="shared" si="11"/>
        <v>1.1728485559302155E-3</v>
      </c>
      <c r="AB24" s="10">
        <f t="shared" si="12"/>
        <v>7.330303474563847E-4</v>
      </c>
      <c r="AC24" s="10">
        <f t="shared" si="13"/>
        <v>0.29555783609441433</v>
      </c>
      <c r="AD24" s="10">
        <f t="shared" si="14"/>
        <v>0.17563407125054978</v>
      </c>
      <c r="AE24" s="10">
        <f t="shared" si="15"/>
        <v>1</v>
      </c>
    </row>
    <row r="25" spans="1:31">
      <c r="A25" s="7">
        <v>45261</v>
      </c>
      <c r="B25" s="2">
        <v>205</v>
      </c>
      <c r="C25" s="4">
        <v>1011</v>
      </c>
      <c r="D25" s="2">
        <v>184</v>
      </c>
      <c r="E25" s="4">
        <v>1454</v>
      </c>
      <c r="F25" s="2">
        <v>401</v>
      </c>
      <c r="G25" s="2">
        <v>5</v>
      </c>
      <c r="H25" s="2">
        <v>52</v>
      </c>
      <c r="I25" s="2">
        <v>409</v>
      </c>
      <c r="J25" s="4">
        <v>1238</v>
      </c>
      <c r="K25" s="2">
        <v>182</v>
      </c>
      <c r="L25" s="2">
        <v>4</v>
      </c>
      <c r="M25" s="2">
        <v>7</v>
      </c>
      <c r="N25" s="4">
        <v>2174</v>
      </c>
      <c r="O25" s="5">
        <v>7326</v>
      </c>
      <c r="P25" s="17">
        <v>45261</v>
      </c>
      <c r="Q25" s="10">
        <f t="shared" si="1"/>
        <v>2.7982527982527983E-2</v>
      </c>
      <c r="R25" s="10">
        <f t="shared" si="2"/>
        <v>0.13800163800163801</v>
      </c>
      <c r="S25" s="10">
        <f t="shared" si="3"/>
        <v>2.5116025116025117E-2</v>
      </c>
      <c r="T25" s="10">
        <f t="shared" si="4"/>
        <v>0.19847119847119848</v>
      </c>
      <c r="U25" s="10">
        <f t="shared" si="5"/>
        <v>5.4736554736554734E-2</v>
      </c>
      <c r="V25" s="10">
        <f t="shared" si="6"/>
        <v>6.8250068250068254E-4</v>
      </c>
      <c r="W25" s="10">
        <f t="shared" si="7"/>
        <v>7.098007098007098E-3</v>
      </c>
      <c r="X25" s="10">
        <f t="shared" si="8"/>
        <v>5.582855582855583E-2</v>
      </c>
      <c r="Y25" s="10">
        <f t="shared" si="9"/>
        <v>0.16898716898716898</v>
      </c>
      <c r="Z25" s="10">
        <f t="shared" si="10"/>
        <v>2.4843024843024843E-2</v>
      </c>
      <c r="AA25" s="10">
        <f t="shared" si="11"/>
        <v>5.4600054600054604E-4</v>
      </c>
      <c r="AB25" s="10">
        <f t="shared" si="12"/>
        <v>9.5550095550095545E-4</v>
      </c>
      <c r="AC25" s="10">
        <f t="shared" si="13"/>
        <v>0.29675129675129674</v>
      </c>
      <c r="AD25" s="10">
        <f t="shared" si="14"/>
        <v>0.16352716352716351</v>
      </c>
      <c r="AE25" s="10">
        <f t="shared" si="15"/>
        <v>1</v>
      </c>
    </row>
    <row r="26" spans="1:31">
      <c r="A26" s="7">
        <v>45292</v>
      </c>
      <c r="B26" s="2">
        <v>88</v>
      </c>
      <c r="C26" s="2">
        <v>928</v>
      </c>
      <c r="D26" s="2">
        <v>231</v>
      </c>
      <c r="E26" s="4">
        <v>1411</v>
      </c>
      <c r="F26" s="2">
        <v>415</v>
      </c>
      <c r="G26" s="2">
        <v>3</v>
      </c>
      <c r="H26" s="2">
        <v>59</v>
      </c>
      <c r="I26" s="2">
        <v>332</v>
      </c>
      <c r="J26" s="4">
        <v>1252</v>
      </c>
      <c r="K26" s="2">
        <v>165</v>
      </c>
      <c r="L26" s="2">
        <v>1</v>
      </c>
      <c r="M26" s="2">
        <v>6</v>
      </c>
      <c r="N26" s="4">
        <v>2366</v>
      </c>
      <c r="O26" s="5">
        <v>7257</v>
      </c>
      <c r="P26" s="17">
        <v>45292</v>
      </c>
      <c r="Q26" s="10">
        <f t="shared" si="1"/>
        <v>1.2126222957144826E-2</v>
      </c>
      <c r="R26" s="10">
        <f t="shared" si="2"/>
        <v>0.12787653300261817</v>
      </c>
      <c r="S26" s="10">
        <f t="shared" si="3"/>
        <v>3.1831335262505166E-2</v>
      </c>
      <c r="T26" s="10">
        <f t="shared" si="4"/>
        <v>0.19443296127876533</v>
      </c>
      <c r="U26" s="10">
        <f t="shared" si="5"/>
        <v>5.7186165081989801E-2</v>
      </c>
      <c r="V26" s="10">
        <f t="shared" si="6"/>
        <v>4.1339396444811904E-4</v>
      </c>
      <c r="W26" s="10">
        <f t="shared" si="7"/>
        <v>8.130081300813009E-3</v>
      </c>
      <c r="X26" s="10">
        <f t="shared" si="8"/>
        <v>4.5748932065591844E-2</v>
      </c>
      <c r="Y26" s="10">
        <f t="shared" si="9"/>
        <v>0.17252308116301501</v>
      </c>
      <c r="Z26" s="10">
        <f t="shared" si="10"/>
        <v>2.2736668044646548E-2</v>
      </c>
      <c r="AA26" s="10">
        <f t="shared" si="11"/>
        <v>1.3779798814937303E-4</v>
      </c>
      <c r="AB26" s="10">
        <f t="shared" si="12"/>
        <v>8.2678792889623808E-4</v>
      </c>
      <c r="AC26" s="10">
        <f t="shared" si="13"/>
        <v>0.32603003996141655</v>
      </c>
      <c r="AD26" s="10">
        <f t="shared" si="14"/>
        <v>0.15102659501171284</v>
      </c>
      <c r="AE26" s="10">
        <f t="shared" si="15"/>
        <v>1</v>
      </c>
    </row>
    <row r="27" spans="1:31">
      <c r="A27" s="7">
        <v>45323</v>
      </c>
      <c r="B27" s="2">
        <v>105</v>
      </c>
      <c r="C27" s="2">
        <v>762</v>
      </c>
      <c r="D27" s="2">
        <v>169</v>
      </c>
      <c r="E27" s="4">
        <v>1168</v>
      </c>
      <c r="F27" s="2">
        <v>325</v>
      </c>
      <c r="G27" s="2">
        <v>5</v>
      </c>
      <c r="H27" s="2">
        <v>58</v>
      </c>
      <c r="I27" s="2">
        <v>281</v>
      </c>
      <c r="J27" s="2">
        <v>999</v>
      </c>
      <c r="K27" s="2">
        <v>141</v>
      </c>
      <c r="L27" s="2">
        <v>3</v>
      </c>
      <c r="M27" s="2">
        <v>4</v>
      </c>
      <c r="N27" s="4">
        <v>2088</v>
      </c>
      <c r="O27" s="5">
        <v>6108</v>
      </c>
      <c r="P27" s="17">
        <v>45323</v>
      </c>
      <c r="Q27" s="10">
        <f t="shared" si="1"/>
        <v>1.7190569744597251E-2</v>
      </c>
      <c r="R27" s="10">
        <f t="shared" si="2"/>
        <v>0.12475442043222004</v>
      </c>
      <c r="S27" s="10">
        <f t="shared" si="3"/>
        <v>2.7668631303208905E-2</v>
      </c>
      <c r="T27" s="10">
        <f t="shared" si="4"/>
        <v>0.19122462344466273</v>
      </c>
      <c r="U27" s="10">
        <f t="shared" si="5"/>
        <v>5.3208906352324822E-2</v>
      </c>
      <c r="V27" s="10">
        <f t="shared" si="6"/>
        <v>8.1859855926653567E-4</v>
      </c>
      <c r="W27" s="10">
        <f t="shared" si="7"/>
        <v>9.4957432874918143E-3</v>
      </c>
      <c r="X27" s="10">
        <f t="shared" si="8"/>
        <v>4.6005239030779306E-2</v>
      </c>
      <c r="Y27" s="10">
        <f t="shared" si="9"/>
        <v>0.16355599214145383</v>
      </c>
      <c r="Z27" s="10">
        <f t="shared" si="10"/>
        <v>2.3084479371316306E-2</v>
      </c>
      <c r="AA27" s="10">
        <f t="shared" si="11"/>
        <v>4.9115913555992138E-4</v>
      </c>
      <c r="AB27" s="10">
        <f t="shared" si="12"/>
        <v>6.5487884741322858E-4</v>
      </c>
      <c r="AC27" s="10">
        <f t="shared" si="13"/>
        <v>0.34184675834970529</v>
      </c>
      <c r="AD27" s="10">
        <f t="shared" si="14"/>
        <v>0.14865749836280287</v>
      </c>
      <c r="AE27" s="10">
        <f t="shared" si="15"/>
        <v>1</v>
      </c>
    </row>
    <row r="28" spans="1:31">
      <c r="A28" s="7">
        <v>45352</v>
      </c>
      <c r="B28" s="2">
        <v>94</v>
      </c>
      <c r="C28" s="2">
        <v>755</v>
      </c>
      <c r="D28" s="2">
        <v>209</v>
      </c>
      <c r="E28" s="4">
        <v>1277</v>
      </c>
      <c r="F28" s="2">
        <v>321</v>
      </c>
      <c r="G28" s="2">
        <v>5</v>
      </c>
      <c r="H28" s="2">
        <v>53</v>
      </c>
      <c r="I28" s="2">
        <v>318</v>
      </c>
      <c r="J28" s="4">
        <v>1049</v>
      </c>
      <c r="K28" s="2">
        <v>149</v>
      </c>
      <c r="L28" s="2">
        <v>6</v>
      </c>
      <c r="M28" s="2">
        <v>4</v>
      </c>
      <c r="N28" s="4">
        <v>2249</v>
      </c>
      <c r="O28" s="5">
        <v>6489</v>
      </c>
      <c r="P28" s="17">
        <v>45352</v>
      </c>
      <c r="Q28" s="10">
        <f t="shared" si="1"/>
        <v>1.4486053321004777E-2</v>
      </c>
      <c r="R28" s="10">
        <f t="shared" si="2"/>
        <v>0.11635074741870859</v>
      </c>
      <c r="S28" s="10">
        <f t="shared" si="3"/>
        <v>3.2208352596702114E-2</v>
      </c>
      <c r="T28" s="10">
        <f t="shared" si="4"/>
        <v>0.19679457543535214</v>
      </c>
      <c r="U28" s="10">
        <f t="shared" si="5"/>
        <v>4.9468331021729081E-2</v>
      </c>
      <c r="V28" s="10">
        <f t="shared" si="6"/>
        <v>7.7053475111727538E-4</v>
      </c>
      <c r="W28" s="10">
        <f t="shared" si="7"/>
        <v>8.1676683618431192E-3</v>
      </c>
      <c r="X28" s="10">
        <f t="shared" si="8"/>
        <v>4.9006010171058711E-2</v>
      </c>
      <c r="Y28" s="10">
        <f t="shared" si="9"/>
        <v>0.16165819078440438</v>
      </c>
      <c r="Z28" s="10">
        <f t="shared" si="10"/>
        <v>2.2961935583294808E-2</v>
      </c>
      <c r="AA28" s="10">
        <f t="shared" si="11"/>
        <v>9.2464170134073042E-4</v>
      </c>
      <c r="AB28" s="10">
        <f t="shared" si="12"/>
        <v>6.1642780089382035E-4</v>
      </c>
      <c r="AC28" s="10">
        <f t="shared" si="13"/>
        <v>0.34658653105255049</v>
      </c>
      <c r="AD28" s="10">
        <f t="shared" si="14"/>
        <v>0.14008321775312066</v>
      </c>
      <c r="AE28" s="10">
        <f t="shared" si="15"/>
        <v>1</v>
      </c>
    </row>
    <row r="29" spans="1:31">
      <c r="A29" s="7">
        <v>45383</v>
      </c>
      <c r="B29" s="2">
        <v>127</v>
      </c>
      <c r="C29" s="2">
        <v>743</v>
      </c>
      <c r="D29" s="2">
        <v>205</v>
      </c>
      <c r="E29" s="4">
        <v>1264</v>
      </c>
      <c r="F29" s="2">
        <v>348</v>
      </c>
      <c r="G29" s="2">
        <v>2</v>
      </c>
      <c r="H29" s="2">
        <v>54</v>
      </c>
      <c r="I29" s="2">
        <v>251</v>
      </c>
      <c r="J29" s="4">
        <v>1025</v>
      </c>
      <c r="K29" s="2">
        <v>131</v>
      </c>
      <c r="L29" s="2">
        <v>4</v>
      </c>
      <c r="M29" s="2">
        <v>2</v>
      </c>
      <c r="N29" s="4">
        <v>2175</v>
      </c>
      <c r="O29" s="5">
        <v>6331</v>
      </c>
      <c r="P29" s="17">
        <v>45383</v>
      </c>
      <c r="Q29" s="10">
        <f t="shared" si="1"/>
        <v>2.0060022113410205E-2</v>
      </c>
      <c r="R29" s="10">
        <f t="shared" si="2"/>
        <v>0.11735902700995103</v>
      </c>
      <c r="S29" s="10">
        <f t="shared" si="3"/>
        <v>3.238035065550466E-2</v>
      </c>
      <c r="T29" s="10">
        <f t="shared" si="4"/>
        <v>0.19965250355394093</v>
      </c>
      <c r="U29" s="10">
        <f t="shared" si="5"/>
        <v>5.4967619649344497E-2</v>
      </c>
      <c r="V29" s="10">
        <f t="shared" si="6"/>
        <v>3.1590586005370399E-4</v>
      </c>
      <c r="W29" s="10">
        <f t="shared" si="7"/>
        <v>8.5294582214500078E-3</v>
      </c>
      <c r="X29" s="10">
        <f t="shared" si="8"/>
        <v>3.9646185436739853E-2</v>
      </c>
      <c r="Y29" s="10">
        <f t="shared" si="9"/>
        <v>0.16190175327752329</v>
      </c>
      <c r="Z29" s="10">
        <f t="shared" si="10"/>
        <v>2.0691833833517612E-2</v>
      </c>
      <c r="AA29" s="10">
        <f t="shared" si="11"/>
        <v>6.3181172010740797E-4</v>
      </c>
      <c r="AB29" s="10">
        <f t="shared" si="12"/>
        <v>3.1590586005370399E-4</v>
      </c>
      <c r="AC29" s="10">
        <f t="shared" si="13"/>
        <v>0.34354762280840312</v>
      </c>
      <c r="AD29" s="10">
        <f t="shared" si="14"/>
        <v>0.13836676670352235</v>
      </c>
      <c r="AE29" s="10">
        <f t="shared" si="15"/>
        <v>1</v>
      </c>
    </row>
    <row r="30" spans="1:31">
      <c r="A30" s="7">
        <v>45413</v>
      </c>
      <c r="B30" s="2">
        <v>122</v>
      </c>
      <c r="C30" s="2">
        <v>673</v>
      </c>
      <c r="D30" s="2">
        <v>229</v>
      </c>
      <c r="E30" s="4">
        <v>1291</v>
      </c>
      <c r="F30" s="2">
        <v>302</v>
      </c>
      <c r="G30" s="2">
        <v>1</v>
      </c>
      <c r="H30" s="2">
        <v>56</v>
      </c>
      <c r="I30" s="2">
        <v>302</v>
      </c>
      <c r="J30" s="4">
        <v>1082</v>
      </c>
      <c r="K30" s="2">
        <v>114</v>
      </c>
      <c r="L30" s="2">
        <v>2</v>
      </c>
      <c r="M30" s="2">
        <v>1</v>
      </c>
      <c r="N30" s="4">
        <v>2322</v>
      </c>
      <c r="O30" s="5">
        <v>6497</v>
      </c>
      <c r="P30" s="17">
        <v>45413</v>
      </c>
      <c r="Q30" s="10">
        <f t="shared" si="1"/>
        <v>1.8777897491149761E-2</v>
      </c>
      <c r="R30" s="10">
        <f t="shared" si="2"/>
        <v>0.1035862705864245</v>
      </c>
      <c r="S30" s="10">
        <f t="shared" si="3"/>
        <v>3.5247037094043407E-2</v>
      </c>
      <c r="T30" s="10">
        <f t="shared" si="4"/>
        <v>0.19870709558257657</v>
      </c>
      <c r="U30" s="10">
        <f t="shared" si="5"/>
        <v>4.6482992150223182E-2</v>
      </c>
      <c r="V30" s="10">
        <f t="shared" si="6"/>
        <v>1.5391719255040788E-4</v>
      </c>
      <c r="W30" s="10">
        <f t="shared" si="7"/>
        <v>8.6193627828228415E-3</v>
      </c>
      <c r="X30" s="10">
        <f t="shared" si="8"/>
        <v>4.6482992150223182E-2</v>
      </c>
      <c r="Y30" s="10">
        <f t="shared" si="9"/>
        <v>0.16653840233954131</v>
      </c>
      <c r="Z30" s="10">
        <f t="shared" si="10"/>
        <v>1.7546559950746499E-2</v>
      </c>
      <c r="AA30" s="10">
        <f t="shared" si="11"/>
        <v>3.0783438510081576E-4</v>
      </c>
      <c r="AB30" s="10">
        <f t="shared" si="12"/>
        <v>1.5391719255040788E-4</v>
      </c>
      <c r="AC30" s="10">
        <f t="shared" si="13"/>
        <v>0.35739572110204709</v>
      </c>
      <c r="AD30" s="10">
        <f t="shared" si="14"/>
        <v>0.12128674772972141</v>
      </c>
      <c r="AE30" s="10">
        <f t="shared" si="15"/>
        <v>1</v>
      </c>
    </row>
    <row r="31" spans="1:31" s="16" customFormat="1">
      <c r="A31" s="11">
        <v>45444</v>
      </c>
      <c r="B31" s="12">
        <v>173</v>
      </c>
      <c r="C31" s="12">
        <v>648</v>
      </c>
      <c r="D31" s="12">
        <v>230</v>
      </c>
      <c r="E31" s="13">
        <v>1140</v>
      </c>
      <c r="F31" s="12">
        <v>309</v>
      </c>
      <c r="G31" s="12">
        <v>8</v>
      </c>
      <c r="H31" s="12">
        <v>48</v>
      </c>
      <c r="I31" s="12">
        <v>241</v>
      </c>
      <c r="J31" s="13">
        <v>1053</v>
      </c>
      <c r="K31" s="12">
        <v>132</v>
      </c>
      <c r="L31" s="12">
        <v>2</v>
      </c>
      <c r="M31" s="12">
        <v>5</v>
      </c>
      <c r="N31" s="13">
        <v>2321</v>
      </c>
      <c r="O31" s="14">
        <v>6310</v>
      </c>
      <c r="P31" s="18">
        <v>45444</v>
      </c>
      <c r="Q31" s="15">
        <f t="shared" si="1"/>
        <v>2.7416798732171156E-2</v>
      </c>
      <c r="R31" s="15">
        <f t="shared" si="2"/>
        <v>0.10269413629160064</v>
      </c>
      <c r="S31" s="15">
        <f t="shared" si="3"/>
        <v>3.6450079239302692E-2</v>
      </c>
      <c r="T31" s="15">
        <f t="shared" si="4"/>
        <v>0.18066561014263074</v>
      </c>
      <c r="U31" s="15">
        <f t="shared" si="5"/>
        <v>4.8969889064976228E-2</v>
      </c>
      <c r="V31" s="15">
        <f t="shared" si="6"/>
        <v>1.2678288431061807E-3</v>
      </c>
      <c r="W31" s="15">
        <f t="shared" si="7"/>
        <v>7.6069730586370843E-3</v>
      </c>
      <c r="X31" s="15">
        <f t="shared" si="8"/>
        <v>3.8193343898573692E-2</v>
      </c>
      <c r="Y31" s="15">
        <f t="shared" si="9"/>
        <v>0.16687797147385103</v>
      </c>
      <c r="Z31" s="15">
        <f t="shared" si="10"/>
        <v>2.0919175911251982E-2</v>
      </c>
      <c r="AA31" s="15">
        <f t="shared" si="11"/>
        <v>3.1695721077654518E-4</v>
      </c>
      <c r="AB31" s="15">
        <f t="shared" si="12"/>
        <v>7.9239302694136295E-4</v>
      </c>
      <c r="AC31" s="15">
        <f t="shared" si="13"/>
        <v>0.36782884310618069</v>
      </c>
      <c r="AD31" s="10">
        <f t="shared" si="14"/>
        <v>0.12488114104595879</v>
      </c>
      <c r="AE31" s="15">
        <f t="shared" si="15"/>
        <v>1</v>
      </c>
    </row>
    <row r="32" spans="1:31" s="16" customFormat="1">
      <c r="A32" s="11">
        <v>45474</v>
      </c>
      <c r="B32" s="12">
        <v>318</v>
      </c>
      <c r="C32" s="12">
        <v>600</v>
      </c>
      <c r="D32" s="12">
        <v>206</v>
      </c>
      <c r="E32" s="12">
        <v>918</v>
      </c>
      <c r="F32" s="12">
        <v>315</v>
      </c>
      <c r="G32" s="12">
        <v>3</v>
      </c>
      <c r="H32" s="12">
        <v>34</v>
      </c>
      <c r="I32" s="12">
        <v>173</v>
      </c>
      <c r="J32" s="12">
        <v>881</v>
      </c>
      <c r="K32" s="12">
        <v>118</v>
      </c>
      <c r="L32" s="12">
        <v>8</v>
      </c>
      <c r="M32" s="12">
        <v>3</v>
      </c>
      <c r="N32" s="13">
        <v>2124</v>
      </c>
      <c r="O32" s="14">
        <v>5701</v>
      </c>
      <c r="P32" s="18">
        <v>45474</v>
      </c>
      <c r="Q32" s="15">
        <f t="shared" si="1"/>
        <v>5.5779687774074722E-2</v>
      </c>
      <c r="R32" s="15">
        <f t="shared" si="2"/>
        <v>0.10524469391334854</v>
      </c>
      <c r="S32" s="15">
        <f t="shared" si="3"/>
        <v>3.6134011576916328E-2</v>
      </c>
      <c r="T32" s="15">
        <f t="shared" si="4"/>
        <v>0.16102438168742325</v>
      </c>
      <c r="U32" s="15">
        <f t="shared" si="5"/>
        <v>5.5253464304507983E-2</v>
      </c>
      <c r="V32" s="15">
        <f t="shared" si="6"/>
        <v>5.2622346956674273E-4</v>
      </c>
      <c r="W32" s="15">
        <f t="shared" si="7"/>
        <v>5.9638659884230835E-3</v>
      </c>
      <c r="X32" s="15">
        <f t="shared" si="8"/>
        <v>3.0345553411682161E-2</v>
      </c>
      <c r="Y32" s="15">
        <f t="shared" si="9"/>
        <v>0.15453429222943343</v>
      </c>
      <c r="Z32" s="15">
        <f t="shared" si="10"/>
        <v>2.0698123136291879E-2</v>
      </c>
      <c r="AA32" s="15">
        <f t="shared" si="11"/>
        <v>1.4032625855113139E-3</v>
      </c>
      <c r="AB32" s="15">
        <f t="shared" si="12"/>
        <v>5.2622346956674273E-4</v>
      </c>
      <c r="AC32" s="15">
        <f t="shared" si="13"/>
        <v>0.37256621645325383</v>
      </c>
      <c r="AD32" s="10">
        <f t="shared" si="14"/>
        <v>0.12646904051920715</v>
      </c>
      <c r="AE32" s="15">
        <f t="shared" si="15"/>
        <v>1</v>
      </c>
    </row>
    <row r="33" spans="1:31" s="16" customFormat="1">
      <c r="A33" s="11">
        <v>45505</v>
      </c>
      <c r="B33" s="12">
        <v>741</v>
      </c>
      <c r="C33" s="12">
        <v>399</v>
      </c>
      <c r="D33" s="12">
        <v>171</v>
      </c>
      <c r="E33" s="12">
        <v>729</v>
      </c>
      <c r="F33" s="12">
        <v>246</v>
      </c>
      <c r="G33" s="12">
        <v>6</v>
      </c>
      <c r="H33" s="12">
        <v>38</v>
      </c>
      <c r="I33" s="12">
        <v>185</v>
      </c>
      <c r="J33" s="12">
        <v>718</v>
      </c>
      <c r="K33" s="12">
        <v>86</v>
      </c>
      <c r="L33" s="12">
        <v>6</v>
      </c>
      <c r="M33" s="12">
        <v>5</v>
      </c>
      <c r="N33" s="13">
        <v>1736</v>
      </c>
      <c r="O33" s="14">
        <v>5066</v>
      </c>
      <c r="P33" s="18">
        <v>45505</v>
      </c>
      <c r="Q33" s="15">
        <f t="shared" si="1"/>
        <v>0.14626924595341492</v>
      </c>
      <c r="R33" s="15">
        <f t="shared" si="2"/>
        <v>7.8760363205684955E-2</v>
      </c>
      <c r="S33" s="15">
        <f t="shared" si="3"/>
        <v>3.3754441373864984E-2</v>
      </c>
      <c r="T33" s="15">
        <f t="shared" si="4"/>
        <v>0.14390051322542441</v>
      </c>
      <c r="U33" s="15">
        <f t="shared" si="5"/>
        <v>4.8559020923805762E-2</v>
      </c>
      <c r="V33" s="15">
        <f t="shared" si="6"/>
        <v>1.1843663639952626E-3</v>
      </c>
      <c r="W33" s="15">
        <f t="shared" si="7"/>
        <v>7.5009869719699961E-3</v>
      </c>
      <c r="X33" s="15">
        <f t="shared" si="8"/>
        <v>3.6517962889853928E-2</v>
      </c>
      <c r="Y33" s="15">
        <f t="shared" si="9"/>
        <v>0.14172917489143308</v>
      </c>
      <c r="Z33" s="15">
        <f t="shared" si="10"/>
        <v>1.6975917883932098E-2</v>
      </c>
      <c r="AA33" s="15">
        <f t="shared" si="11"/>
        <v>1.1843663639952626E-3</v>
      </c>
      <c r="AB33" s="15">
        <f t="shared" si="12"/>
        <v>9.8697196999605213E-4</v>
      </c>
      <c r="AC33" s="15">
        <f t="shared" si="13"/>
        <v>0.3426766679826293</v>
      </c>
      <c r="AD33" s="10">
        <f t="shared" si="14"/>
        <v>9.6920647453612313E-2</v>
      </c>
      <c r="AE33" s="15">
        <f t="shared" si="15"/>
        <v>1</v>
      </c>
    </row>
    <row r="34" spans="1:31">
      <c r="N34" s="19" t="s">
        <v>16398</v>
      </c>
      <c r="O34" s="19" t="s">
        <v>16399</v>
      </c>
    </row>
    <row r="35" spans="1:31">
      <c r="M35" s="12">
        <v>2022</v>
      </c>
      <c r="N35">
        <f>SUM(N2:N13)</f>
        <v>12712</v>
      </c>
      <c r="O35" s="3">
        <f>SUM(N10:N21)</f>
        <v>16489</v>
      </c>
    </row>
    <row r="36" spans="1:31">
      <c r="M36" s="12">
        <v>2023</v>
      </c>
      <c r="N36" s="3">
        <f>SUM(N14:N25)</f>
        <v>18969</v>
      </c>
      <c r="O36" s="3">
        <f>SUM(N22:N33)</f>
        <v>24903</v>
      </c>
    </row>
    <row r="37" spans="1:31">
      <c r="M37" s="12"/>
      <c r="N37" s="3">
        <f>N36-N35</f>
        <v>6257</v>
      </c>
      <c r="O37" s="3">
        <f>O36-O35</f>
        <v>8414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5" ma:contentTypeDescription="Create a new document." ma:contentTypeScope="" ma:versionID="a16ef9f66e551f75fc49159553bf773d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7484c2d04f48f9d6c57d6b9ea2cd7e5d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00f0c-34ab-483a-9656-fc6ffa331f02" xsi:nil="true"/>
    <lcf76f155ced4ddcb4097134ff3c332f xmlns="85ea071d-f3c6-4251-8703-542e2f8aa8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E2F9B-16F4-416F-AE6D-17D0C2CC6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a071d-f3c6-4251-8703-542e2f8aa8bf"/>
    <ds:schemaRef ds:uri="cfe00f0c-34ab-483a-9656-fc6ffa331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95F3A1-9055-4D74-AD6E-BD11215C9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E4D8E6-11FA-4D51-8D1C-896CDAFEAA6A}">
  <ds:schemaRefs>
    <ds:schemaRef ds:uri="http://schemas.microsoft.com/office/2006/metadata/properties"/>
    <ds:schemaRef ds:uri="http://schemas.microsoft.com/office/infopath/2007/PartnerControls"/>
    <ds:schemaRef ds:uri="cfe00f0c-34ab-483a-9656-fc6ffa331f02"/>
    <ds:schemaRef ds:uri="85ea071d-f3c6-4251-8703-542e2f8aa8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805080 2024</vt:lpstr>
      <vt:lpstr>2024 discharge bone treatment</vt:lpstr>
      <vt:lpstr>On injectables 2024</vt:lpstr>
      <vt:lpstr>On medication 2024</vt:lpstr>
      <vt:lpstr>Runchart to 2024</vt:lpstr>
      <vt:lpstr>Injectables</vt:lpstr>
      <vt:lpstr>Sheet1</vt:lpstr>
      <vt:lpstr>Columns</vt:lpstr>
      <vt:lpstr>Runcharts</vt:lpstr>
      <vt:lpstr>80 50 80</vt:lpstr>
      <vt:lpstr>BPTq12-2024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Elizabeth Fagan</cp:lastModifiedBy>
  <dcterms:created xsi:type="dcterms:W3CDTF">2024-09-13T19:32:03Z</dcterms:created>
  <dcterms:modified xsi:type="dcterms:W3CDTF">2025-06-11T10:40:10Z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0x010100C503252FCF3CB048957617C620CF3A3C</vt:lpwstr>
  </property>
  <property fmtid="{D5CDD505-2E9C-101B-9397-08002B2CF9AE}" pid="3" name="MediaServiceImageTags">
    <vt:lpwstr/>
  </property>
</Properties>
</file>